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505" windowHeight="5985" tabRatio="603" firstSheet="2" activeTab="2"/>
  </bookViews>
  <sheets>
    <sheet name="Служебная записка" sheetId="29" state="hidden" r:id="rId1"/>
    <sheet name="Движение контингента" sheetId="26" state="hidden" r:id="rId2"/>
    <sheet name="проект госзадания" sheetId="27" r:id="rId3"/>
    <sheet name="ОПО" sheetId="30" state="hidden" r:id="rId4"/>
    <sheet name="очн.бюд" sheetId="31" state="hidden" r:id="rId5"/>
    <sheet name="заочн.внеб" sheetId="32" state="hidden" r:id="rId6"/>
    <sheet name="очн.внеб" sheetId="33" state="hidden" r:id="rId7"/>
  </sheets>
  <definedNames>
    <definedName name="_xlnm.Print_Area" localSheetId="1">'Движение контингента'!$A$1:$AI$74</definedName>
    <definedName name="_xlnm.Print_Area" localSheetId="2">'проект госзадания'!$A$1:$O$506</definedName>
    <definedName name="_xlnm.Print_Area" localSheetId="0">'Служебная записка'!$A$1:$J$28</definedName>
  </definedNames>
  <calcPr calcId="144525"/>
</workbook>
</file>

<file path=xl/calcChain.xml><?xml version="1.0" encoding="utf-8"?>
<calcChain xmlns="http://schemas.openxmlformats.org/spreadsheetml/2006/main">
  <c r="AG29" i="33"/>
  <c r="AQ53"/>
  <c r="AM53"/>
  <c r="AL53"/>
  <c r="AK53"/>
  <c r="AO51"/>
  <c r="AN47"/>
  <c r="AQ31"/>
  <c r="AM31"/>
  <c r="AL31"/>
  <c r="AK31"/>
  <c r="AO29"/>
  <c r="AJ29"/>
  <c r="AP29" s="1"/>
  <c r="AN25"/>
  <c r="AO25" s="1"/>
  <c r="AQ11"/>
  <c r="AM11"/>
  <c r="AL11"/>
  <c r="AK11"/>
  <c r="AO9"/>
  <c r="AN5"/>
  <c r="AO5" s="1"/>
  <c r="AO47" l="1"/>
  <c r="AN168" i="31"/>
  <c r="AP165"/>
  <c r="AP8"/>
  <c r="AH8"/>
  <c r="AP98" l="1"/>
  <c r="AP78"/>
  <c r="AP47"/>
  <c r="AQ187" l="1"/>
  <c r="AM187"/>
  <c r="AL187"/>
  <c r="AK187"/>
  <c r="AN183"/>
  <c r="AO183" s="1"/>
  <c r="AQ169"/>
  <c r="AM169"/>
  <c r="AL169"/>
  <c r="AK169"/>
  <c r="AP168"/>
  <c r="AO168"/>
  <c r="AJ168"/>
  <c r="AJ167"/>
  <c r="AP167" s="1"/>
  <c r="AJ166"/>
  <c r="AP166" s="1"/>
  <c r="AJ165"/>
  <c r="AO164"/>
  <c r="AN164"/>
  <c r="AJ164"/>
  <c r="AJ169" s="1"/>
  <c r="AQ150"/>
  <c r="AM150"/>
  <c r="AL150"/>
  <c r="AK150"/>
  <c r="AP149"/>
  <c r="AO149"/>
  <c r="AJ149"/>
  <c r="AJ148"/>
  <c r="AP148" s="1"/>
  <c r="AJ147"/>
  <c r="AP147" s="1"/>
  <c r="AJ146"/>
  <c r="AP146" s="1"/>
  <c r="AO145"/>
  <c r="AN145"/>
  <c r="AJ145"/>
  <c r="AJ150" s="1"/>
  <c r="AQ118"/>
  <c r="AM118"/>
  <c r="AL118"/>
  <c r="AK118"/>
  <c r="AP117"/>
  <c r="AO117"/>
  <c r="AJ117"/>
  <c r="AJ116"/>
  <c r="AP116" s="1"/>
  <c r="AJ115"/>
  <c r="AP115" s="1"/>
  <c r="AJ114"/>
  <c r="AP114" s="1"/>
  <c r="AO113"/>
  <c r="AN113"/>
  <c r="AJ113"/>
  <c r="AJ118" s="1"/>
  <c r="AN119" s="1"/>
  <c r="AQ99"/>
  <c r="AM99"/>
  <c r="AL99"/>
  <c r="AK99"/>
  <c r="AN98"/>
  <c r="AO98" s="1"/>
  <c r="AJ98"/>
  <c r="AP97"/>
  <c r="AN97"/>
  <c r="AO97" s="1"/>
  <c r="AJ97"/>
  <c r="AP96"/>
  <c r="AN96"/>
  <c r="AO96" s="1"/>
  <c r="AJ96"/>
  <c r="AP95"/>
  <c r="AN95"/>
  <c r="AO95" s="1"/>
  <c r="AJ95"/>
  <c r="AP94"/>
  <c r="AP99" s="1"/>
  <c r="AN94"/>
  <c r="AN99" s="1"/>
  <c r="AJ94"/>
  <c r="AJ99" s="1"/>
  <c r="AQ80"/>
  <c r="AN80"/>
  <c r="AM80"/>
  <c r="AL80"/>
  <c r="AK80"/>
  <c r="AJ80"/>
  <c r="AO79"/>
  <c r="AJ79"/>
  <c r="AP79" s="1"/>
  <c r="AN78"/>
  <c r="AO78" s="1"/>
  <c r="AJ78"/>
  <c r="AP77"/>
  <c r="AN77"/>
  <c r="AO77" s="1"/>
  <c r="AJ77"/>
  <c r="AP76"/>
  <c r="AN76"/>
  <c r="AO76" s="1"/>
  <c r="AJ76"/>
  <c r="AP75"/>
  <c r="AN75"/>
  <c r="AO75" s="1"/>
  <c r="AJ75"/>
  <c r="AQ49"/>
  <c r="AN49"/>
  <c r="AM49"/>
  <c r="AL49"/>
  <c r="AK49"/>
  <c r="AJ49"/>
  <c r="AN50" s="1"/>
  <c r="AO48"/>
  <c r="AJ48"/>
  <c r="AP48" s="1"/>
  <c r="AN47"/>
  <c r="AO47" s="1"/>
  <c r="AJ47"/>
  <c r="AP46"/>
  <c r="AN46"/>
  <c r="AO46" s="1"/>
  <c r="AJ46"/>
  <c r="AP45"/>
  <c r="AN45"/>
  <c r="AO45" s="1"/>
  <c r="AJ45"/>
  <c r="AP44"/>
  <c r="AN44"/>
  <c r="AO44" s="1"/>
  <c r="AJ44"/>
  <c r="AQ30"/>
  <c r="AN30"/>
  <c r="AM30"/>
  <c r="AL30"/>
  <c r="AK30"/>
  <c r="AJ30"/>
  <c r="AN31" s="1"/>
  <c r="AO29"/>
  <c r="AJ29"/>
  <c r="AP29" s="1"/>
  <c r="AP28"/>
  <c r="AN28"/>
  <c r="AO28" s="1"/>
  <c r="AJ28"/>
  <c r="AP27"/>
  <c r="AN27"/>
  <c r="AO27" s="1"/>
  <c r="AJ27"/>
  <c r="AP26"/>
  <c r="AN26"/>
  <c r="AO26" s="1"/>
  <c r="AJ26"/>
  <c r="AP25"/>
  <c r="AN25"/>
  <c r="AO25" s="1"/>
  <c r="AJ25"/>
  <c r="AQ11"/>
  <c r="AM11"/>
  <c r="AL11"/>
  <c r="AK11"/>
  <c r="AJ11"/>
  <c r="AN12" s="1"/>
  <c r="AO10"/>
  <c r="AJ10"/>
  <c r="AP10" s="1"/>
  <c r="AJ9"/>
  <c r="AJ8"/>
  <c r="AJ7"/>
  <c r="AP7" s="1"/>
  <c r="AO6"/>
  <c r="AN6"/>
  <c r="AJ6"/>
  <c r="AP6" s="1"/>
  <c r="AH108" i="30"/>
  <c r="AN25"/>
  <c r="AN24"/>
  <c r="AN23"/>
  <c r="AN22"/>
  <c r="AP22" s="1"/>
  <c r="AO25"/>
  <c r="AP24"/>
  <c r="AO24"/>
  <c r="AP23"/>
  <c r="AO23"/>
  <c r="AQ125"/>
  <c r="AM125"/>
  <c r="AL125"/>
  <c r="AK125"/>
  <c r="AO124"/>
  <c r="AO121"/>
  <c r="AQ110"/>
  <c r="AM110"/>
  <c r="AL110"/>
  <c r="AK110"/>
  <c r="AJ109"/>
  <c r="AJ108"/>
  <c r="AN109" s="1"/>
  <c r="AO109" s="1"/>
  <c r="AJ107"/>
  <c r="AP107" s="1"/>
  <c r="AO106"/>
  <c r="AJ106"/>
  <c r="AP106" s="1"/>
  <c r="AP110" s="1"/>
  <c r="AQ95"/>
  <c r="AM95"/>
  <c r="AL95"/>
  <c r="AK95"/>
  <c r="AO91"/>
  <c r="AQ80"/>
  <c r="AM80"/>
  <c r="AL80"/>
  <c r="AK80"/>
  <c r="AO76"/>
  <c r="AQ58"/>
  <c r="AM58"/>
  <c r="AL58"/>
  <c r="AK58"/>
  <c r="AN57"/>
  <c r="AO57" s="1"/>
  <c r="AJ57"/>
  <c r="AP56"/>
  <c r="AN56"/>
  <c r="AO56" s="1"/>
  <c r="AJ56"/>
  <c r="AN55"/>
  <c r="AJ55"/>
  <c r="AO54"/>
  <c r="AJ54"/>
  <c r="AQ42"/>
  <c r="AM42"/>
  <c r="AL42"/>
  <c r="AK42"/>
  <c r="AJ41"/>
  <c r="AJ40"/>
  <c r="AJ39"/>
  <c r="AN38"/>
  <c r="AJ38"/>
  <c r="AQ26"/>
  <c r="AM26"/>
  <c r="AL26"/>
  <c r="AK26"/>
  <c r="AJ25"/>
  <c r="AJ24"/>
  <c r="AJ23"/>
  <c r="AJ22"/>
  <c r="AQ10"/>
  <c r="AM10"/>
  <c r="AL10"/>
  <c r="AK10"/>
  <c r="AP9"/>
  <c r="AN9"/>
  <c r="AO9" s="1"/>
  <c r="AJ9"/>
  <c r="AP8"/>
  <c r="AN8"/>
  <c r="AO8" s="1"/>
  <c r="AJ8"/>
  <c r="AP7"/>
  <c r="AN7"/>
  <c r="AO7" s="1"/>
  <c r="AJ7"/>
  <c r="AN6"/>
  <c r="AJ6"/>
  <c r="AJ10" s="1"/>
  <c r="AN170" i="31" l="1"/>
  <c r="AN151"/>
  <c r="AN100"/>
  <c r="AN81"/>
  <c r="AO30"/>
  <c r="AO80"/>
  <c r="AP30"/>
  <c r="AP49"/>
  <c r="AP80"/>
  <c r="AO49"/>
  <c r="AP11"/>
  <c r="AN7"/>
  <c r="AN8"/>
  <c r="AO8" s="1"/>
  <c r="AN9"/>
  <c r="AO9" s="1"/>
  <c r="AO94"/>
  <c r="AO99" s="1"/>
  <c r="AN114"/>
  <c r="AN115"/>
  <c r="AO115" s="1"/>
  <c r="AN116"/>
  <c r="AO116" s="1"/>
  <c r="AN146"/>
  <c r="AN147"/>
  <c r="AO147" s="1"/>
  <c r="AN148"/>
  <c r="AO148" s="1"/>
  <c r="AN165"/>
  <c r="AN166"/>
  <c r="AO166" s="1"/>
  <c r="AN167"/>
  <c r="AO167" s="1"/>
  <c r="AP113"/>
  <c r="AP118" s="1"/>
  <c r="AP145"/>
  <c r="AP150" s="1"/>
  <c r="AP164"/>
  <c r="AP169" s="1"/>
  <c r="AO22" i="30"/>
  <c r="AJ42"/>
  <c r="AN43" s="1"/>
  <c r="AP38"/>
  <c r="AN39"/>
  <c r="AO39" s="1"/>
  <c r="AN42"/>
  <c r="AN11"/>
  <c r="AJ26"/>
  <c r="AN27" s="1"/>
  <c r="AP39"/>
  <c r="AN40"/>
  <c r="AO40" s="1"/>
  <c r="AJ58"/>
  <c r="AN59" s="1"/>
  <c r="AP55"/>
  <c r="AP54"/>
  <c r="AN10"/>
  <c r="AP6"/>
  <c r="AP10" s="1"/>
  <c r="AO6"/>
  <c r="AO10" s="1"/>
  <c r="AP40"/>
  <c r="AN41"/>
  <c r="AO41" s="1"/>
  <c r="AN58"/>
  <c r="AO55"/>
  <c r="AO58" s="1"/>
  <c r="AN107"/>
  <c r="AN108"/>
  <c r="AO108" s="1"/>
  <c r="AO38"/>
  <c r="AJ110"/>
  <c r="AN111" s="1"/>
  <c r="R168" i="31"/>
  <c r="R167"/>
  <c r="AN118" l="1"/>
  <c r="AO114"/>
  <c r="AO118" s="1"/>
  <c r="AN150"/>
  <c r="AO146"/>
  <c r="AO150" s="1"/>
  <c r="AN169"/>
  <c r="AO165"/>
  <c r="AO169" s="1"/>
  <c r="AN11"/>
  <c r="AO7"/>
  <c r="AO11" s="1"/>
  <c r="AN110" i="30"/>
  <c r="AO107"/>
  <c r="AO110" s="1"/>
  <c r="AN26"/>
  <c r="AP26"/>
  <c r="AO42"/>
  <c r="AP42"/>
  <c r="AO26"/>
  <c r="AP58"/>
  <c r="AI53" i="33"/>
  <c r="AE53"/>
  <c r="AD53"/>
  <c r="AC53"/>
  <c r="AA53"/>
  <c r="W53"/>
  <c r="V53"/>
  <c r="U53"/>
  <c r="S53"/>
  <c r="O53"/>
  <c r="N53"/>
  <c r="M53"/>
  <c r="K53"/>
  <c r="G53"/>
  <c r="F53"/>
  <c r="E53"/>
  <c r="D53"/>
  <c r="J52"/>
  <c r="H52"/>
  <c r="I52" s="1"/>
  <c r="L52" s="1"/>
  <c r="AG51"/>
  <c r="AJ51" s="1"/>
  <c r="AP51" s="1"/>
  <c r="AB51"/>
  <c r="AH51" s="1"/>
  <c r="Z51"/>
  <c r="Y51"/>
  <c r="Q51"/>
  <c r="T51" s="1"/>
  <c r="J51"/>
  <c r="I51"/>
  <c r="L51" s="1"/>
  <c r="R51" s="1"/>
  <c r="J50"/>
  <c r="H50"/>
  <c r="I50" s="1"/>
  <c r="P52" s="1"/>
  <c r="Q52" s="1"/>
  <c r="T52" s="1"/>
  <c r="J49"/>
  <c r="H49"/>
  <c r="I49" s="1"/>
  <c r="J48"/>
  <c r="H48"/>
  <c r="I48" s="1"/>
  <c r="AF47"/>
  <c r="AG47" s="1"/>
  <c r="AJ47" s="1"/>
  <c r="X47"/>
  <c r="Y47" s="1"/>
  <c r="AB47" s="1"/>
  <c r="P47"/>
  <c r="Q47" s="1"/>
  <c r="T47" s="1"/>
  <c r="X48" s="1"/>
  <c r="Y48" s="1"/>
  <c r="AB48" s="1"/>
  <c r="H47"/>
  <c r="AI31"/>
  <c r="AE31"/>
  <c r="AD31"/>
  <c r="AC31"/>
  <c r="AA31"/>
  <c r="W31"/>
  <c r="V31"/>
  <c r="U31"/>
  <c r="S31"/>
  <c r="O31"/>
  <c r="N31"/>
  <c r="M31"/>
  <c r="K31"/>
  <c r="G31"/>
  <c r="F31"/>
  <c r="E31"/>
  <c r="D31"/>
  <c r="H32" s="1"/>
  <c r="J30"/>
  <c r="H30"/>
  <c r="I30" s="1"/>
  <c r="L30" s="1"/>
  <c r="Z29"/>
  <c r="Y29"/>
  <c r="AB29" s="1"/>
  <c r="AH29" s="1"/>
  <c r="Q29"/>
  <c r="T29" s="1"/>
  <c r="J29"/>
  <c r="I29"/>
  <c r="L29" s="1"/>
  <c r="R29" s="1"/>
  <c r="J28"/>
  <c r="H28"/>
  <c r="I28" s="1"/>
  <c r="L28" s="1"/>
  <c r="J27"/>
  <c r="H27"/>
  <c r="I27" s="1"/>
  <c r="L27" s="1"/>
  <c r="J26"/>
  <c r="H26"/>
  <c r="I26" s="1"/>
  <c r="AF25"/>
  <c r="AG25" s="1"/>
  <c r="AJ25" s="1"/>
  <c r="X25"/>
  <c r="Y25" s="1"/>
  <c r="P25"/>
  <c r="Q25" s="1"/>
  <c r="H25"/>
  <c r="J25" s="1"/>
  <c r="AI11"/>
  <c r="AE11"/>
  <c r="AD11"/>
  <c r="AC11"/>
  <c r="AA11"/>
  <c r="W11"/>
  <c r="V11"/>
  <c r="U11"/>
  <c r="S11"/>
  <c r="O11"/>
  <c r="N11"/>
  <c r="M11"/>
  <c r="K11"/>
  <c r="G11"/>
  <c r="F11"/>
  <c r="E11"/>
  <c r="D11"/>
  <c r="J10"/>
  <c r="H10"/>
  <c r="I10" s="1"/>
  <c r="L10" s="1"/>
  <c r="AG9"/>
  <c r="AJ9" s="1"/>
  <c r="AP9" s="1"/>
  <c r="Y9"/>
  <c r="AB9" s="1"/>
  <c r="AH9" s="1"/>
  <c r="Q9"/>
  <c r="T9" s="1"/>
  <c r="Z9" s="1"/>
  <c r="J9"/>
  <c r="I9"/>
  <c r="L9" s="1"/>
  <c r="R9" s="1"/>
  <c r="J8"/>
  <c r="H8"/>
  <c r="I8" s="1"/>
  <c r="L8" s="1"/>
  <c r="J7"/>
  <c r="H7"/>
  <c r="I7" s="1"/>
  <c r="J6"/>
  <c r="H6"/>
  <c r="I6" s="1"/>
  <c r="L6" s="1"/>
  <c r="AF5"/>
  <c r="AG5" s="1"/>
  <c r="AJ5" s="1"/>
  <c r="X5"/>
  <c r="Y5" s="1"/>
  <c r="Q5"/>
  <c r="T5" s="1"/>
  <c r="P5"/>
  <c r="H5"/>
  <c r="J5" s="1"/>
  <c r="AN6" l="1"/>
  <c r="AP5"/>
  <c r="AN48"/>
  <c r="AP47"/>
  <c r="I5"/>
  <c r="J31"/>
  <c r="H54"/>
  <c r="AP25"/>
  <c r="AN26"/>
  <c r="J11"/>
  <c r="I25"/>
  <c r="I31" s="1"/>
  <c r="P10"/>
  <c r="Q10" s="1"/>
  <c r="T10" s="1"/>
  <c r="R8"/>
  <c r="R27"/>
  <c r="P28"/>
  <c r="Q28" s="1"/>
  <c r="T28" s="1"/>
  <c r="R30"/>
  <c r="R10"/>
  <c r="H31"/>
  <c r="P30"/>
  <c r="Q30" s="1"/>
  <c r="T30" s="1"/>
  <c r="R28"/>
  <c r="P7"/>
  <c r="Q7" s="1"/>
  <c r="T7" s="1"/>
  <c r="AB5"/>
  <c r="R7"/>
  <c r="P8"/>
  <c r="Q8" s="1"/>
  <c r="T8" s="1"/>
  <c r="P27"/>
  <c r="Q27" s="1"/>
  <c r="T27" s="1"/>
  <c r="AB25"/>
  <c r="AH25" s="1"/>
  <c r="AH48"/>
  <c r="AF49"/>
  <c r="AG49" s="1"/>
  <c r="AJ49" s="1"/>
  <c r="P50"/>
  <c r="Q50" s="1"/>
  <c r="T50" s="1"/>
  <c r="R49"/>
  <c r="R50"/>
  <c r="H53"/>
  <c r="H11"/>
  <c r="Z5"/>
  <c r="I47"/>
  <c r="J47"/>
  <c r="J53" s="1"/>
  <c r="P49"/>
  <c r="Q49" s="1"/>
  <c r="T49" s="1"/>
  <c r="I11"/>
  <c r="L5"/>
  <c r="X6"/>
  <c r="Y6" s="1"/>
  <c r="AB6" s="1"/>
  <c r="T25"/>
  <c r="AF48"/>
  <c r="AG48" s="1"/>
  <c r="AJ48" s="1"/>
  <c r="AH47"/>
  <c r="H12"/>
  <c r="Z47"/>
  <c r="AP49" l="1"/>
  <c r="AN50"/>
  <c r="AO50" s="1"/>
  <c r="AO48"/>
  <c r="AO6"/>
  <c r="AP48"/>
  <c r="AN49"/>
  <c r="AO49" s="1"/>
  <c r="AO26"/>
  <c r="L25"/>
  <c r="P26" s="1"/>
  <c r="AF7"/>
  <c r="AG7" s="1"/>
  <c r="AJ7" s="1"/>
  <c r="AH6"/>
  <c r="X10"/>
  <c r="Y10" s="1"/>
  <c r="AB10" s="1"/>
  <c r="Z8"/>
  <c r="X26"/>
  <c r="Z25"/>
  <c r="AF26"/>
  <c r="AG26" s="1"/>
  <c r="AJ26" s="1"/>
  <c r="X8"/>
  <c r="Y8" s="1"/>
  <c r="AB8" s="1"/>
  <c r="AF10" s="1"/>
  <c r="AG10" s="1"/>
  <c r="AJ10" s="1"/>
  <c r="L31"/>
  <c r="P32" s="1"/>
  <c r="R25"/>
  <c r="L11"/>
  <c r="P12" s="1"/>
  <c r="R5"/>
  <c r="R11" s="1"/>
  <c r="P6"/>
  <c r="X50"/>
  <c r="Y50" s="1"/>
  <c r="AB50" s="1"/>
  <c r="AF52" s="1"/>
  <c r="AG52" s="1"/>
  <c r="AJ52" s="1"/>
  <c r="I53"/>
  <c r="X52"/>
  <c r="Y52" s="1"/>
  <c r="AB52" s="1"/>
  <c r="Z50"/>
  <c r="X28"/>
  <c r="Y28" s="1"/>
  <c r="AB28" s="1"/>
  <c r="AF6"/>
  <c r="AH5"/>
  <c r="R6"/>
  <c r="X30"/>
  <c r="Y30" s="1"/>
  <c r="AB30" s="1"/>
  <c r="Z28"/>
  <c r="R26"/>
  <c r="AP53" l="1"/>
  <c r="AN8"/>
  <c r="AO8" s="1"/>
  <c r="AP7"/>
  <c r="AF30"/>
  <c r="AN27"/>
  <c r="AP26"/>
  <c r="Q26"/>
  <c r="P31"/>
  <c r="L53"/>
  <c r="P54" s="1"/>
  <c r="P48"/>
  <c r="R47"/>
  <c r="R48"/>
  <c r="Q6"/>
  <c r="P11"/>
  <c r="R31"/>
  <c r="Y26"/>
  <c r="AH10"/>
  <c r="AG6"/>
  <c r="AJ6" s="1"/>
  <c r="AG30" l="1"/>
  <c r="AJ30" s="1"/>
  <c r="AN7"/>
  <c r="AP6"/>
  <c r="AO27"/>
  <c r="R53"/>
  <c r="AB26"/>
  <c r="AH26" s="1"/>
  <c r="Q48"/>
  <c r="P53"/>
  <c r="T6"/>
  <c r="Q11"/>
  <c r="T26"/>
  <c r="Q31"/>
  <c r="AO7" l="1"/>
  <c r="Q53"/>
  <c r="T48"/>
  <c r="Z26"/>
  <c r="X27"/>
  <c r="T31"/>
  <c r="X32" s="1"/>
  <c r="Z27"/>
  <c r="AF27"/>
  <c r="AG27" s="1"/>
  <c r="AJ27" s="1"/>
  <c r="Z6"/>
  <c r="Z11" s="1"/>
  <c r="X7"/>
  <c r="T11"/>
  <c r="X12" s="1"/>
  <c r="Z7"/>
  <c r="AN28" l="1"/>
  <c r="AP27"/>
  <c r="AP31" s="1"/>
  <c r="Y27"/>
  <c r="X31"/>
  <c r="Y7"/>
  <c r="X11"/>
  <c r="Z31"/>
  <c r="Z48"/>
  <c r="X49"/>
  <c r="T53"/>
  <c r="X54" s="1"/>
  <c r="Z49"/>
  <c r="AO28" l="1"/>
  <c r="Z53"/>
  <c r="AB7"/>
  <c r="Y11"/>
  <c r="AB27"/>
  <c r="Y31"/>
  <c r="Y49"/>
  <c r="X53"/>
  <c r="AH27" l="1"/>
  <c r="AH28"/>
  <c r="AB49"/>
  <c r="Y53"/>
  <c r="AH7"/>
  <c r="AH11" s="1"/>
  <c r="AF8"/>
  <c r="AB11"/>
  <c r="AF12" s="1"/>
  <c r="AH31"/>
  <c r="AF28"/>
  <c r="AG28" s="1"/>
  <c r="AJ28" s="1"/>
  <c r="AB31"/>
  <c r="AF32" s="1"/>
  <c r="AN30" l="1"/>
  <c r="AJ31"/>
  <c r="AN32" s="1"/>
  <c r="AG8"/>
  <c r="AF11"/>
  <c r="AG31"/>
  <c r="AF31"/>
  <c r="AF50"/>
  <c r="AH49"/>
  <c r="AH53" s="1"/>
  <c r="AB53"/>
  <c r="AF54" s="1"/>
  <c r="AO30" l="1"/>
  <c r="AO31" s="1"/>
  <c r="AN31"/>
  <c r="AG11"/>
  <c r="AJ8"/>
  <c r="AG50"/>
  <c r="AF53"/>
  <c r="AG53" l="1"/>
  <c r="AJ50"/>
  <c r="AN10"/>
  <c r="AP10"/>
  <c r="AP11" s="1"/>
  <c r="AJ11"/>
  <c r="AN12" s="1"/>
  <c r="J26" i="32"/>
  <c r="J8"/>
  <c r="J186" i="31"/>
  <c r="AH98"/>
  <c r="Z98"/>
  <c r="R98"/>
  <c r="J98"/>
  <c r="AH78"/>
  <c r="Z78"/>
  <c r="J78"/>
  <c r="AH47"/>
  <c r="R47"/>
  <c r="J47"/>
  <c r="Z8"/>
  <c r="R8"/>
  <c r="J8"/>
  <c r="AO10" i="33" l="1"/>
  <c r="AO11" s="1"/>
  <c r="AN11"/>
  <c r="AN52"/>
  <c r="AJ53"/>
  <c r="AN54" s="1"/>
  <c r="R55" i="30"/>
  <c r="Z54"/>
  <c r="Z55"/>
  <c r="Z56"/>
  <c r="AH54"/>
  <c r="AH55"/>
  <c r="AH56"/>
  <c r="AO52" i="33" l="1"/>
  <c r="AO53" s="1"/>
  <c r="AN53"/>
  <c r="J93" i="30"/>
  <c r="H98" i="31" l="1"/>
  <c r="AI45" i="32"/>
  <c r="AE45"/>
  <c r="AD45"/>
  <c r="AC45"/>
  <c r="AG44"/>
  <c r="AB44"/>
  <c r="AH44" s="1"/>
  <c r="AF40"/>
  <c r="AG40" s="1"/>
  <c r="AA45"/>
  <c r="W45"/>
  <c r="V45"/>
  <c r="U45"/>
  <c r="S45"/>
  <c r="O45"/>
  <c r="N45"/>
  <c r="M45"/>
  <c r="K45"/>
  <c r="G45"/>
  <c r="F45"/>
  <c r="E45"/>
  <c r="D45"/>
  <c r="Y44"/>
  <c r="Q44"/>
  <c r="T44" s="1"/>
  <c r="Z44" s="1"/>
  <c r="J44"/>
  <c r="I44"/>
  <c r="L44" s="1"/>
  <c r="R44" s="1"/>
  <c r="J43"/>
  <c r="H43"/>
  <c r="I43" s="1"/>
  <c r="L43" s="1"/>
  <c r="J42"/>
  <c r="H42"/>
  <c r="I42" s="1"/>
  <c r="L42" s="1"/>
  <c r="R42" s="1"/>
  <c r="J41"/>
  <c r="H41"/>
  <c r="I41" s="1"/>
  <c r="L41" s="1"/>
  <c r="X40"/>
  <c r="Y40" s="1"/>
  <c r="AB40" s="1"/>
  <c r="AH40" s="1"/>
  <c r="Q40"/>
  <c r="P40"/>
  <c r="H40"/>
  <c r="I40" s="1"/>
  <c r="I45" s="1"/>
  <c r="AI125" i="30"/>
  <c r="AE125"/>
  <c r="AD125"/>
  <c r="AC125"/>
  <c r="AG121"/>
  <c r="AJ121" s="1"/>
  <c r="AA125"/>
  <c r="W125"/>
  <c r="V125"/>
  <c r="U125"/>
  <c r="S125"/>
  <c r="O125"/>
  <c r="N125"/>
  <c r="M125"/>
  <c r="K125"/>
  <c r="G125"/>
  <c r="F125"/>
  <c r="E125"/>
  <c r="D125"/>
  <c r="H124"/>
  <c r="I124" s="1"/>
  <c r="L124" s="1"/>
  <c r="H123"/>
  <c r="J122"/>
  <c r="I122"/>
  <c r="L122" s="1"/>
  <c r="X121"/>
  <c r="Y121" s="1"/>
  <c r="AB121" s="1"/>
  <c r="AF122" s="1"/>
  <c r="P121"/>
  <c r="Q121" s="1"/>
  <c r="J121"/>
  <c r="I121"/>
  <c r="AI110"/>
  <c r="AE110"/>
  <c r="AD110"/>
  <c r="AC110"/>
  <c r="AA110"/>
  <c r="W110"/>
  <c r="V110"/>
  <c r="U110"/>
  <c r="S110"/>
  <c r="O110"/>
  <c r="N110"/>
  <c r="M110"/>
  <c r="K110"/>
  <c r="G110"/>
  <c r="F110"/>
  <c r="E110"/>
  <c r="D110"/>
  <c r="H109"/>
  <c r="I109" s="1"/>
  <c r="L109" s="1"/>
  <c r="H108"/>
  <c r="J107"/>
  <c r="I107"/>
  <c r="L107" s="1"/>
  <c r="AG106"/>
  <c r="X106"/>
  <c r="P106"/>
  <c r="J106"/>
  <c r="I106"/>
  <c r="AI95"/>
  <c r="AE95"/>
  <c r="AD95"/>
  <c r="AC95"/>
  <c r="AA95"/>
  <c r="W95"/>
  <c r="V95"/>
  <c r="U95"/>
  <c r="S95"/>
  <c r="O95"/>
  <c r="N95"/>
  <c r="M95"/>
  <c r="K95"/>
  <c r="G95"/>
  <c r="F95"/>
  <c r="E95"/>
  <c r="D95"/>
  <c r="H94"/>
  <c r="I94" s="1"/>
  <c r="L94" s="1"/>
  <c r="H93"/>
  <c r="J92"/>
  <c r="I92"/>
  <c r="L92" s="1"/>
  <c r="AG91"/>
  <c r="AJ91" s="1"/>
  <c r="X91"/>
  <c r="Y91" s="1"/>
  <c r="P91"/>
  <c r="Q91" s="1"/>
  <c r="J91"/>
  <c r="I91"/>
  <c r="AI80"/>
  <c r="AE80"/>
  <c r="AD80"/>
  <c r="AC80"/>
  <c r="AG76"/>
  <c r="AJ76" s="1"/>
  <c r="AA80"/>
  <c r="W80"/>
  <c r="V80"/>
  <c r="U80"/>
  <c r="S80"/>
  <c r="O80"/>
  <c r="N80"/>
  <c r="M80"/>
  <c r="K80"/>
  <c r="G80"/>
  <c r="F80"/>
  <c r="E80"/>
  <c r="D80"/>
  <c r="H79"/>
  <c r="I79" s="1"/>
  <c r="L79" s="1"/>
  <c r="H78"/>
  <c r="J77"/>
  <c r="I77"/>
  <c r="L77" s="1"/>
  <c r="X76"/>
  <c r="Y76" s="1"/>
  <c r="AB76" s="1"/>
  <c r="P76"/>
  <c r="Q76" s="1"/>
  <c r="J76"/>
  <c r="I76"/>
  <c r="AI58"/>
  <c r="AE58"/>
  <c r="AD58"/>
  <c r="AC58"/>
  <c r="AG54"/>
  <c r="AA58"/>
  <c r="W58"/>
  <c r="V58"/>
  <c r="U58"/>
  <c r="S58"/>
  <c r="O58"/>
  <c r="N58"/>
  <c r="M58"/>
  <c r="K58"/>
  <c r="G58"/>
  <c r="F58"/>
  <c r="E58"/>
  <c r="D58"/>
  <c r="H57"/>
  <c r="I57" s="1"/>
  <c r="L57" s="1"/>
  <c r="H56"/>
  <c r="I55"/>
  <c r="L55" s="1"/>
  <c r="X54"/>
  <c r="P54"/>
  <c r="I54"/>
  <c r="H95" i="31"/>
  <c r="H94"/>
  <c r="H46"/>
  <c r="Y168"/>
  <c r="AF38" i="30"/>
  <c r="AI42"/>
  <c r="AE42"/>
  <c r="AD42"/>
  <c r="AC42"/>
  <c r="AI26"/>
  <c r="AE26"/>
  <c r="AD26"/>
  <c r="AC26"/>
  <c r="AF22"/>
  <c r="AA42"/>
  <c r="W42"/>
  <c r="V42"/>
  <c r="U42"/>
  <c r="S42"/>
  <c r="O42"/>
  <c r="N42"/>
  <c r="M42"/>
  <c r="K42"/>
  <c r="G42"/>
  <c r="F42"/>
  <c r="E42"/>
  <c r="D42"/>
  <c r="J41"/>
  <c r="H41"/>
  <c r="I41" s="1"/>
  <c r="L41" s="1"/>
  <c r="H40"/>
  <c r="J39"/>
  <c r="I39"/>
  <c r="L39" s="1"/>
  <c r="X38"/>
  <c r="P38"/>
  <c r="J38"/>
  <c r="I38"/>
  <c r="L38" s="1"/>
  <c r="AA26"/>
  <c r="W26"/>
  <c r="V26"/>
  <c r="U26"/>
  <c r="S26"/>
  <c r="O26"/>
  <c r="N26"/>
  <c r="M26"/>
  <c r="K26"/>
  <c r="G26"/>
  <c r="F26"/>
  <c r="E26"/>
  <c r="D26"/>
  <c r="J25"/>
  <c r="H25"/>
  <c r="I25" s="1"/>
  <c r="L25" s="1"/>
  <c r="H24"/>
  <c r="J23"/>
  <c r="I23"/>
  <c r="L23" s="1"/>
  <c r="X22"/>
  <c r="P22"/>
  <c r="J22"/>
  <c r="I22"/>
  <c r="L22" s="1"/>
  <c r="AI10"/>
  <c r="AE10"/>
  <c r="AD10"/>
  <c r="AC10"/>
  <c r="AA10"/>
  <c r="W10"/>
  <c r="V10"/>
  <c r="U10"/>
  <c r="S10"/>
  <c r="O10"/>
  <c r="N10"/>
  <c r="M10"/>
  <c r="K10"/>
  <c r="G10"/>
  <c r="F10"/>
  <c r="E10"/>
  <c r="D10"/>
  <c r="J9"/>
  <c r="H9"/>
  <c r="I9" s="1"/>
  <c r="L9" s="1"/>
  <c r="H8"/>
  <c r="J7"/>
  <c r="I7"/>
  <c r="L7" s="1"/>
  <c r="AF6"/>
  <c r="X6"/>
  <c r="P6"/>
  <c r="J6"/>
  <c r="I6"/>
  <c r="L6" s="1"/>
  <c r="R43" i="32" l="1"/>
  <c r="AP121" i="30"/>
  <c r="AN122"/>
  <c r="AN92"/>
  <c r="AP91"/>
  <c r="AN77"/>
  <c r="AP76"/>
  <c r="J125"/>
  <c r="J42"/>
  <c r="J95"/>
  <c r="J80"/>
  <c r="H80"/>
  <c r="H11"/>
  <c r="H95"/>
  <c r="J110"/>
  <c r="H46" i="32"/>
  <c r="H58" i="30"/>
  <c r="H126"/>
  <c r="H27"/>
  <c r="H96"/>
  <c r="J10"/>
  <c r="H125"/>
  <c r="H45" i="32"/>
  <c r="AF41"/>
  <c r="AG41" s="1"/>
  <c r="P43"/>
  <c r="Q43" s="1"/>
  <c r="T43" s="1"/>
  <c r="P42"/>
  <c r="Q42" s="1"/>
  <c r="T42" s="1"/>
  <c r="J40"/>
  <c r="J45" s="1"/>
  <c r="L40"/>
  <c r="R40" s="1"/>
  <c r="T40"/>
  <c r="Z40" s="1"/>
  <c r="AG122" i="30"/>
  <c r="AJ122" s="1"/>
  <c r="AH121"/>
  <c r="T121"/>
  <c r="P123"/>
  <c r="Q123" s="1"/>
  <c r="T123" s="1"/>
  <c r="I123"/>
  <c r="L123" s="1"/>
  <c r="P124" s="1"/>
  <c r="Q124" s="1"/>
  <c r="T124" s="1"/>
  <c r="L121"/>
  <c r="H110"/>
  <c r="H111"/>
  <c r="P108"/>
  <c r="Q108" s="1"/>
  <c r="T108" s="1"/>
  <c r="L106"/>
  <c r="Q106"/>
  <c r="Y106"/>
  <c r="I108"/>
  <c r="L108" s="1"/>
  <c r="P109" s="1"/>
  <c r="Q109" s="1"/>
  <c r="T109" s="1"/>
  <c r="P93"/>
  <c r="Q93" s="1"/>
  <c r="T93" s="1"/>
  <c r="L91"/>
  <c r="T91"/>
  <c r="AB91"/>
  <c r="I93"/>
  <c r="L93" s="1"/>
  <c r="P94" s="1"/>
  <c r="Q94" s="1"/>
  <c r="T94" s="1"/>
  <c r="H81"/>
  <c r="AH76"/>
  <c r="AF77"/>
  <c r="T76"/>
  <c r="P78"/>
  <c r="Q78" s="1"/>
  <c r="T78" s="1"/>
  <c r="I78"/>
  <c r="L78" s="1"/>
  <c r="P79" s="1"/>
  <c r="Q79" s="1"/>
  <c r="T79" s="1"/>
  <c r="L76"/>
  <c r="J58"/>
  <c r="I56"/>
  <c r="L56" s="1"/>
  <c r="P57" s="1"/>
  <c r="Q57" s="1"/>
  <c r="T57" s="1"/>
  <c r="H59"/>
  <c r="P56"/>
  <c r="Q56" s="1"/>
  <c r="T56" s="1"/>
  <c r="L54"/>
  <c r="Q54"/>
  <c r="Y54"/>
  <c r="AB54" s="1"/>
  <c r="AG38"/>
  <c r="H43"/>
  <c r="AG22"/>
  <c r="J26"/>
  <c r="H10"/>
  <c r="H26"/>
  <c r="H42"/>
  <c r="I24"/>
  <c r="L24" s="1"/>
  <c r="P25" s="1"/>
  <c r="Q25" s="1"/>
  <c r="T25" s="1"/>
  <c r="I8"/>
  <c r="L8" s="1"/>
  <c r="P9" s="1"/>
  <c r="Q9" s="1"/>
  <c r="T9" s="1"/>
  <c r="I40"/>
  <c r="L40" s="1"/>
  <c r="P41" s="1"/>
  <c r="Q41" s="1"/>
  <c r="T41" s="1"/>
  <c r="P39"/>
  <c r="Q39" s="1"/>
  <c r="T39" s="1"/>
  <c r="R38"/>
  <c r="P40"/>
  <c r="Q40" s="1"/>
  <c r="T40" s="1"/>
  <c r="R39"/>
  <c r="Q38"/>
  <c r="Y38"/>
  <c r="AB38" s="1"/>
  <c r="AH38" s="1"/>
  <c r="R22"/>
  <c r="P23"/>
  <c r="Q23" s="1"/>
  <c r="T23" s="1"/>
  <c r="P24"/>
  <c r="Q24" s="1"/>
  <c r="T24" s="1"/>
  <c r="R23"/>
  <c r="Q22"/>
  <c r="Y22"/>
  <c r="AB22" s="1"/>
  <c r="AF23" s="1"/>
  <c r="AG23" s="1"/>
  <c r="P8"/>
  <c r="Q8" s="1"/>
  <c r="T8" s="1"/>
  <c r="R7"/>
  <c r="R6"/>
  <c r="P7"/>
  <c r="Q7" s="1"/>
  <c r="T7" s="1"/>
  <c r="Q6"/>
  <c r="Y6"/>
  <c r="AG6"/>
  <c r="Z43" i="32" l="1"/>
  <c r="R41"/>
  <c r="AO122" i="30"/>
  <c r="AO125" s="1"/>
  <c r="AN123"/>
  <c r="AO123" s="1"/>
  <c r="AP122"/>
  <c r="AP125" s="1"/>
  <c r="AO77"/>
  <c r="AO92"/>
  <c r="Z41"/>
  <c r="Z25"/>
  <c r="I10"/>
  <c r="R9"/>
  <c r="R10" s="1"/>
  <c r="L42"/>
  <c r="P43" s="1"/>
  <c r="Z9"/>
  <c r="P42"/>
  <c r="AF55"/>
  <c r="L10"/>
  <c r="P11" s="1"/>
  <c r="P10"/>
  <c r="I42"/>
  <c r="R25"/>
  <c r="R26" s="1"/>
  <c r="I58"/>
  <c r="P41" i="32"/>
  <c r="L45"/>
  <c r="P46" s="1"/>
  <c r="X43"/>
  <c r="Y43" s="1"/>
  <c r="AB43" s="1"/>
  <c r="X41"/>
  <c r="X124" i="30"/>
  <c r="Y124" s="1"/>
  <c r="AB124" s="1"/>
  <c r="I125"/>
  <c r="L125"/>
  <c r="P126" s="1"/>
  <c r="P122"/>
  <c r="R121"/>
  <c r="X122"/>
  <c r="Z121"/>
  <c r="R122"/>
  <c r="AB106"/>
  <c r="L110"/>
  <c r="P111" s="1"/>
  <c r="R106"/>
  <c r="P107"/>
  <c r="X109"/>
  <c r="Y109" s="1"/>
  <c r="AB109" s="1"/>
  <c r="T106"/>
  <c r="I110"/>
  <c r="R107"/>
  <c r="AF92"/>
  <c r="AH91"/>
  <c r="L95"/>
  <c r="P96" s="1"/>
  <c r="R91"/>
  <c r="P92"/>
  <c r="X94"/>
  <c r="Y94" s="1"/>
  <c r="AB94" s="1"/>
  <c r="I95"/>
  <c r="Z91"/>
  <c r="X92"/>
  <c r="R92"/>
  <c r="AG77"/>
  <c r="AJ77" s="1"/>
  <c r="X79"/>
  <c r="Y79" s="1"/>
  <c r="AB79" s="1"/>
  <c r="L80"/>
  <c r="P81" s="1"/>
  <c r="P77"/>
  <c r="R76"/>
  <c r="X77"/>
  <c r="Z76"/>
  <c r="I80"/>
  <c r="R77"/>
  <c r="T54"/>
  <c r="X57"/>
  <c r="Y57" s="1"/>
  <c r="AB57" s="1"/>
  <c r="P55"/>
  <c r="L58"/>
  <c r="P59" s="1"/>
  <c r="AH22"/>
  <c r="AF39"/>
  <c r="AG39" s="1"/>
  <c r="I26"/>
  <c r="L26"/>
  <c r="P27" s="1"/>
  <c r="P26"/>
  <c r="R41"/>
  <c r="R42" s="1"/>
  <c r="T38"/>
  <c r="Z39" s="1"/>
  <c r="Q42"/>
  <c r="Z40"/>
  <c r="X41"/>
  <c r="Y41" s="1"/>
  <c r="AB41" s="1"/>
  <c r="X40"/>
  <c r="Y40" s="1"/>
  <c r="AB40" s="1"/>
  <c r="X24"/>
  <c r="Y24" s="1"/>
  <c r="AB24" s="1"/>
  <c r="T22"/>
  <c r="Q26"/>
  <c r="Z24"/>
  <c r="X25"/>
  <c r="Y25" s="1"/>
  <c r="AB25" s="1"/>
  <c r="T6"/>
  <c r="Z7" s="1"/>
  <c r="Q10"/>
  <c r="X8"/>
  <c r="Y8" s="1"/>
  <c r="AB8" s="1"/>
  <c r="Z8"/>
  <c r="X9"/>
  <c r="Y9" s="1"/>
  <c r="AB9" s="1"/>
  <c r="AB6"/>
  <c r="AN125" l="1"/>
  <c r="AN78"/>
  <c r="AP77"/>
  <c r="AH9"/>
  <c r="AG55"/>
  <c r="Y41" i="32"/>
  <c r="AB41" s="1"/>
  <c r="AH41" s="1"/>
  <c r="Q41"/>
  <c r="P45"/>
  <c r="R45"/>
  <c r="Q122" i="30"/>
  <c r="P125"/>
  <c r="Y122"/>
  <c r="AB122" s="1"/>
  <c r="R125"/>
  <c r="R110"/>
  <c r="Z106"/>
  <c r="X107"/>
  <c r="Q107"/>
  <c r="P110"/>
  <c r="AF107"/>
  <c r="AH106"/>
  <c r="R95"/>
  <c r="Y92"/>
  <c r="Q92"/>
  <c r="P95"/>
  <c r="AG92"/>
  <c r="AJ92" s="1"/>
  <c r="Y77"/>
  <c r="AB77" s="1"/>
  <c r="R80"/>
  <c r="Q77"/>
  <c r="P80"/>
  <c r="Q55"/>
  <c r="P58"/>
  <c r="X55"/>
  <c r="R58"/>
  <c r="AF41"/>
  <c r="AG41" s="1"/>
  <c r="AF25"/>
  <c r="AG25" s="1"/>
  <c r="T42"/>
  <c r="X43" s="1"/>
  <c r="X39"/>
  <c r="Z38"/>
  <c r="Z42" s="1"/>
  <c r="T26"/>
  <c r="X27" s="1"/>
  <c r="Z22"/>
  <c r="X23"/>
  <c r="Z23"/>
  <c r="AF9"/>
  <c r="AG9" s="1"/>
  <c r="T10"/>
  <c r="X11" s="1"/>
  <c r="Z6"/>
  <c r="Z10" s="1"/>
  <c r="X7"/>
  <c r="AH6"/>
  <c r="AF7"/>
  <c r="AI28" i="32"/>
  <c r="AE28"/>
  <c r="AD28"/>
  <c r="AC28"/>
  <c r="AA28"/>
  <c r="W28"/>
  <c r="V28"/>
  <c r="U28"/>
  <c r="S28"/>
  <c r="O28"/>
  <c r="N28"/>
  <c r="M28"/>
  <c r="K28"/>
  <c r="G28"/>
  <c r="F28"/>
  <c r="E28"/>
  <c r="D28"/>
  <c r="AG27"/>
  <c r="Y27"/>
  <c r="AB27" s="1"/>
  <c r="AH27" s="1"/>
  <c r="Q27"/>
  <c r="T27" s="1"/>
  <c r="Z27" s="1"/>
  <c r="J27"/>
  <c r="I27"/>
  <c r="L27" s="1"/>
  <c r="R27" s="1"/>
  <c r="H26"/>
  <c r="I26" s="1"/>
  <c r="L26" s="1"/>
  <c r="R26" s="1"/>
  <c r="J25"/>
  <c r="H25"/>
  <c r="I25" s="1"/>
  <c r="L25" s="1"/>
  <c r="J24"/>
  <c r="H24"/>
  <c r="I24" s="1"/>
  <c r="L24" s="1"/>
  <c r="AF23"/>
  <c r="X23"/>
  <c r="P23"/>
  <c r="H23"/>
  <c r="J23" s="1"/>
  <c r="AI10"/>
  <c r="AE10"/>
  <c r="AD10"/>
  <c r="AC10"/>
  <c r="AA10"/>
  <c r="W10"/>
  <c r="V10"/>
  <c r="U10"/>
  <c r="S10"/>
  <c r="O10"/>
  <c r="N10"/>
  <c r="M10"/>
  <c r="K10"/>
  <c r="G10"/>
  <c r="F10"/>
  <c r="E10"/>
  <c r="D10"/>
  <c r="AG9"/>
  <c r="Y9"/>
  <c r="AB9" s="1"/>
  <c r="AH9" s="1"/>
  <c r="Q9"/>
  <c r="T9" s="1"/>
  <c r="Z9" s="1"/>
  <c r="J9"/>
  <c r="I9"/>
  <c r="L9" s="1"/>
  <c r="R9" s="1"/>
  <c r="H8"/>
  <c r="I8" s="1"/>
  <c r="L8" s="1"/>
  <c r="R8" s="1"/>
  <c r="J7"/>
  <c r="H7"/>
  <c r="I7" s="1"/>
  <c r="L7" s="1"/>
  <c r="J6"/>
  <c r="H6"/>
  <c r="I6" s="1"/>
  <c r="L6" s="1"/>
  <c r="AF5"/>
  <c r="X5"/>
  <c r="Y5" s="1"/>
  <c r="P5"/>
  <c r="Q5" s="1"/>
  <c r="H5"/>
  <c r="I5" s="1"/>
  <c r="AI187" i="31"/>
  <c r="AE187"/>
  <c r="AD187"/>
  <c r="AC187"/>
  <c r="AA187"/>
  <c r="W187"/>
  <c r="V187"/>
  <c r="U187"/>
  <c r="S187"/>
  <c r="O187"/>
  <c r="N187"/>
  <c r="M187"/>
  <c r="K187"/>
  <c r="G187"/>
  <c r="F187"/>
  <c r="E187"/>
  <c r="D187"/>
  <c r="H186"/>
  <c r="I186" s="1"/>
  <c r="L186" s="1"/>
  <c r="J185"/>
  <c r="H185"/>
  <c r="I185" s="1"/>
  <c r="L185" s="1"/>
  <c r="J184"/>
  <c r="H184"/>
  <c r="I184" s="1"/>
  <c r="AF183"/>
  <c r="AG183" s="1"/>
  <c r="AJ183" s="1"/>
  <c r="Y183"/>
  <c r="AB183" s="1"/>
  <c r="X183"/>
  <c r="P183"/>
  <c r="Q183" s="1"/>
  <c r="T183" s="1"/>
  <c r="H183"/>
  <c r="J183" s="1"/>
  <c r="AI169"/>
  <c r="AE169"/>
  <c r="AD169"/>
  <c r="AC169"/>
  <c r="AA169"/>
  <c r="W169"/>
  <c r="V169"/>
  <c r="U169"/>
  <c r="S169"/>
  <c r="O169"/>
  <c r="N169"/>
  <c r="M169"/>
  <c r="K169"/>
  <c r="G169"/>
  <c r="F169"/>
  <c r="E169"/>
  <c r="D169"/>
  <c r="AG168"/>
  <c r="AB168"/>
  <c r="Q168"/>
  <c r="T168" s="1"/>
  <c r="I168"/>
  <c r="L168" s="1"/>
  <c r="J167"/>
  <c r="H167"/>
  <c r="I167" s="1"/>
  <c r="L167" s="1"/>
  <c r="J166"/>
  <c r="H166"/>
  <c r="I166" s="1"/>
  <c r="L166" s="1"/>
  <c r="J165"/>
  <c r="H165"/>
  <c r="I165" s="1"/>
  <c r="L165" s="1"/>
  <c r="AF164"/>
  <c r="AG164" s="1"/>
  <c r="X164"/>
  <c r="Y164" s="1"/>
  <c r="P164"/>
  <c r="Q164" s="1"/>
  <c r="H164"/>
  <c r="I164" s="1"/>
  <c r="AI150"/>
  <c r="AE150"/>
  <c r="AD150"/>
  <c r="AC150"/>
  <c r="AA150"/>
  <c r="W150"/>
  <c r="V150"/>
  <c r="U150"/>
  <c r="S150"/>
  <c r="O150"/>
  <c r="N150"/>
  <c r="M150"/>
  <c r="K150"/>
  <c r="G150"/>
  <c r="F150"/>
  <c r="E150"/>
  <c r="D150"/>
  <c r="AG149"/>
  <c r="Y149"/>
  <c r="AB149" s="1"/>
  <c r="AH149" s="1"/>
  <c r="Q149"/>
  <c r="T149" s="1"/>
  <c r="Z149" s="1"/>
  <c r="J149"/>
  <c r="I149"/>
  <c r="L149" s="1"/>
  <c r="R149" s="1"/>
  <c r="J148"/>
  <c r="H148"/>
  <c r="I148" s="1"/>
  <c r="L148" s="1"/>
  <c r="J147"/>
  <c r="H147"/>
  <c r="I147" s="1"/>
  <c r="L147" s="1"/>
  <c r="J146"/>
  <c r="H146"/>
  <c r="I146" s="1"/>
  <c r="AF145"/>
  <c r="AG145" s="1"/>
  <c r="X145"/>
  <c r="Y145" s="1"/>
  <c r="AB145" s="1"/>
  <c r="AF146" s="1"/>
  <c r="P145"/>
  <c r="Q145" s="1"/>
  <c r="T145" s="1"/>
  <c r="H145"/>
  <c r="I145" s="1"/>
  <c r="L145" s="1"/>
  <c r="AI118"/>
  <c r="AE118"/>
  <c r="AD118"/>
  <c r="AC118"/>
  <c r="AA118"/>
  <c r="W118"/>
  <c r="V118"/>
  <c r="U118"/>
  <c r="S118"/>
  <c r="O118"/>
  <c r="N118"/>
  <c r="M118"/>
  <c r="K118"/>
  <c r="G118"/>
  <c r="F118"/>
  <c r="E118"/>
  <c r="D118"/>
  <c r="AG117"/>
  <c r="Y117"/>
  <c r="AB117" s="1"/>
  <c r="AH117" s="1"/>
  <c r="Q117"/>
  <c r="T117" s="1"/>
  <c r="Z117" s="1"/>
  <c r="J117"/>
  <c r="I117"/>
  <c r="L117" s="1"/>
  <c r="R117" s="1"/>
  <c r="J116"/>
  <c r="H116"/>
  <c r="I116" s="1"/>
  <c r="L116" s="1"/>
  <c r="J115"/>
  <c r="H115"/>
  <c r="I115" s="1"/>
  <c r="L115" s="1"/>
  <c r="J114"/>
  <c r="H114"/>
  <c r="I114" s="1"/>
  <c r="L114" s="1"/>
  <c r="AF113"/>
  <c r="AG113" s="1"/>
  <c r="X113"/>
  <c r="Y113" s="1"/>
  <c r="P113"/>
  <c r="Q113" s="1"/>
  <c r="H113"/>
  <c r="I113" s="1"/>
  <c r="AI99"/>
  <c r="AE99"/>
  <c r="AD99"/>
  <c r="AC99"/>
  <c r="AA99"/>
  <c r="W99"/>
  <c r="V99"/>
  <c r="U99"/>
  <c r="S99"/>
  <c r="O99"/>
  <c r="N99"/>
  <c r="M99"/>
  <c r="K99"/>
  <c r="G99"/>
  <c r="F99"/>
  <c r="E99"/>
  <c r="D99"/>
  <c r="I98"/>
  <c r="L98" s="1"/>
  <c r="J97"/>
  <c r="H97"/>
  <c r="I97" s="1"/>
  <c r="L97" s="1"/>
  <c r="P98" s="1"/>
  <c r="Q98" s="1"/>
  <c r="T98" s="1"/>
  <c r="J96"/>
  <c r="H96"/>
  <c r="I96" s="1"/>
  <c r="L96" s="1"/>
  <c r="J95"/>
  <c r="I95"/>
  <c r="L95" s="1"/>
  <c r="AF94"/>
  <c r="AG94" s="1"/>
  <c r="X94"/>
  <c r="Y94" s="1"/>
  <c r="P94"/>
  <c r="Q94" s="1"/>
  <c r="I94"/>
  <c r="AI80"/>
  <c r="AE80"/>
  <c r="AD80"/>
  <c r="AC80"/>
  <c r="AA80"/>
  <c r="W80"/>
  <c r="V80"/>
  <c r="U80"/>
  <c r="S80"/>
  <c r="O80"/>
  <c r="N80"/>
  <c r="M80"/>
  <c r="K80"/>
  <c r="G80"/>
  <c r="F80"/>
  <c r="E80"/>
  <c r="D80"/>
  <c r="AG79"/>
  <c r="Y79"/>
  <c r="AB79" s="1"/>
  <c r="AH79" s="1"/>
  <c r="Q79"/>
  <c r="T79" s="1"/>
  <c r="Z79" s="1"/>
  <c r="J79"/>
  <c r="I79"/>
  <c r="L79" s="1"/>
  <c r="R79" s="1"/>
  <c r="H78"/>
  <c r="I78" s="1"/>
  <c r="L78" s="1"/>
  <c r="J77"/>
  <c r="H77"/>
  <c r="I77" s="1"/>
  <c r="L77" s="1"/>
  <c r="J76"/>
  <c r="H76"/>
  <c r="I76" s="1"/>
  <c r="L76" s="1"/>
  <c r="AF75"/>
  <c r="X75"/>
  <c r="P75"/>
  <c r="H75"/>
  <c r="AI49"/>
  <c r="AE49"/>
  <c r="AD49"/>
  <c r="AC49"/>
  <c r="AA49"/>
  <c r="W49"/>
  <c r="V49"/>
  <c r="U49"/>
  <c r="S49"/>
  <c r="O49"/>
  <c r="N49"/>
  <c r="M49"/>
  <c r="K49"/>
  <c r="G49"/>
  <c r="F49"/>
  <c r="E49"/>
  <c r="D49"/>
  <c r="AG48"/>
  <c r="Y48"/>
  <c r="AB48" s="1"/>
  <c r="AH48" s="1"/>
  <c r="Q48"/>
  <c r="T48" s="1"/>
  <c r="Z48" s="1"/>
  <c r="J48"/>
  <c r="I48"/>
  <c r="L48" s="1"/>
  <c r="R48" s="1"/>
  <c r="H47"/>
  <c r="I47" s="1"/>
  <c r="L47" s="1"/>
  <c r="J46"/>
  <c r="I46"/>
  <c r="L46" s="1"/>
  <c r="J45"/>
  <c r="H45"/>
  <c r="I45" s="1"/>
  <c r="L45" s="1"/>
  <c r="AF44"/>
  <c r="X44"/>
  <c r="P44"/>
  <c r="H44"/>
  <c r="H49" s="1"/>
  <c r="AI30"/>
  <c r="AE30"/>
  <c r="AD30"/>
  <c r="AC30"/>
  <c r="AA30"/>
  <c r="W30"/>
  <c r="V30"/>
  <c r="U30"/>
  <c r="S30"/>
  <c r="O30"/>
  <c r="N30"/>
  <c r="M30"/>
  <c r="K30"/>
  <c r="G30"/>
  <c r="F30"/>
  <c r="E30"/>
  <c r="D30"/>
  <c r="AG29"/>
  <c r="Y29"/>
  <c r="AB29" s="1"/>
  <c r="AH29" s="1"/>
  <c r="Q29"/>
  <c r="T29" s="1"/>
  <c r="Z29" s="1"/>
  <c r="J29"/>
  <c r="I29"/>
  <c r="L29" s="1"/>
  <c r="R29" s="1"/>
  <c r="J28"/>
  <c r="H28"/>
  <c r="I28" s="1"/>
  <c r="L28" s="1"/>
  <c r="J27"/>
  <c r="H27"/>
  <c r="I27" s="1"/>
  <c r="L27" s="1"/>
  <c r="J26"/>
  <c r="H26"/>
  <c r="I26" s="1"/>
  <c r="L26" s="1"/>
  <c r="AF25"/>
  <c r="AG25" s="1"/>
  <c r="X25"/>
  <c r="Y25" s="1"/>
  <c r="P25"/>
  <c r="Q25" s="1"/>
  <c r="H25"/>
  <c r="I25" s="1"/>
  <c r="AI11"/>
  <c r="AE11"/>
  <c r="AD11"/>
  <c r="AC11"/>
  <c r="AA11"/>
  <c r="W11"/>
  <c r="V11"/>
  <c r="U11"/>
  <c r="S11"/>
  <c r="O11"/>
  <c r="N11"/>
  <c r="M11"/>
  <c r="K11"/>
  <c r="G11"/>
  <c r="F11"/>
  <c r="E11"/>
  <c r="D11"/>
  <c r="AG10"/>
  <c r="Y10"/>
  <c r="AB10" s="1"/>
  <c r="AH10" s="1"/>
  <c r="Q10"/>
  <c r="T10" s="1"/>
  <c r="Z10" s="1"/>
  <c r="J10"/>
  <c r="I10"/>
  <c r="L10" s="1"/>
  <c r="R10" s="1"/>
  <c r="H9"/>
  <c r="I9" s="1"/>
  <c r="L9" s="1"/>
  <c r="H8"/>
  <c r="I8" s="1"/>
  <c r="L8" s="1"/>
  <c r="J7"/>
  <c r="H7"/>
  <c r="I7" s="1"/>
  <c r="L7" s="1"/>
  <c r="AF6"/>
  <c r="AG6" s="1"/>
  <c r="X6"/>
  <c r="Y6" s="1"/>
  <c r="P6"/>
  <c r="Q6" s="1"/>
  <c r="H6"/>
  <c r="I6" s="1"/>
  <c r="R25" i="32" l="1"/>
  <c r="R7"/>
  <c r="AG5"/>
  <c r="AH5"/>
  <c r="I183" i="31"/>
  <c r="L183" s="1"/>
  <c r="AP183"/>
  <c r="AN184"/>
  <c r="AN93" i="30"/>
  <c r="AP92"/>
  <c r="AO78"/>
  <c r="H31" i="31"/>
  <c r="AF42" i="32"/>
  <c r="H29"/>
  <c r="AF123" i="30"/>
  <c r="AH122"/>
  <c r="AH125" s="1"/>
  <c r="T41" i="32"/>
  <c r="Q45"/>
  <c r="J28"/>
  <c r="H28"/>
  <c r="T122" i="30"/>
  <c r="Q125"/>
  <c r="AG107"/>
  <c r="Y107"/>
  <c r="T107"/>
  <c r="Q110"/>
  <c r="T92"/>
  <c r="Q95"/>
  <c r="AB92"/>
  <c r="AF78"/>
  <c r="AH77"/>
  <c r="T77"/>
  <c r="Q80"/>
  <c r="Y55"/>
  <c r="AB55" s="1"/>
  <c r="T55"/>
  <c r="Q58"/>
  <c r="H100" i="31"/>
  <c r="H81"/>
  <c r="P184"/>
  <c r="R183"/>
  <c r="X184"/>
  <c r="Z183"/>
  <c r="AF184"/>
  <c r="AH183"/>
  <c r="Y39" i="30"/>
  <c r="X42"/>
  <c r="Y23"/>
  <c r="X26"/>
  <c r="Z26"/>
  <c r="Y7"/>
  <c r="X10"/>
  <c r="AG7"/>
  <c r="P25" i="32"/>
  <c r="Q25" s="1"/>
  <c r="T25" s="1"/>
  <c r="P26"/>
  <c r="Q26" s="1"/>
  <c r="T26" s="1"/>
  <c r="Z26" s="1"/>
  <c r="I23"/>
  <c r="Q23"/>
  <c r="Y23"/>
  <c r="AG23"/>
  <c r="H11"/>
  <c r="I10"/>
  <c r="L5"/>
  <c r="R5" s="1"/>
  <c r="P7"/>
  <c r="Q7" s="1"/>
  <c r="T7" s="1"/>
  <c r="T5"/>
  <c r="Z5" s="1"/>
  <c r="AB5"/>
  <c r="P8"/>
  <c r="Q8" s="1"/>
  <c r="T8" s="1"/>
  <c r="J5"/>
  <c r="J10" s="1"/>
  <c r="H10"/>
  <c r="H188" i="31"/>
  <c r="J187"/>
  <c r="H170"/>
  <c r="H119"/>
  <c r="H151"/>
  <c r="AH145"/>
  <c r="X146"/>
  <c r="Y146" s="1"/>
  <c r="Z145"/>
  <c r="P146"/>
  <c r="R145"/>
  <c r="J145"/>
  <c r="J150" s="1"/>
  <c r="H80"/>
  <c r="H50"/>
  <c r="J25"/>
  <c r="J30" s="1"/>
  <c r="H12"/>
  <c r="R186"/>
  <c r="P186"/>
  <c r="Q186" s="1"/>
  <c r="T186" s="1"/>
  <c r="Q184"/>
  <c r="Y184"/>
  <c r="AG184"/>
  <c r="AJ184" s="1"/>
  <c r="I187"/>
  <c r="L184"/>
  <c r="R185" s="1"/>
  <c r="H187"/>
  <c r="P167"/>
  <c r="Q167" s="1"/>
  <c r="T167" s="1"/>
  <c r="R166"/>
  <c r="I169"/>
  <c r="L164"/>
  <c r="R165" s="1"/>
  <c r="P166"/>
  <c r="Q166" s="1"/>
  <c r="T166" s="1"/>
  <c r="T164"/>
  <c r="AB164"/>
  <c r="J164"/>
  <c r="J169" s="1"/>
  <c r="H169"/>
  <c r="R148"/>
  <c r="P148"/>
  <c r="Q148" s="1"/>
  <c r="T148" s="1"/>
  <c r="Q146"/>
  <c r="AG146"/>
  <c r="I150"/>
  <c r="L146"/>
  <c r="R147" s="1"/>
  <c r="H150"/>
  <c r="T113"/>
  <c r="R116"/>
  <c r="AB113"/>
  <c r="P116"/>
  <c r="Q116" s="1"/>
  <c r="T116" s="1"/>
  <c r="R115"/>
  <c r="I118"/>
  <c r="L113"/>
  <c r="R114" s="1"/>
  <c r="P115"/>
  <c r="Q115" s="1"/>
  <c r="T115" s="1"/>
  <c r="J113"/>
  <c r="J118" s="1"/>
  <c r="H118"/>
  <c r="T94"/>
  <c r="R97"/>
  <c r="AB94"/>
  <c r="I99"/>
  <c r="L94"/>
  <c r="P96"/>
  <c r="Q96" s="1"/>
  <c r="T96" s="1"/>
  <c r="P97"/>
  <c r="Q97" s="1"/>
  <c r="T97" s="1"/>
  <c r="X98" s="1"/>
  <c r="Y98" s="1"/>
  <c r="AB98" s="1"/>
  <c r="R96"/>
  <c r="J94"/>
  <c r="J99" s="1"/>
  <c r="H99"/>
  <c r="P77"/>
  <c r="Q77" s="1"/>
  <c r="T77" s="1"/>
  <c r="R78"/>
  <c r="P78"/>
  <c r="Q78" s="1"/>
  <c r="T78" s="1"/>
  <c r="R77"/>
  <c r="I75"/>
  <c r="Q75"/>
  <c r="Y75"/>
  <c r="AG75"/>
  <c r="J75"/>
  <c r="J80" s="1"/>
  <c r="P47"/>
  <c r="Q47" s="1"/>
  <c r="T47" s="1"/>
  <c r="R46"/>
  <c r="P46"/>
  <c r="Q46" s="1"/>
  <c r="T46" s="1"/>
  <c r="I44"/>
  <c r="Q44"/>
  <c r="Y44"/>
  <c r="AG44"/>
  <c r="J44"/>
  <c r="J49" s="1"/>
  <c r="AB25"/>
  <c r="R28"/>
  <c r="I30"/>
  <c r="L25"/>
  <c r="R26" s="1"/>
  <c r="P28"/>
  <c r="Q28" s="1"/>
  <c r="T28" s="1"/>
  <c r="R27"/>
  <c r="P27"/>
  <c r="Q27" s="1"/>
  <c r="T27" s="1"/>
  <c r="T25"/>
  <c r="H30"/>
  <c r="P9"/>
  <c r="Q9" s="1"/>
  <c r="T9" s="1"/>
  <c r="I11"/>
  <c r="L6"/>
  <c r="T6"/>
  <c r="P8"/>
  <c r="Q8" s="1"/>
  <c r="T8" s="1"/>
  <c r="AB6"/>
  <c r="J6"/>
  <c r="J11" s="1"/>
  <c r="H11"/>
  <c r="Z8" i="32" l="1"/>
  <c r="Z41"/>
  <c r="Z42"/>
  <c r="R6"/>
  <c r="AP184" i="31"/>
  <c r="AN185"/>
  <c r="AO185" s="1"/>
  <c r="AO184"/>
  <c r="AO93" i="30"/>
  <c r="AG123"/>
  <c r="AJ123" s="1"/>
  <c r="AF125"/>
  <c r="AF56"/>
  <c r="AG42" i="32"/>
  <c r="X42"/>
  <c r="T45"/>
  <c r="X46" s="1"/>
  <c r="X123" i="30"/>
  <c r="Z122"/>
  <c r="Z123"/>
  <c r="T125"/>
  <c r="X126" s="1"/>
  <c r="X108"/>
  <c r="Z107"/>
  <c r="Z108"/>
  <c r="T110"/>
  <c r="X111" s="1"/>
  <c r="AB107"/>
  <c r="AF93"/>
  <c r="AH92"/>
  <c r="X93"/>
  <c r="Z92"/>
  <c r="T95"/>
  <c r="X96" s="1"/>
  <c r="Z93"/>
  <c r="AG78"/>
  <c r="AJ78" s="1"/>
  <c r="X78"/>
  <c r="Z77"/>
  <c r="T80"/>
  <c r="X81" s="1"/>
  <c r="Z78"/>
  <c r="X56"/>
  <c r="T58"/>
  <c r="X59" s="1"/>
  <c r="R95" i="31"/>
  <c r="R99" s="1"/>
  <c r="R94"/>
  <c r="Y26" i="30"/>
  <c r="AB23"/>
  <c r="Y42"/>
  <c r="AB39"/>
  <c r="AB7"/>
  <c r="Y10"/>
  <c r="L23" i="32"/>
  <c r="I28"/>
  <c r="X26"/>
  <c r="Y26" s="1"/>
  <c r="AB26" s="1"/>
  <c r="AB23"/>
  <c r="AH23" s="1"/>
  <c r="T23"/>
  <c r="Z23" s="1"/>
  <c r="X6"/>
  <c r="L10"/>
  <c r="P11" s="1"/>
  <c r="R10"/>
  <c r="P6"/>
  <c r="AF6"/>
  <c r="X8"/>
  <c r="Y8" s="1"/>
  <c r="AB8" s="1"/>
  <c r="AB184" i="31"/>
  <c r="T184"/>
  <c r="R184"/>
  <c r="R187" s="1"/>
  <c r="P185"/>
  <c r="L187"/>
  <c r="P188" s="1"/>
  <c r="X167"/>
  <c r="Y167" s="1"/>
  <c r="AB167" s="1"/>
  <c r="AH168" s="1"/>
  <c r="Z167"/>
  <c r="AH164"/>
  <c r="AF165"/>
  <c r="X165"/>
  <c r="Z164"/>
  <c r="L169"/>
  <c r="P170" s="1"/>
  <c r="R164"/>
  <c r="R169" s="1"/>
  <c r="P165"/>
  <c r="AB146"/>
  <c r="T146"/>
  <c r="R146"/>
  <c r="R150" s="1"/>
  <c r="L150"/>
  <c r="P151" s="1"/>
  <c r="P147"/>
  <c r="AF114"/>
  <c r="AH113"/>
  <c r="X116"/>
  <c r="Y116" s="1"/>
  <c r="AB116" s="1"/>
  <c r="X114"/>
  <c r="Z113"/>
  <c r="Z116"/>
  <c r="P114"/>
  <c r="L118"/>
  <c r="P119" s="1"/>
  <c r="R113"/>
  <c r="R118" s="1"/>
  <c r="L99"/>
  <c r="P100" s="1"/>
  <c r="P95"/>
  <c r="AF95"/>
  <c r="AH94"/>
  <c r="X95"/>
  <c r="Z94"/>
  <c r="Z97"/>
  <c r="X97"/>
  <c r="Y97" s="1"/>
  <c r="AB97" s="1"/>
  <c r="AF98" s="1"/>
  <c r="AG98" s="1"/>
  <c r="I80"/>
  <c r="L75"/>
  <c r="AB75"/>
  <c r="T75"/>
  <c r="X78"/>
  <c r="Y78" s="1"/>
  <c r="AB78" s="1"/>
  <c r="I49"/>
  <c r="L44"/>
  <c r="Z47"/>
  <c r="AB44"/>
  <c r="X47"/>
  <c r="Y47" s="1"/>
  <c r="AB47" s="1"/>
  <c r="T44"/>
  <c r="L30"/>
  <c r="P31" s="1"/>
  <c r="R25"/>
  <c r="R30" s="1"/>
  <c r="X26"/>
  <c r="Z25"/>
  <c r="AF26"/>
  <c r="AH25"/>
  <c r="Z28"/>
  <c r="X28"/>
  <c r="Y28" s="1"/>
  <c r="AB28" s="1"/>
  <c r="X7"/>
  <c r="Z6"/>
  <c r="AF7"/>
  <c r="AH6"/>
  <c r="X9"/>
  <c r="Y9" s="1"/>
  <c r="AB9" s="1"/>
  <c r="P7"/>
  <c r="L11"/>
  <c r="P12" s="1"/>
  <c r="R6"/>
  <c r="R7"/>
  <c r="R23" i="32" l="1"/>
  <c r="R24"/>
  <c r="AN79" i="30"/>
  <c r="AP78"/>
  <c r="AP80" s="1"/>
  <c r="Z110"/>
  <c r="AG56"/>
  <c r="Z45" i="32"/>
  <c r="Y42"/>
  <c r="X45"/>
  <c r="Z125" i="30"/>
  <c r="Y123"/>
  <c r="X125"/>
  <c r="AF108"/>
  <c r="AH107"/>
  <c r="Y108"/>
  <c r="X110"/>
  <c r="AG93"/>
  <c r="AJ93" s="1"/>
  <c r="Z95"/>
  <c r="Y93"/>
  <c r="X95"/>
  <c r="Y78"/>
  <c r="X80"/>
  <c r="Z80"/>
  <c r="Z58"/>
  <c r="Y56"/>
  <c r="X58"/>
  <c r="AF40"/>
  <c r="AH39"/>
  <c r="AH40"/>
  <c r="AB42"/>
  <c r="AF43" s="1"/>
  <c r="AF24"/>
  <c r="AH23"/>
  <c r="AH24"/>
  <c r="AB26"/>
  <c r="AF27" s="1"/>
  <c r="AF8"/>
  <c r="AH7"/>
  <c r="AB10"/>
  <c r="AF11" s="1"/>
  <c r="AH8"/>
  <c r="X24" i="32"/>
  <c r="AF24"/>
  <c r="P24"/>
  <c r="L28"/>
  <c r="P29" s="1"/>
  <c r="Q6"/>
  <c r="P10"/>
  <c r="AG6"/>
  <c r="Y6"/>
  <c r="Z184" i="31"/>
  <c r="X185"/>
  <c r="Q185"/>
  <c r="P187"/>
  <c r="AH184"/>
  <c r="AF185"/>
  <c r="AG165"/>
  <c r="Y165"/>
  <c r="Q165"/>
  <c r="P169"/>
  <c r="AH146"/>
  <c r="AF147"/>
  <c r="Q147"/>
  <c r="P150"/>
  <c r="Z146"/>
  <c r="X147"/>
  <c r="Q114"/>
  <c r="P118"/>
  <c r="Y114"/>
  <c r="AG114"/>
  <c r="Y95"/>
  <c r="AG95"/>
  <c r="Q95"/>
  <c r="P99"/>
  <c r="L80"/>
  <c r="P81" s="1"/>
  <c r="R75"/>
  <c r="P76"/>
  <c r="R76"/>
  <c r="Z75"/>
  <c r="X76"/>
  <c r="AH75"/>
  <c r="AF76"/>
  <c r="L49"/>
  <c r="P50" s="1"/>
  <c r="R44"/>
  <c r="P45"/>
  <c r="R45"/>
  <c r="Z44"/>
  <c r="X45"/>
  <c r="AH44"/>
  <c r="AF45"/>
  <c r="AG26"/>
  <c r="Q26"/>
  <c r="P30"/>
  <c r="Y26"/>
  <c r="Q7"/>
  <c r="P11"/>
  <c r="AG7"/>
  <c r="R11"/>
  <c r="Y7"/>
  <c r="AN94" i="30" l="1"/>
  <c r="AP93"/>
  <c r="AP95" s="1"/>
  <c r="AO79"/>
  <c r="AO80" s="1"/>
  <c r="AN80"/>
  <c r="AH26"/>
  <c r="AH42"/>
  <c r="Y45" i="32"/>
  <c r="AB42"/>
  <c r="Y125" i="30"/>
  <c r="AB123"/>
  <c r="Y58"/>
  <c r="AB56"/>
  <c r="Y80"/>
  <c r="AB78"/>
  <c r="R28" i="32"/>
  <c r="AG108" i="30"/>
  <c r="AB108"/>
  <c r="Y110"/>
  <c r="AB93"/>
  <c r="Y95"/>
  <c r="AG24"/>
  <c r="AG26" s="1"/>
  <c r="AF26"/>
  <c r="AG40"/>
  <c r="AG42" s="1"/>
  <c r="AF42"/>
  <c r="AG8"/>
  <c r="AG10" s="1"/>
  <c r="AF10"/>
  <c r="AH10"/>
  <c r="AG24" i="32"/>
  <c r="Q24"/>
  <c r="P28"/>
  <c r="Y24"/>
  <c r="T6"/>
  <c r="Q10"/>
  <c r="AB6"/>
  <c r="AH6" s="1"/>
  <c r="R49" i="31"/>
  <c r="Y185"/>
  <c r="AG185"/>
  <c r="AJ185" s="1"/>
  <c r="T185"/>
  <c r="Q187"/>
  <c r="T165"/>
  <c r="Q169"/>
  <c r="AB165"/>
  <c r="AG147"/>
  <c r="Y147"/>
  <c r="T147"/>
  <c r="Q150"/>
  <c r="AB114"/>
  <c r="T114"/>
  <c r="Q118"/>
  <c r="T95"/>
  <c r="Q99"/>
  <c r="AB95"/>
  <c r="Q76"/>
  <c r="P80"/>
  <c r="Y76"/>
  <c r="AG76"/>
  <c r="R80"/>
  <c r="Q45"/>
  <c r="P49"/>
  <c r="AG45"/>
  <c r="Y45"/>
  <c r="AB26"/>
  <c r="Q30"/>
  <c r="AB7"/>
  <c r="T7"/>
  <c r="Q11"/>
  <c r="Z6" i="32" l="1"/>
  <c r="Z7"/>
  <c r="AH42"/>
  <c r="AH43"/>
  <c r="AP185" i="31"/>
  <c r="AN186"/>
  <c r="AO94" i="30"/>
  <c r="AO95" s="1"/>
  <c r="AN95"/>
  <c r="AF57"/>
  <c r="AH58"/>
  <c r="AB58"/>
  <c r="AF59" s="1"/>
  <c r="AF43" i="32"/>
  <c r="AB45"/>
  <c r="AF46" s="1"/>
  <c r="AG124" i="30"/>
  <c r="AB125"/>
  <c r="AF126" s="1"/>
  <c r="AF79"/>
  <c r="AH78"/>
  <c r="AH80" s="1"/>
  <c r="AB80"/>
  <c r="AF81" s="1"/>
  <c r="AF109"/>
  <c r="AH110"/>
  <c r="AB110"/>
  <c r="AF111" s="1"/>
  <c r="AF94"/>
  <c r="AH93"/>
  <c r="AH95" s="1"/>
  <c r="AB95"/>
  <c r="AF96" s="1"/>
  <c r="AB24" i="32"/>
  <c r="AH24" s="1"/>
  <c r="T24"/>
  <c r="Q28"/>
  <c r="AF7"/>
  <c r="X7"/>
  <c r="T10"/>
  <c r="X11" s="1"/>
  <c r="X186" i="31"/>
  <c r="Z185"/>
  <c r="Z186"/>
  <c r="T187"/>
  <c r="X188" s="1"/>
  <c r="AB185"/>
  <c r="AH165"/>
  <c r="AF166"/>
  <c r="Z165"/>
  <c r="X166"/>
  <c r="T169"/>
  <c r="X170" s="1"/>
  <c r="Z166"/>
  <c r="X148"/>
  <c r="Z147"/>
  <c r="Z148"/>
  <c r="T150"/>
  <c r="X151" s="1"/>
  <c r="AB147"/>
  <c r="AF148" s="1"/>
  <c r="AH114"/>
  <c r="AF115"/>
  <c r="Z114"/>
  <c r="X115"/>
  <c r="Z115"/>
  <c r="T118"/>
  <c r="X119" s="1"/>
  <c r="Z95"/>
  <c r="X96"/>
  <c r="Z96"/>
  <c r="T99"/>
  <c r="X100" s="1"/>
  <c r="AH95"/>
  <c r="AF96"/>
  <c r="T76"/>
  <c r="Q80"/>
  <c r="AB76"/>
  <c r="AB45"/>
  <c r="T45"/>
  <c r="Q49"/>
  <c r="Z26"/>
  <c r="X27"/>
  <c r="T30"/>
  <c r="X31" s="1"/>
  <c r="Z27"/>
  <c r="AH26"/>
  <c r="AF27"/>
  <c r="AF8"/>
  <c r="AH7"/>
  <c r="Z7"/>
  <c r="X8"/>
  <c r="T11"/>
  <c r="X12" s="1"/>
  <c r="Z24" i="32" l="1"/>
  <c r="Z25"/>
  <c r="AO186" i="31"/>
  <c r="AO187" s="1"/>
  <c r="AN187"/>
  <c r="AG125" i="30"/>
  <c r="AJ124"/>
  <c r="AJ125" s="1"/>
  <c r="AN126" s="1"/>
  <c r="AG79"/>
  <c r="AF80"/>
  <c r="AG43" i="32"/>
  <c r="AG45" s="1"/>
  <c r="AF45"/>
  <c r="AH45"/>
  <c r="AG57" i="30"/>
  <c r="AG58" s="1"/>
  <c r="AF58"/>
  <c r="AG109"/>
  <c r="AG110" s="1"/>
  <c r="AF110"/>
  <c r="AG94"/>
  <c r="AF95"/>
  <c r="Z187" i="31"/>
  <c r="Z30"/>
  <c r="AF25" i="32"/>
  <c r="X25"/>
  <c r="T28"/>
  <c r="X29" s="1"/>
  <c r="AG7"/>
  <c r="Y7"/>
  <c r="X10"/>
  <c r="Z10"/>
  <c r="AF186" i="31"/>
  <c r="AH185"/>
  <c r="Y186"/>
  <c r="X187"/>
  <c r="AG166"/>
  <c r="Y166"/>
  <c r="X169"/>
  <c r="Z169"/>
  <c r="Z150"/>
  <c r="AH147"/>
  <c r="Y148"/>
  <c r="X150"/>
  <c r="AG115"/>
  <c r="Y115"/>
  <c r="X118"/>
  <c r="Z118"/>
  <c r="AG96"/>
  <c r="Y96"/>
  <c r="X99"/>
  <c r="Z99"/>
  <c r="X77"/>
  <c r="Z76"/>
  <c r="Z77"/>
  <c r="T80"/>
  <c r="X81" s="1"/>
  <c r="AF77"/>
  <c r="AH76"/>
  <c r="AF46"/>
  <c r="AH45"/>
  <c r="X46"/>
  <c r="Z45"/>
  <c r="Z46"/>
  <c r="T49"/>
  <c r="X50" s="1"/>
  <c r="AG27"/>
  <c r="Y27"/>
  <c r="X30"/>
  <c r="Y8"/>
  <c r="X11"/>
  <c r="AG8"/>
  <c r="Z11"/>
  <c r="AG95" i="30" l="1"/>
  <c r="AJ94"/>
  <c r="AJ95" s="1"/>
  <c r="AN96" s="1"/>
  <c r="AG80"/>
  <c r="AJ79"/>
  <c r="AJ80" s="1"/>
  <c r="AN81" s="1"/>
  <c r="Y25" i="32"/>
  <c r="X28"/>
  <c r="AG25"/>
  <c r="Z28"/>
  <c r="AB7"/>
  <c r="Y10"/>
  <c r="AG186" i="31"/>
  <c r="AJ186" s="1"/>
  <c r="AB186"/>
  <c r="Y187"/>
  <c r="AB166"/>
  <c r="Y169"/>
  <c r="AG148"/>
  <c r="AB148"/>
  <c r="Y150"/>
  <c r="AB115"/>
  <c r="Y118"/>
  <c r="AB96"/>
  <c r="Y99"/>
  <c r="Z80"/>
  <c r="AG77"/>
  <c r="Y77"/>
  <c r="X80"/>
  <c r="Z49"/>
  <c r="AG46"/>
  <c r="Y46"/>
  <c r="X49"/>
  <c r="AB27"/>
  <c r="Y30"/>
  <c r="AB8"/>
  <c r="Y11"/>
  <c r="AH7" i="32" l="1"/>
  <c r="AH8"/>
  <c r="AP186" i="31"/>
  <c r="AP187" s="1"/>
  <c r="AJ187"/>
  <c r="AN188" s="1"/>
  <c r="AB25" i="32"/>
  <c r="Y28"/>
  <c r="AF8"/>
  <c r="AB10"/>
  <c r="AF11" s="1"/>
  <c r="AH186" i="31"/>
  <c r="AB187"/>
  <c r="AF188" s="1"/>
  <c r="AF167"/>
  <c r="AH166"/>
  <c r="AH167"/>
  <c r="AB169"/>
  <c r="AF170" s="1"/>
  <c r="AH148"/>
  <c r="AB150"/>
  <c r="AF151" s="1"/>
  <c r="AF116"/>
  <c r="AH115"/>
  <c r="AH116"/>
  <c r="AB118"/>
  <c r="AF119" s="1"/>
  <c r="AF97"/>
  <c r="AH96"/>
  <c r="AH97"/>
  <c r="AB99"/>
  <c r="AF100" s="1"/>
  <c r="AB77"/>
  <c r="Y80"/>
  <c r="AB46"/>
  <c r="Y49"/>
  <c r="AF28"/>
  <c r="AH27"/>
  <c r="AH28"/>
  <c r="AB30"/>
  <c r="AF31" s="1"/>
  <c r="AF9"/>
  <c r="AB11"/>
  <c r="AF12" s="1"/>
  <c r="AH25" i="32" l="1"/>
  <c r="AH26"/>
  <c r="AF26"/>
  <c r="AB28"/>
  <c r="AF29" s="1"/>
  <c r="AH10"/>
  <c r="AG8"/>
  <c r="AG10" s="1"/>
  <c r="AF10"/>
  <c r="AG187" i="31"/>
  <c r="AF187"/>
  <c r="AH187"/>
  <c r="AH169"/>
  <c r="AG167"/>
  <c r="AG169" s="1"/>
  <c r="AF169"/>
  <c r="AG150"/>
  <c r="AF150"/>
  <c r="AH150"/>
  <c r="AH118"/>
  <c r="AG116"/>
  <c r="AG118" s="1"/>
  <c r="AF118"/>
  <c r="AH99"/>
  <c r="AG97"/>
  <c r="AG99" s="1"/>
  <c r="AF99"/>
  <c r="AF78"/>
  <c r="AH77"/>
  <c r="AB80"/>
  <c r="AF81" s="1"/>
  <c r="AF47"/>
  <c r="AH46"/>
  <c r="AB49"/>
  <c r="AF50" s="1"/>
  <c r="AH30"/>
  <c r="AG28"/>
  <c r="AG30" s="1"/>
  <c r="AF30"/>
  <c r="AH11"/>
  <c r="AG9"/>
  <c r="AG11" s="1"/>
  <c r="AF11"/>
  <c r="AG26" i="32" l="1"/>
  <c r="AG28" s="1"/>
  <c r="AF28"/>
  <c r="AH28"/>
  <c r="AH80" i="31"/>
  <c r="AG78"/>
  <c r="AG80" s="1"/>
  <c r="AF80"/>
  <c r="AH49"/>
  <c r="AG47"/>
  <c r="AG49" s="1"/>
  <c r="AF49"/>
  <c r="H25" i="26" l="1"/>
  <c r="J25" s="1"/>
  <c r="H26"/>
  <c r="I26" s="1"/>
  <c r="L26" s="1"/>
  <c r="J26"/>
  <c r="H27"/>
  <c r="I27" s="1"/>
  <c r="L27" s="1"/>
  <c r="J27"/>
  <c r="H28"/>
  <c r="I28"/>
  <c r="L28" s="1"/>
  <c r="J28"/>
  <c r="I29"/>
  <c r="L29" s="1"/>
  <c r="R29" s="1"/>
  <c r="J29"/>
  <c r="H30"/>
  <c r="I30" s="1"/>
  <c r="L30" s="1"/>
  <c r="J30"/>
  <c r="D31"/>
  <c r="E31"/>
  <c r="F31"/>
  <c r="G31"/>
  <c r="K31"/>
  <c r="J8"/>
  <c r="K12"/>
  <c r="G12"/>
  <c r="F12"/>
  <c r="E12"/>
  <c r="J11"/>
  <c r="I10"/>
  <c r="L10" s="1"/>
  <c r="R10" s="1"/>
  <c r="J10"/>
  <c r="J9"/>
  <c r="H9"/>
  <c r="I9" s="1"/>
  <c r="L9" s="1"/>
  <c r="P11" s="1"/>
  <c r="Q11" s="1"/>
  <c r="H8"/>
  <c r="I8" s="1"/>
  <c r="L8" s="1"/>
  <c r="P9" s="1"/>
  <c r="Q9" s="1"/>
  <c r="H6"/>
  <c r="I6" s="1"/>
  <c r="D12"/>
  <c r="J66"/>
  <c r="I66"/>
  <c r="L66" s="1"/>
  <c r="H66"/>
  <c r="AG65"/>
  <c r="Y65"/>
  <c r="AB65" s="1"/>
  <c r="AH65" s="1"/>
  <c r="T65"/>
  <c r="Z65" s="1"/>
  <c r="Q65"/>
  <c r="J65"/>
  <c r="I65"/>
  <c r="L65" s="1"/>
  <c r="R65" s="1"/>
  <c r="J64"/>
  <c r="H64"/>
  <c r="I64" s="1"/>
  <c r="L64" s="1"/>
  <c r="L63"/>
  <c r="J63"/>
  <c r="I63"/>
  <c r="H63"/>
  <c r="J62"/>
  <c r="H62"/>
  <c r="I62" s="1"/>
  <c r="L62" s="1"/>
  <c r="AF61"/>
  <c r="AG61" s="1"/>
  <c r="Y61"/>
  <c r="AB61" s="1"/>
  <c r="X61"/>
  <c r="P61"/>
  <c r="Q61" s="1"/>
  <c r="T61" s="1"/>
  <c r="H61"/>
  <c r="J61" s="1"/>
  <c r="J49"/>
  <c r="H49"/>
  <c r="I49" s="1"/>
  <c r="L49" s="1"/>
  <c r="AG48"/>
  <c r="Y48"/>
  <c r="AB48" s="1"/>
  <c r="AH48" s="1"/>
  <c r="Q48"/>
  <c r="T48" s="1"/>
  <c r="Z48" s="1"/>
  <c r="J48"/>
  <c r="I48"/>
  <c r="L48" s="1"/>
  <c r="R48" s="1"/>
  <c r="J47"/>
  <c r="H47"/>
  <c r="I47" s="1"/>
  <c r="L47" s="1"/>
  <c r="J46"/>
  <c r="H46"/>
  <c r="I46" s="1"/>
  <c r="L46" s="1"/>
  <c r="J45"/>
  <c r="H45"/>
  <c r="I45" s="1"/>
  <c r="L45" s="1"/>
  <c r="AF44"/>
  <c r="AG44" s="1"/>
  <c r="X44"/>
  <c r="Y44" s="1"/>
  <c r="AB44" s="1"/>
  <c r="P44"/>
  <c r="Q44" s="1"/>
  <c r="T44" s="1"/>
  <c r="H44"/>
  <c r="I44" s="1"/>
  <c r="L44" s="1"/>
  <c r="AI31"/>
  <c r="AE31"/>
  <c r="AD31"/>
  <c r="AC31"/>
  <c r="AA31"/>
  <c r="W31"/>
  <c r="V31"/>
  <c r="U31"/>
  <c r="S31"/>
  <c r="O31"/>
  <c r="N31"/>
  <c r="M31"/>
  <c r="AG29"/>
  <c r="Y29"/>
  <c r="AB29" s="1"/>
  <c r="AH29" s="1"/>
  <c r="Q29"/>
  <c r="T29" s="1"/>
  <c r="Z29" s="1"/>
  <c r="AF25"/>
  <c r="AG25" s="1"/>
  <c r="X25"/>
  <c r="Y25" s="1"/>
  <c r="P25"/>
  <c r="Q25" s="1"/>
  <c r="AG10"/>
  <c r="AF6"/>
  <c r="AG6" s="1"/>
  <c r="Y10"/>
  <c r="AB10" s="1"/>
  <c r="AH10" s="1"/>
  <c r="X6"/>
  <c r="Y6" s="1"/>
  <c r="Q10"/>
  <c r="P6"/>
  <c r="Q6" s="1"/>
  <c r="M12"/>
  <c r="N12"/>
  <c r="O12"/>
  <c r="S12"/>
  <c r="U12"/>
  <c r="V12"/>
  <c r="W12"/>
  <c r="AA12"/>
  <c r="AC12"/>
  <c r="AD12"/>
  <c r="AE12"/>
  <c r="AI12"/>
  <c r="AC50"/>
  <c r="AD50"/>
  <c r="AE50"/>
  <c r="U50"/>
  <c r="V50"/>
  <c r="W50"/>
  <c r="M50"/>
  <c r="N50"/>
  <c r="O50"/>
  <c r="D50"/>
  <c r="E50"/>
  <c r="F50"/>
  <c r="G50"/>
  <c r="AC67"/>
  <c r="AD67"/>
  <c r="AE67"/>
  <c r="U67"/>
  <c r="V67"/>
  <c r="W67"/>
  <c r="M67"/>
  <c r="N67"/>
  <c r="O67"/>
  <c r="D67"/>
  <c r="E67"/>
  <c r="F67"/>
  <c r="G67"/>
  <c r="K67"/>
  <c r="AI50"/>
  <c r="K50"/>
  <c r="S50"/>
  <c r="AA50"/>
  <c r="S67"/>
  <c r="AA67"/>
  <c r="AI67"/>
  <c r="I61" l="1"/>
  <c r="L61" s="1"/>
  <c r="R66"/>
  <c r="R63"/>
  <c r="J31"/>
  <c r="H31"/>
  <c r="I25"/>
  <c r="I31" s="1"/>
  <c r="H11"/>
  <c r="I11" s="1"/>
  <c r="L11" s="1"/>
  <c r="R11" s="1"/>
  <c r="J6"/>
  <c r="J7"/>
  <c r="H7"/>
  <c r="I7" s="1"/>
  <c r="L7" s="1"/>
  <c r="P8" s="1"/>
  <c r="Q8" s="1"/>
  <c r="T8" s="1"/>
  <c r="R61"/>
  <c r="P62"/>
  <c r="Q62" s="1"/>
  <c r="T62" s="1"/>
  <c r="AH61"/>
  <c r="AF62"/>
  <c r="AG62" s="1"/>
  <c r="P63"/>
  <c r="Q63" s="1"/>
  <c r="T63" s="1"/>
  <c r="R62"/>
  <c r="Z61"/>
  <c r="X62"/>
  <c r="Y62" s="1"/>
  <c r="AB62" s="1"/>
  <c r="P66"/>
  <c r="Q66" s="1"/>
  <c r="T66" s="1"/>
  <c r="R64"/>
  <c r="P64"/>
  <c r="Q64" s="1"/>
  <c r="T64" s="1"/>
  <c r="J44"/>
  <c r="P45"/>
  <c r="Q45" s="1"/>
  <c r="T45" s="1"/>
  <c r="R44"/>
  <c r="R46"/>
  <c r="P47"/>
  <c r="Q47" s="1"/>
  <c r="T47" s="1"/>
  <c r="X45"/>
  <c r="Y45" s="1"/>
  <c r="AB45" s="1"/>
  <c r="Z44"/>
  <c r="P49"/>
  <c r="Q49" s="1"/>
  <c r="T49" s="1"/>
  <c r="R47"/>
  <c r="AF45"/>
  <c r="AG45" s="1"/>
  <c r="AH44"/>
  <c r="R45"/>
  <c r="R49"/>
  <c r="P46"/>
  <c r="Q46" s="1"/>
  <c r="T46" s="1"/>
  <c r="R27"/>
  <c r="P30"/>
  <c r="Q30" s="1"/>
  <c r="T30" s="1"/>
  <c r="R28"/>
  <c r="P27"/>
  <c r="Q27" s="1"/>
  <c r="T27" s="1"/>
  <c r="R30"/>
  <c r="P28"/>
  <c r="Q28" s="1"/>
  <c r="T28" s="1"/>
  <c r="L25"/>
  <c r="R26" s="1"/>
  <c r="T25"/>
  <c r="AB25"/>
  <c r="R9"/>
  <c r="R8"/>
  <c r="T11"/>
  <c r="T10"/>
  <c r="Z10" s="1"/>
  <c r="L6"/>
  <c r="T6"/>
  <c r="X7" s="1"/>
  <c r="Y7" s="1"/>
  <c r="T9"/>
  <c r="AB6"/>
  <c r="AF7" s="1"/>
  <c r="AG7" s="1"/>
  <c r="H32"/>
  <c r="H13"/>
  <c r="H68"/>
  <c r="H67"/>
  <c r="H50"/>
  <c r="H51"/>
  <c r="Z66" l="1"/>
  <c r="J12"/>
  <c r="I12"/>
  <c r="H12"/>
  <c r="X63"/>
  <c r="Y63" s="1"/>
  <c r="AB63" s="1"/>
  <c r="Z62"/>
  <c r="X66"/>
  <c r="Y66" s="1"/>
  <c r="AB66" s="1"/>
  <c r="Z64"/>
  <c r="Z63"/>
  <c r="X64"/>
  <c r="Y64" s="1"/>
  <c r="AB64" s="1"/>
  <c r="AF63"/>
  <c r="AG63" s="1"/>
  <c r="AH62"/>
  <c r="X49"/>
  <c r="Y49" s="1"/>
  <c r="AB49" s="1"/>
  <c r="Z47"/>
  <c r="Z46"/>
  <c r="X47"/>
  <c r="Y47" s="1"/>
  <c r="AB47" s="1"/>
  <c r="AH45"/>
  <c r="AF46"/>
  <c r="AG46" s="1"/>
  <c r="Z45"/>
  <c r="X46"/>
  <c r="Y46" s="1"/>
  <c r="AB46" s="1"/>
  <c r="Z49"/>
  <c r="AH25"/>
  <c r="AF26"/>
  <c r="X30"/>
  <c r="Y30" s="1"/>
  <c r="AB30" s="1"/>
  <c r="Z28"/>
  <c r="Z30"/>
  <c r="L31"/>
  <c r="P32" s="1"/>
  <c r="R25"/>
  <c r="R31" s="1"/>
  <c r="P26"/>
  <c r="Z25"/>
  <c r="X26"/>
  <c r="X28"/>
  <c r="Y28" s="1"/>
  <c r="AB28" s="1"/>
  <c r="Z6"/>
  <c r="X11"/>
  <c r="Y11" s="1"/>
  <c r="AB11" s="1"/>
  <c r="Z9"/>
  <c r="X9"/>
  <c r="Y9" s="1"/>
  <c r="AB9" s="1"/>
  <c r="R6"/>
  <c r="P7"/>
  <c r="Q7" s="1"/>
  <c r="Z11"/>
  <c r="AH6"/>
  <c r="R7"/>
  <c r="J50"/>
  <c r="L12"/>
  <c r="P13" s="1"/>
  <c r="I50"/>
  <c r="L50"/>
  <c r="P51" s="1"/>
  <c r="J67"/>
  <c r="P50"/>
  <c r="L67"/>
  <c r="P68" s="1"/>
  <c r="I67"/>
  <c r="AH63" l="1"/>
  <c r="AF64"/>
  <c r="AG64" s="1"/>
  <c r="AH66"/>
  <c r="AF66"/>
  <c r="AG66" s="1"/>
  <c r="AH64"/>
  <c r="AH46"/>
  <c r="AF47"/>
  <c r="AG47" s="1"/>
  <c r="AF49"/>
  <c r="AG49" s="1"/>
  <c r="AH47"/>
  <c r="AH49"/>
  <c r="AH11"/>
  <c r="Y26"/>
  <c r="Q26"/>
  <c r="P31"/>
  <c r="AH30"/>
  <c r="AF30"/>
  <c r="AG30" s="1"/>
  <c r="AG26"/>
  <c r="R12"/>
  <c r="AF11"/>
  <c r="AG11" s="1"/>
  <c r="P12"/>
  <c r="R50"/>
  <c r="P67"/>
  <c r="Q67"/>
  <c r="R67"/>
  <c r="Q50"/>
  <c r="AB26" l="1"/>
  <c r="T26"/>
  <c r="Q31"/>
  <c r="T7"/>
  <c r="Q12"/>
  <c r="AB7"/>
  <c r="T50"/>
  <c r="X51" s="1"/>
  <c r="T67"/>
  <c r="X68" s="1"/>
  <c r="X27" l="1"/>
  <c r="Z26"/>
  <c r="T31"/>
  <c r="X32" s="1"/>
  <c r="Z27"/>
  <c r="AF27"/>
  <c r="AH26"/>
  <c r="Z7"/>
  <c r="X8"/>
  <c r="Y8" s="1"/>
  <c r="Z8"/>
  <c r="AH7"/>
  <c r="AF8"/>
  <c r="AG8" s="1"/>
  <c r="T12"/>
  <c r="X13" s="1"/>
  <c r="X67"/>
  <c r="Z67"/>
  <c r="Z50"/>
  <c r="X50"/>
  <c r="Z31" l="1"/>
  <c r="AG27"/>
  <c r="Y27"/>
  <c r="X31"/>
  <c r="X12"/>
  <c r="Z12"/>
  <c r="Y67"/>
  <c r="Y50"/>
  <c r="AB27" l="1"/>
  <c r="Y31"/>
  <c r="AB8"/>
  <c r="Y12"/>
  <c r="AB67"/>
  <c r="AF68" s="1"/>
  <c r="AB50"/>
  <c r="AF51" s="1"/>
  <c r="AH27" l="1"/>
  <c r="AF28"/>
  <c r="AH28"/>
  <c r="AB31"/>
  <c r="AF32" s="1"/>
  <c r="AH8"/>
  <c r="AF9"/>
  <c r="AG9" s="1"/>
  <c r="AH9"/>
  <c r="AB12"/>
  <c r="AF13" s="1"/>
  <c r="AH67"/>
  <c r="AH50"/>
  <c r="AG67"/>
  <c r="AF67"/>
  <c r="AG50"/>
  <c r="AF50"/>
  <c r="AH31" l="1"/>
  <c r="AG28"/>
  <c r="AG31" s="1"/>
  <c r="AF31"/>
  <c r="AH12"/>
  <c r="AG12"/>
  <c r="AF12"/>
</calcChain>
</file>

<file path=xl/sharedStrings.xml><?xml version="1.0" encoding="utf-8"?>
<sst xmlns="http://schemas.openxmlformats.org/spreadsheetml/2006/main" count="2423" uniqueCount="201">
  <si>
    <t>прием</t>
  </si>
  <si>
    <t>выпуск</t>
  </si>
  <si>
    <t>отсев</t>
  </si>
  <si>
    <t>Согласовано:</t>
  </si>
  <si>
    <t>ИТОГО:</t>
  </si>
  <si>
    <t>№</t>
  </si>
  <si>
    <t>чис-ть на конец.года</t>
  </si>
  <si>
    <t>ср/год.число уч-ся</t>
  </si>
  <si>
    <t>чис-ть на нач.года</t>
  </si>
  <si>
    <t>наим-е специальности</t>
  </si>
  <si>
    <t>курс обучения</t>
  </si>
  <si>
    <t>2 (по ФГОС)</t>
  </si>
  <si>
    <t>3 (по ФГОС)</t>
  </si>
  <si>
    <t>4 (по ФГОС)</t>
  </si>
  <si>
    <t>5 (по ГОС)</t>
  </si>
  <si>
    <t>5 (по ФГОС)</t>
  </si>
  <si>
    <t>1 (по ФГОС)</t>
  </si>
  <si>
    <t xml:space="preserve">Директор:                                                              </t>
  </si>
  <si>
    <t>проверка</t>
  </si>
  <si>
    <t>2016г.</t>
  </si>
  <si>
    <t>на 01.09.2016</t>
  </si>
  <si>
    <t xml:space="preserve">Заместитель директора                   </t>
  </si>
  <si>
    <t xml:space="preserve">Департамент профессионального образования и науки                                               </t>
  </si>
  <si>
    <t>Приведенный коэффициент</t>
  </si>
  <si>
    <t>2017г.</t>
  </si>
  <si>
    <t>ср/год.число групп (=((1*8)+(1*4))/12)</t>
  </si>
  <si>
    <t>на 01.09.2017</t>
  </si>
  <si>
    <t>2018г.</t>
  </si>
  <si>
    <t>на 01.09.2018</t>
  </si>
  <si>
    <t xml:space="preserve">ОГБПОУ </t>
  </si>
  <si>
    <t>2019г.</t>
  </si>
  <si>
    <t>на 01.09.2019</t>
  </si>
  <si>
    <t>ПРИЛОЖЕНИЕ №</t>
  </si>
  <si>
    <t>к распоряжению Министерства образования и</t>
  </si>
  <si>
    <t>науки Ульяновской области</t>
  </si>
  <si>
    <t>ПРОЕКТ ГОСУДАРСТВЕННОГО ЗАДАНИЯ</t>
  </si>
  <si>
    <t>коды</t>
  </si>
  <si>
    <t>Форма по ОКУД</t>
  </si>
  <si>
    <r>
      <t xml:space="preserve">Виды деятельности государственного учреждения: </t>
    </r>
    <r>
      <rPr>
        <u/>
        <sz val="11"/>
        <color theme="1"/>
        <rFont val="Times New Roman"/>
        <family val="1"/>
        <charset val="204"/>
      </rPr>
      <t>образование и наука</t>
    </r>
  </si>
  <si>
    <t>Дата по сводному реестру</t>
  </si>
  <si>
    <r>
      <t xml:space="preserve">Вид государственного учреждения: </t>
    </r>
    <r>
      <rPr>
        <u/>
        <sz val="11"/>
        <color theme="1"/>
        <rFont val="Times New Roman"/>
        <family val="1"/>
        <charset val="204"/>
      </rPr>
      <t xml:space="preserve">профессиональная образовательная организация </t>
    </r>
  </si>
  <si>
    <t>по ОКВЭД</t>
  </si>
  <si>
    <t>80.22.2</t>
  </si>
  <si>
    <t>(указывается вид государственного учреждения из базового (отраслевого) перечня)</t>
  </si>
  <si>
    <t>80.42</t>
  </si>
  <si>
    <t>Часть 1. Сведения об оказываемых государственных услугах</t>
  </si>
  <si>
    <t>Раздел 1</t>
  </si>
  <si>
    <t>Уникальный номер по базовому (отраслевому) перечню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</si>
  <si>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</si>
  <si>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</si>
  <si>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</si>
  <si>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</si>
  <si>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>Показатель, характери-зующий условия (формы) оказания государственной услуги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</si>
  <si>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</si>
  <si>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</si>
  <si>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</si>
  <si>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</si>
  <si>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</si>
  <si>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</si>
  <si>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/>
        <sz val="11"/>
        <color theme="1"/>
        <rFont val="Times New Roman"/>
        <family val="1"/>
        <charset val="204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</si>
  <si>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</si>
  <si>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</si>
  <si>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</si>
  <si>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</si>
  <si>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</si>
  <si>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</si>
  <si>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</si>
  <si>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</si>
  <si>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Распоряжение</t>
  </si>
  <si>
    <t>Министерство образования и науки Ульяноской области</t>
  </si>
  <si>
    <t>558-р</t>
  </si>
  <si>
    <t xml:space="preserve">Об утверждении базового норматива затрат 
на оказание государственными образовательными организациями Ульяновской области, находящимися в ведении Министерства образования и науки Ульяновской области, государственных услуг по реализации основных профессиональных образовательных программ среднего профессионального образования и (или) основных программ профессионального обучения  на 2016 год 
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</si>
  <si>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</si>
  <si>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</si>
  <si>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</si>
  <si>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</si>
  <si>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</si>
  <si>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</si>
  <si>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</si>
  <si>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</si>
  <si>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</si>
  <si>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Часть 2. Сведения о выполняемых работах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</si>
  <si>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</si>
  <si>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</si>
  <si>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</si>
  <si>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Показатель, характери-зующий условия (формы) выполнения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</si>
  <si>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</si>
  <si>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</si>
  <si>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</si>
  <si>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</si>
  <si>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проводятся специалистами Министерства образования и науки, в чьи функции входит данный вид деятельности.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</si>
  <si>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</si>
  <si>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</si>
  <si>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</si>
  <si>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</si>
  <si>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</si>
  <si>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</si>
  <si>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Министерство образования и науки Ульяновской области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</si>
  <si>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</si>
  <si>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</si>
  <si>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</si>
  <si>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</si>
  <si>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5. Иные показатели, связанные с выполнением государственного задания, ___________</t>
  </si>
  <si>
    <t>_____________________________</t>
  </si>
  <si>
    <t>Директору, Гл.бухгалтеру</t>
  </si>
  <si>
    <t>С уважением, Л.Н.Микеева</t>
  </si>
  <si>
    <t>1. движение контингента на 2017-2019 гг. в электронном виде и на бумажном носителе;</t>
  </si>
  <si>
    <t>2. проект государственного задания на 2017- 2019 гг. в электронном виде и на бумажном носителе.</t>
  </si>
  <si>
    <t>СЛУЖЕБНАЯ ЗАПИСКА</t>
  </si>
  <si>
    <t>В электронном виде документы предоставить до 9 июня 2016 г.</t>
  </si>
  <si>
    <t>На бумажном носителе документы предоставить до 15 июня 2016г.</t>
  </si>
  <si>
    <t>Начинаем планировать расходы на 2017 год. Отдел экономики, межбюджетных отношений и контроля Министерства образования  и науки Ульяновской области просит Вас предоставить:</t>
  </si>
  <si>
    <t>Движение контингента,обучающегося на бюджетной основе на 2016-2019 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</si>
  <si>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 xml:space="preserve"> Планируемое движение контингента,обучающегося на бюджетной основе на 2016-2019 год (заочное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</t>
  </si>
  <si>
    <t>ОГБПОУ  "Ульяновский строительный колледж"</t>
  </si>
  <si>
    <t xml:space="preserve"> Планируемое движение контингента,обучающегося на внебюджетной основе на 2016-2019 год (заочное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</si>
  <si>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t xml:space="preserve"> Планируемое движение контингента,обучающегося на внебюджетной основе на 2016-2019 год (дневное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</t>
  </si>
  <si>
    <r>
      <t xml:space="preserve">Наименование государственного учреждения: </t>
    </r>
    <r>
      <rPr>
        <u/>
        <sz val="11"/>
        <color theme="1"/>
        <rFont val="Calibri"/>
        <family val="2"/>
        <charset val="204"/>
        <scheme val="minor"/>
      </rPr>
      <t>областное государственное бюджетное профессиональное образовательное учреждение  Ульяновский строительный колледж</t>
    </r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</si>
  <si>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150700 "Машиностроение" </t>
  </si>
  <si>
    <t>2. Категории потребителей государственной услуги: Физические лица, имеющие основное общее образование</t>
  </si>
  <si>
    <t>очная</t>
  </si>
  <si>
    <t>Удельный вес численности выпускников, трудоустроившихся в течение не менее двух лет после окончания обучения</t>
  </si>
  <si>
    <t>проценты</t>
  </si>
  <si>
    <t>Численность обучающихся</t>
  </si>
  <si>
    <t>чел.</t>
  </si>
  <si>
    <t>интернет-сайт "Профессиональное образование в Ульяновской области", СМИ</t>
  </si>
  <si>
    <t>Объявления, реклама</t>
  </si>
  <si>
    <t>круглосуточно</t>
  </si>
  <si>
    <t>Строительство и эксплуатация зданий и сооружений</t>
  </si>
  <si>
    <t>Раздел 4</t>
  </si>
  <si>
    <t>2. Категории потребителей государственной услуги: Физические лица, имеющие среднее общее образование</t>
  </si>
  <si>
    <t>Раздел 5</t>
  </si>
  <si>
    <t>Раздел 6</t>
  </si>
  <si>
    <t>Строительство и эксплуатация  автомобильных дорог и аэродромов</t>
  </si>
  <si>
    <t>Строительство и эксплуатация автомобильных дорог и аэродромов</t>
  </si>
  <si>
    <t>Раздел 7</t>
  </si>
  <si>
    <t>Раздел 8</t>
  </si>
  <si>
    <t>Раздел 9</t>
  </si>
  <si>
    <t>Технология деревообработки</t>
  </si>
  <si>
    <t>Раздел 10</t>
  </si>
  <si>
    <t>Производство тугоплавких неметаллических и силикатных материалов и изделий</t>
  </si>
  <si>
    <t>Приоизводство тугоплавких неметаллических и силикатных материалов и изделий</t>
  </si>
  <si>
    <t>Раздел 11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</si>
  <si>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 270000 "Архитектура и строительство"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</si>
  <si>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 270000 "Архитектура и строительство" </t>
  </si>
  <si>
    <t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 250000 "Воспроизводство и переработка лесных ресурсов"</t>
  </si>
  <si>
    <t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 240000 "Химическая и биотехнологии"</t>
  </si>
  <si>
    <t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 070000  "Архитектура"</t>
  </si>
  <si>
    <t>Архитектура</t>
  </si>
  <si>
    <t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 080000 "Технология и строительство"</t>
  </si>
  <si>
    <t>Монтаж и эксплуатация оборудования систем газоснабжения</t>
  </si>
  <si>
    <t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 210000 "Информационные системы"</t>
  </si>
  <si>
    <t>Информационные системы обеспечения градостроительной деятильности</t>
  </si>
  <si>
    <t>информационные системы обеспечения градостроительной деятельности</t>
  </si>
  <si>
    <t>1. Наименование государственной услуги: 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 080000 "Технология и строительство"</t>
  </si>
  <si>
    <t>Мастер общестроительных работ</t>
  </si>
  <si>
    <t>мастер общестроительных работ</t>
  </si>
  <si>
    <t>Мастер отделочных строительных работ</t>
  </si>
  <si>
    <t>Мастер отделочных строительных  работ</t>
  </si>
  <si>
    <t>Раздел  __________________</t>
  </si>
  <si>
    <t>1. Наименование работы: Административное обеспечение деятельности организаций</t>
  </si>
  <si>
    <t>2. Категории потребителей работы: Министерство образования и науки Ульяновской области</t>
  </si>
  <si>
    <t>№ 2534-р  от  30 декабря 2015г.</t>
  </si>
  <si>
    <t>Движение контингента,обучающегося на бюджетной основе на 2016-2019 годы (очное отделение) организация предоставления среднего профессионального образования, включая обеспечение государственных гарантий реализации право на получение общедоступного и бесплатного среднего профессионального образование: подготовка квалифицированных рабочих служащих , база основного общего образования (9кл.)</t>
  </si>
  <si>
    <t xml:space="preserve"> </t>
  </si>
  <si>
    <t>13450 "Маляр строительный"</t>
  </si>
  <si>
    <t>080108 "Мастер отделочных строительных работ"</t>
  </si>
  <si>
    <t>12680" Каменщик"</t>
  </si>
  <si>
    <t>Движение контингента,обучающегося на бюджетной основе на 2016-2019 годы (очное отделение) :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, база основного общего образования (9кл.)</t>
  </si>
  <si>
    <t>07.02.01"Архитектура"</t>
  </si>
  <si>
    <t>21.02.06"Информационные системы обеспечения градостроительной деятельности"</t>
  </si>
  <si>
    <t>08.02.08."Монтаж и эксплуатация оборудования систем газоснабжения"</t>
  </si>
  <si>
    <t>38.02.01."Экономика и бухгалтерский учет(по отраслям)"</t>
  </si>
  <si>
    <t>08.02.05"Стьроительство и эксплуатация автомобильных дорог и аэродромов"</t>
  </si>
  <si>
    <t>35.02.03"Технология деревообработки"</t>
  </si>
  <si>
    <t>18.02.05."Производство тугоплавких неметалических и силикатных материалов и изделий"</t>
  </si>
  <si>
    <t>08.02.01"Строительство и эксплуатация зданий и сооружений"</t>
  </si>
  <si>
    <t>15.01.05"Сварщик"</t>
  </si>
  <si>
    <t>16675  "Повар"</t>
  </si>
  <si>
    <t xml:space="preserve">0
</t>
  </si>
  <si>
    <t>260807.01     "Повар кондитер"</t>
  </si>
  <si>
    <t>08.02.07."Мастер общестроительных работ"</t>
  </si>
  <si>
    <t>19727  "Штукатур"</t>
  </si>
  <si>
    <t>08.02.05"Строительство и эксплуатация автомобильных дорог и аэродромов"</t>
  </si>
  <si>
    <t>2020г</t>
  </si>
  <si>
    <t>на 2018 год и на плановый период 2019 и 2020 годов</t>
  </si>
  <si>
    <t>2018 год (очередной финансовый год)</t>
  </si>
  <si>
    <t>2019 год (1-й планового периода)</t>
  </si>
  <si>
    <t>2020 год (2-й год планового периода)</t>
  </si>
  <si>
    <t xml:space="preserve">Сварщик </t>
  </si>
  <si>
    <t>Движение контингента,обучающегося на бюджетной основе на 2017-2020 годы (очное отделение) организация предоставления среднего профессионального образования, включая обеспечение государственных гарантий реализации право на получение общедоступного и бесплатного среднего профессионального образование: подготовка квалифицированных рабочих служащих , база основного общего образования (9кл.)</t>
  </si>
  <si>
    <t>Движение контингента,обучающегося на бюджетной основе на 2017-2020 годы (очное отделение) :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, база среднего общего образования (11кл.)</t>
  </si>
  <si>
    <t>Движение контингента,обучающегося на бюджетной основе на 2017-2020 годы (очное отделение) :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, база основного общего образования (9кл.)</t>
  </si>
  <si>
    <t xml:space="preserve"> Планируемое движение контингента,обучающегося на внебюджетной основе на 2017-2020 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по специальности  08.02.01.  "Строительство и эксплуатация зданий и сооружений" на базе основного общего образования (9 кл.)</t>
  </si>
  <si>
    <t>08.02.01."Строительство и эксплуатация зданий и сооружений"</t>
  </si>
  <si>
    <t>2020г.</t>
  </si>
  <si>
    <t>07.02.01."Архитектурв"</t>
  </si>
  <si>
    <t>38.02.01. "Экономика и бухгалтерский учет (по отраслям)"</t>
  </si>
  <si>
    <t>Движение контингента,обучающегося на внебюджетной основе на 2017-2020 годы (заочное отделение) :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.</t>
  </si>
  <si>
    <t xml:space="preserve"> Планируемое движение контингента,обучающегося на внебюджетной основе на 2017-2020 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по специальности  07.02.01.  "Архитектура" на базе основного общего образования (9 кл.)</t>
  </si>
  <si>
    <t xml:space="preserve"> Планируемое движение контингента,обучающегося на внебюджетной основе на 2017-2020 год (очное отделение) организация предоставления  среднего профессионального образования, включая обеспечение государственных гарантий реализации права на получение общедоступного и бесплатного среднего профессионального образования: подготовка специалистов среднего звена по специальности  38.02.01.  "Экономика и бухгалтерский учет по отраслям" на базе основного общего образования (9 кл.)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</si>
</sst>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color indexed="10"/>
      <name val="Arial Cyr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</font>
    <font>
      <b/>
      <u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8"/>
      <color theme="1"/>
      <name val="Arial Cyr"/>
      <charset val="204"/>
    </font>
    <font>
      <sz val="9"/>
      <color theme="1"/>
      <name val="Arial Cyr"/>
      <charset val="204"/>
    </font>
    <font>
      <sz val="12"/>
      <color theme="1"/>
      <name val="Arial Cyr"/>
      <charset val="204"/>
    </font>
    <font>
      <sz val="11"/>
      <color rgb="FFFF0000"/>
      <name val="Arial Cyr"/>
      <charset val="204"/>
    </font>
    <font>
      <b/>
      <sz val="10"/>
      <color rgb="FF0070C0"/>
      <name val="Arial Cyr"/>
      <charset val="204"/>
    </font>
    <font>
      <sz val="7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1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11" borderId="32" applyNumberFormat="0" applyAlignment="0" applyProtection="0"/>
    <xf numFmtId="0" fontId="22" fillId="24" borderId="33" applyNumberFormat="0" applyAlignment="0" applyProtection="0"/>
    <xf numFmtId="0" fontId="23" fillId="24" borderId="32" applyNumberFormat="0" applyAlignment="0" applyProtection="0"/>
    <xf numFmtId="0" fontId="24" fillId="0" borderId="34" applyNumberFormat="0" applyFill="0" applyAlignment="0" applyProtection="0"/>
    <xf numFmtId="0" fontId="25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8" fillId="25" borderId="38" applyNumberFormat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39" applyNumberFormat="0" applyFont="0" applyAlignment="0" applyProtection="0"/>
    <xf numFmtId="0" fontId="34" fillId="0" borderId="40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0" borderId="4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Fill="1" applyBorder="1"/>
    <xf numFmtId="0" fontId="7" fillId="0" borderId="6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9" fillId="0" borderId="0" xfId="0" applyFont="1"/>
    <xf numFmtId="0" fontId="9" fillId="0" borderId="0" xfId="0" applyFont="1" applyBorder="1"/>
    <xf numFmtId="0" fontId="2" fillId="5" borderId="0" xfId="0" applyFont="1" applyFill="1"/>
    <xf numFmtId="0" fontId="8" fillId="0" borderId="0" xfId="0" applyFont="1"/>
    <xf numFmtId="0" fontId="8" fillId="0" borderId="0" xfId="0" applyFont="1" applyAlignment="1"/>
    <xf numFmtId="0" fontId="7" fillId="0" borderId="4" xfId="0" applyFont="1" applyBorder="1"/>
    <xf numFmtId="0" fontId="7" fillId="3" borderId="4" xfId="0" applyFont="1" applyFill="1" applyBorder="1"/>
    <xf numFmtId="0" fontId="7" fillId="2" borderId="4" xfId="0" applyFont="1" applyFill="1" applyBorder="1"/>
    <xf numFmtId="0" fontId="5" fillId="0" borderId="6" xfId="0" applyFont="1" applyBorder="1"/>
    <xf numFmtId="0" fontId="5" fillId="0" borderId="6" xfId="0" applyFont="1" applyFill="1" applyBorder="1"/>
    <xf numFmtId="0" fontId="5" fillId="3" borderId="6" xfId="0" applyFont="1" applyFill="1" applyBorder="1"/>
    <xf numFmtId="0" fontId="5" fillId="4" borderId="6" xfId="0" applyFont="1" applyFill="1" applyBorder="1"/>
    <xf numFmtId="0" fontId="5" fillId="2" borderId="6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0" borderId="2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5" fillId="3" borderId="7" xfId="0" applyFont="1" applyFill="1" applyBorder="1"/>
    <xf numFmtId="0" fontId="5" fillId="0" borderId="4" xfId="0" applyFont="1" applyBorder="1"/>
    <xf numFmtId="0" fontId="5" fillId="3" borderId="4" xfId="0" applyFont="1" applyFill="1" applyBorder="1"/>
    <xf numFmtId="0" fontId="5" fillId="2" borderId="4" xfId="0" applyFont="1" applyFill="1" applyBorder="1"/>
    <xf numFmtId="0" fontId="10" fillId="0" borderId="0" xfId="0" applyFont="1"/>
    <xf numFmtId="0" fontId="5" fillId="0" borderId="0" xfId="0" applyFont="1"/>
    <xf numFmtId="0" fontId="5" fillId="0" borderId="0" xfId="0" applyFont="1" applyBorder="1"/>
    <xf numFmtId="0" fontId="4" fillId="5" borderId="0" xfId="0" applyFont="1" applyFill="1"/>
    <xf numFmtId="0" fontId="5" fillId="0" borderId="0" xfId="0" applyFont="1" applyAlignment="1"/>
    <xf numFmtId="0" fontId="5" fillId="4" borderId="7" xfId="0" applyFont="1" applyFill="1" applyBorder="1"/>
    <xf numFmtId="0" fontId="4" fillId="4" borderId="0" xfId="0" applyFont="1" applyFill="1"/>
    <xf numFmtId="0" fontId="5" fillId="4" borderId="0" xfId="0" applyFont="1" applyFill="1"/>
    <xf numFmtId="1" fontId="0" fillId="0" borderId="0" xfId="0" applyNumberFormat="1" applyBorder="1"/>
    <xf numFmtId="1" fontId="0" fillId="0" borderId="0" xfId="0" applyNumberFormat="1"/>
    <xf numFmtId="0" fontId="3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5" fillId="2" borderId="9" xfId="0" applyFont="1" applyFill="1" applyBorder="1"/>
    <xf numFmtId="0" fontId="7" fillId="0" borderId="7" xfId="0" applyFont="1" applyBorder="1"/>
    <xf numFmtId="0" fontId="5" fillId="0" borderId="7" xfId="0" applyFont="1" applyFill="1" applyBorder="1"/>
    <xf numFmtId="0" fontId="5" fillId="2" borderId="11" xfId="0" applyFont="1" applyFill="1" applyBorder="1"/>
    <xf numFmtId="0" fontId="1" fillId="0" borderId="0" xfId="1"/>
    <xf numFmtId="0" fontId="11" fillId="0" borderId="0" xfId="1" applyFo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" fillId="0" borderId="0" xfId="1" applyAlignment="1">
      <alignment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" fillId="0" borderId="0" xfId="1" applyBorder="1"/>
    <xf numFmtId="0" fontId="13" fillId="0" borderId="0" xfId="1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/>
    <xf numFmtId="0" fontId="18" fillId="0" borderId="0" xfId="0" applyFont="1"/>
    <xf numFmtId="0" fontId="3" fillId="0" borderId="0" xfId="0" applyFont="1" applyBorder="1"/>
    <xf numFmtId="0" fontId="3" fillId="0" borderId="0" xfId="0" applyFont="1"/>
    <xf numFmtId="0" fontId="11" fillId="0" borderId="0" xfId="1" applyFont="1" applyAlignment="1">
      <alignment horizont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0" fillId="0" borderId="6" xfId="0" applyBorder="1"/>
    <xf numFmtId="0" fontId="0" fillId="0" borderId="4" xfId="0" applyFont="1" applyBorder="1"/>
    <xf numFmtId="0" fontId="5" fillId="2" borderId="8" xfId="0" applyFont="1" applyFill="1" applyBorder="1" applyAlignment="1">
      <alignment horizontal="right" wrapText="1"/>
    </xf>
    <xf numFmtId="0" fontId="40" fillId="0" borderId="0" xfId="0" applyFont="1"/>
    <xf numFmtId="0" fontId="41" fillId="0" borderId="0" xfId="0" applyFont="1"/>
    <xf numFmtId="0" fontId="40" fillId="0" borderId="2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0" fillId="0" borderId="6" xfId="0" applyFont="1" applyBorder="1"/>
    <xf numFmtId="0" fontId="39" fillId="3" borderId="6" xfId="0" applyFont="1" applyFill="1" applyBorder="1"/>
    <xf numFmtId="0" fontId="39" fillId="0" borderId="6" xfId="0" applyFont="1" applyFill="1" applyBorder="1"/>
    <xf numFmtId="0" fontId="39" fillId="0" borderId="6" xfId="0" applyFont="1" applyBorder="1"/>
    <xf numFmtId="0" fontId="39" fillId="4" borderId="6" xfId="0" applyFont="1" applyFill="1" applyBorder="1"/>
    <xf numFmtId="0" fontId="39" fillId="2" borderId="6" xfId="0" applyFont="1" applyFill="1" applyBorder="1"/>
    <xf numFmtId="0" fontId="39" fillId="2" borderId="8" xfId="0" applyFont="1" applyFill="1" applyBorder="1"/>
    <xf numFmtId="0" fontId="40" fillId="0" borderId="1" xfId="0" applyFont="1" applyBorder="1"/>
    <xf numFmtId="0" fontId="39" fillId="3" borderId="1" xfId="0" applyFont="1" applyFill="1" applyBorder="1"/>
    <xf numFmtId="0" fontId="39" fillId="0" borderId="1" xfId="0" applyFont="1" applyBorder="1"/>
    <xf numFmtId="0" fontId="39" fillId="4" borderId="1" xfId="0" applyFont="1" applyFill="1" applyBorder="1"/>
    <xf numFmtId="0" fontId="39" fillId="2" borderId="1" xfId="0" applyFont="1" applyFill="1" applyBorder="1"/>
    <xf numFmtId="0" fontId="39" fillId="2" borderId="9" xfId="0" applyFont="1" applyFill="1" applyBorder="1"/>
    <xf numFmtId="0" fontId="39" fillId="0" borderId="2" xfId="0" applyFont="1" applyBorder="1"/>
    <xf numFmtId="0" fontId="40" fillId="0" borderId="3" xfId="0" applyFont="1" applyBorder="1"/>
    <xf numFmtId="0" fontId="39" fillId="0" borderId="4" xfId="0" applyFont="1" applyBorder="1"/>
    <xf numFmtId="0" fontId="39" fillId="0" borderId="4" xfId="0" applyFont="1" applyFill="1" applyBorder="1"/>
    <xf numFmtId="0" fontId="39" fillId="3" borderId="4" xfId="0" applyFont="1" applyFill="1" applyBorder="1"/>
    <xf numFmtId="0" fontId="39" fillId="2" borderId="4" xfId="0" applyFont="1" applyFill="1" applyBorder="1"/>
    <xf numFmtId="0" fontId="39" fillId="0" borderId="0" xfId="0" applyFont="1"/>
    <xf numFmtId="0" fontId="39" fillId="0" borderId="0" xfId="0" applyFont="1" applyFill="1" applyBorder="1"/>
    <xf numFmtId="0" fontId="39" fillId="0" borderId="0" xfId="0" applyFont="1" applyBorder="1"/>
    <xf numFmtId="0" fontId="38" fillId="5" borderId="0" xfId="0" applyFont="1" applyFill="1"/>
    <xf numFmtId="0" fontId="44" fillId="0" borderId="0" xfId="0" applyFont="1"/>
    <xf numFmtId="0" fontId="39" fillId="0" borderId="0" xfId="0" applyFont="1" applyAlignment="1"/>
    <xf numFmtId="0" fontId="40" fillId="0" borderId="0" xfId="0" applyFont="1" applyBorder="1"/>
    <xf numFmtId="0" fontId="39" fillId="0" borderId="1" xfId="0" applyFont="1" applyFill="1" applyBorder="1"/>
    <xf numFmtId="0" fontId="38" fillId="4" borderId="0" xfId="0" applyFont="1" applyFill="1"/>
    <xf numFmtId="0" fontId="39" fillId="4" borderId="0" xfId="0" applyFont="1" applyFill="1"/>
    <xf numFmtId="0" fontId="41" fillId="5" borderId="0" xfId="0" applyFont="1" applyFill="1"/>
    <xf numFmtId="1" fontId="40" fillId="0" borderId="0" xfId="0" applyNumberFormat="1" applyFont="1" applyBorder="1"/>
    <xf numFmtId="0" fontId="44" fillId="0" borderId="0" xfId="0" applyFont="1" applyAlignment="1"/>
    <xf numFmtId="1" fontId="40" fillId="0" borderId="0" xfId="0" applyNumberFormat="1" applyFont="1"/>
    <xf numFmtId="0" fontId="45" fillId="4" borderId="6" xfId="0" applyFont="1" applyFill="1" applyBorder="1"/>
    <xf numFmtId="0" fontId="45" fillId="4" borderId="1" xfId="0" applyFont="1" applyFill="1" applyBorder="1"/>
    <xf numFmtId="0" fontId="46" fillId="0" borderId="0" xfId="0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textRotation="90" wrapText="1"/>
    </xf>
    <xf numFmtId="0" fontId="13" fillId="0" borderId="27" xfId="1" applyFont="1" applyBorder="1" applyAlignment="1">
      <alignment horizontal="center" vertical="center" textRotation="90" wrapText="1"/>
    </xf>
    <xf numFmtId="0" fontId="11" fillId="0" borderId="0" xfId="1" applyFont="1" applyAlignment="1">
      <alignment horizontal="left" vertical="center" wrapText="1"/>
    </xf>
    <xf numFmtId="0" fontId="13" fillId="0" borderId="15" xfId="1" applyFont="1" applyBorder="1" applyAlignment="1">
      <alignment horizontal="center" vertical="center" textRotation="90" wrapText="1"/>
    </xf>
    <xf numFmtId="0" fontId="13" fillId="0" borderId="5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1" fillId="0" borderId="0" xfId="1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16" fillId="0" borderId="1" xfId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0" fontId="38" fillId="0" borderId="0" xfId="0" applyFont="1" applyAlignment="1">
      <alignment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  <xf numFmtId="0" fontId="39" fillId="0" borderId="0" xfId="0" applyFont="1" applyAlignment="1">
      <alignment wrapText="1"/>
    </xf>
    <xf numFmtId="0" fontId="37" fillId="0" borderId="14" xfId="0" applyFont="1" applyBorder="1" applyAlignment="1">
      <alignment horizontal="center" vertical="center" textRotation="90" wrapText="1"/>
    </xf>
    <xf numFmtId="0" fontId="37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14" fontId="43" fillId="0" borderId="14" xfId="0" applyNumberFormat="1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workbookViewId="0">
      <selection activeCell="M22" sqref="M22"/>
    </sheetView>
  </sheetViews>
  <sheetFormatPr defaultRowHeight="12.75"/>
  <cols>
    <col min="12" max="12" width="13.42578125" customWidth="1"/>
    <col min="13" max="13" width="17" customWidth="1"/>
    <col min="268" max="268" width="13.42578125" customWidth="1"/>
    <col min="269" max="269" width="17" customWidth="1"/>
    <col min="524" max="524" width="13.42578125" customWidth="1"/>
    <col min="525" max="525" width="17" customWidth="1"/>
    <col min="780" max="780" width="13.42578125" customWidth="1"/>
    <col min="781" max="781" width="17" customWidth="1"/>
    <col min="1036" max="1036" width="13.42578125" customWidth="1"/>
    <col min="1037" max="1037" width="17" customWidth="1"/>
    <col min="1292" max="1292" width="13.42578125" customWidth="1"/>
    <col min="1293" max="1293" width="17" customWidth="1"/>
    <col min="1548" max="1548" width="13.42578125" customWidth="1"/>
    <col min="1549" max="1549" width="17" customWidth="1"/>
    <col min="1804" max="1804" width="13.42578125" customWidth="1"/>
    <col min="1805" max="1805" width="17" customWidth="1"/>
    <col min="2060" max="2060" width="13.42578125" customWidth="1"/>
    <col min="2061" max="2061" width="17" customWidth="1"/>
    <col min="2316" max="2316" width="13.42578125" customWidth="1"/>
    <col min="2317" max="2317" width="17" customWidth="1"/>
    <col min="2572" max="2572" width="13.42578125" customWidth="1"/>
    <col min="2573" max="2573" width="17" customWidth="1"/>
    <col min="2828" max="2828" width="13.42578125" customWidth="1"/>
    <col min="2829" max="2829" width="17" customWidth="1"/>
    <col min="3084" max="3084" width="13.42578125" customWidth="1"/>
    <col min="3085" max="3085" width="17" customWidth="1"/>
    <col min="3340" max="3340" width="13.42578125" customWidth="1"/>
    <col min="3341" max="3341" width="17" customWidth="1"/>
    <col min="3596" max="3596" width="13.42578125" customWidth="1"/>
    <col min="3597" max="3597" width="17" customWidth="1"/>
    <col min="3852" max="3852" width="13.42578125" customWidth="1"/>
    <col min="3853" max="3853" width="17" customWidth="1"/>
    <col min="4108" max="4108" width="13.42578125" customWidth="1"/>
    <col min="4109" max="4109" width="17" customWidth="1"/>
    <col min="4364" max="4364" width="13.42578125" customWidth="1"/>
    <col min="4365" max="4365" width="17" customWidth="1"/>
    <col min="4620" max="4620" width="13.42578125" customWidth="1"/>
    <col min="4621" max="4621" width="17" customWidth="1"/>
    <col min="4876" max="4876" width="13.42578125" customWidth="1"/>
    <col min="4877" max="4877" width="17" customWidth="1"/>
    <col min="5132" max="5132" width="13.42578125" customWidth="1"/>
    <col min="5133" max="5133" width="17" customWidth="1"/>
    <col min="5388" max="5388" width="13.42578125" customWidth="1"/>
    <col min="5389" max="5389" width="17" customWidth="1"/>
    <col min="5644" max="5644" width="13.42578125" customWidth="1"/>
    <col min="5645" max="5645" width="17" customWidth="1"/>
    <col min="5900" max="5900" width="13.42578125" customWidth="1"/>
    <col min="5901" max="5901" width="17" customWidth="1"/>
    <col min="6156" max="6156" width="13.42578125" customWidth="1"/>
    <col min="6157" max="6157" width="17" customWidth="1"/>
    <col min="6412" max="6412" width="13.42578125" customWidth="1"/>
    <col min="6413" max="6413" width="17" customWidth="1"/>
    <col min="6668" max="6668" width="13.42578125" customWidth="1"/>
    <col min="6669" max="6669" width="17" customWidth="1"/>
    <col min="6924" max="6924" width="13.42578125" customWidth="1"/>
    <col min="6925" max="6925" width="17" customWidth="1"/>
    <col min="7180" max="7180" width="13.42578125" customWidth="1"/>
    <col min="7181" max="7181" width="17" customWidth="1"/>
    <col min="7436" max="7436" width="13.42578125" customWidth="1"/>
    <col min="7437" max="7437" width="17" customWidth="1"/>
    <col min="7692" max="7692" width="13.42578125" customWidth="1"/>
    <col min="7693" max="7693" width="17" customWidth="1"/>
    <col min="7948" max="7948" width="13.42578125" customWidth="1"/>
    <col min="7949" max="7949" width="17" customWidth="1"/>
    <col min="8204" max="8204" width="13.42578125" customWidth="1"/>
    <col min="8205" max="8205" width="17" customWidth="1"/>
    <col min="8460" max="8460" width="13.42578125" customWidth="1"/>
    <col min="8461" max="8461" width="17" customWidth="1"/>
    <col min="8716" max="8716" width="13.42578125" customWidth="1"/>
    <col min="8717" max="8717" width="17" customWidth="1"/>
    <col min="8972" max="8972" width="13.42578125" customWidth="1"/>
    <col min="8973" max="8973" width="17" customWidth="1"/>
    <col min="9228" max="9228" width="13.42578125" customWidth="1"/>
    <col min="9229" max="9229" width="17" customWidth="1"/>
    <col min="9484" max="9484" width="13.42578125" customWidth="1"/>
    <col min="9485" max="9485" width="17" customWidth="1"/>
    <col min="9740" max="9740" width="13.42578125" customWidth="1"/>
    <col min="9741" max="9741" width="17" customWidth="1"/>
    <col min="9996" max="9996" width="13.42578125" customWidth="1"/>
    <col min="9997" max="9997" width="17" customWidth="1"/>
    <col min="10252" max="10252" width="13.42578125" customWidth="1"/>
    <col min="10253" max="10253" width="17" customWidth="1"/>
    <col min="10508" max="10508" width="13.42578125" customWidth="1"/>
    <col min="10509" max="10509" width="17" customWidth="1"/>
    <col min="10764" max="10764" width="13.42578125" customWidth="1"/>
    <col min="10765" max="10765" width="17" customWidth="1"/>
    <col min="11020" max="11020" width="13.42578125" customWidth="1"/>
    <col min="11021" max="11021" width="17" customWidth="1"/>
    <col min="11276" max="11276" width="13.42578125" customWidth="1"/>
    <col min="11277" max="11277" width="17" customWidth="1"/>
    <col min="11532" max="11532" width="13.42578125" customWidth="1"/>
    <col min="11533" max="11533" width="17" customWidth="1"/>
    <col min="11788" max="11788" width="13.42578125" customWidth="1"/>
    <col min="11789" max="11789" width="17" customWidth="1"/>
    <col min="12044" max="12044" width="13.42578125" customWidth="1"/>
    <col min="12045" max="12045" width="17" customWidth="1"/>
    <col min="12300" max="12300" width="13.42578125" customWidth="1"/>
    <col min="12301" max="12301" width="17" customWidth="1"/>
    <col min="12556" max="12556" width="13.42578125" customWidth="1"/>
    <col min="12557" max="12557" width="17" customWidth="1"/>
    <col min="12812" max="12812" width="13.42578125" customWidth="1"/>
    <col min="12813" max="12813" width="17" customWidth="1"/>
    <col min="13068" max="13068" width="13.42578125" customWidth="1"/>
    <col min="13069" max="13069" width="17" customWidth="1"/>
    <col min="13324" max="13324" width="13.42578125" customWidth="1"/>
    <col min="13325" max="13325" width="17" customWidth="1"/>
    <col min="13580" max="13580" width="13.42578125" customWidth="1"/>
    <col min="13581" max="13581" width="17" customWidth="1"/>
    <col min="13836" max="13836" width="13.42578125" customWidth="1"/>
    <col min="13837" max="13837" width="17" customWidth="1"/>
    <col min="14092" max="14092" width="13.42578125" customWidth="1"/>
    <col min="14093" max="14093" width="17" customWidth="1"/>
    <col min="14348" max="14348" width="13.42578125" customWidth="1"/>
    <col min="14349" max="14349" width="17" customWidth="1"/>
    <col min="14604" max="14604" width="13.42578125" customWidth="1"/>
    <col min="14605" max="14605" width="17" customWidth="1"/>
    <col min="14860" max="14860" width="13.42578125" customWidth="1"/>
    <col min="14861" max="14861" width="17" customWidth="1"/>
    <col min="15116" max="15116" width="13.42578125" customWidth="1"/>
    <col min="15117" max="15117" width="17" customWidth="1"/>
    <col min="15372" max="15372" width="13.42578125" customWidth="1"/>
    <col min="15373" max="15373" width="17" customWidth="1"/>
    <col min="15628" max="15628" width="13.42578125" customWidth="1"/>
    <col min="15629" max="15629" width="17" customWidth="1"/>
    <col min="15884" max="15884" width="13.42578125" customWidth="1"/>
    <col min="15885" max="15885" width="17" customWidth="1"/>
    <col min="16140" max="16140" width="13.42578125" customWidth="1"/>
    <col min="16141" max="16141" width="17" customWidth="1"/>
  </cols>
  <sheetData>
    <row r="1" spans="1:17">
      <c r="F1" t="s">
        <v>104</v>
      </c>
      <c r="K1" s="2"/>
      <c r="L1" s="2"/>
      <c r="M1" s="2"/>
      <c r="N1" s="2"/>
      <c r="O1" s="2"/>
      <c r="P1" s="2"/>
      <c r="Q1" s="2"/>
    </row>
    <row r="2" spans="1:17">
      <c r="F2" t="s">
        <v>29</v>
      </c>
      <c r="K2" s="2"/>
      <c r="L2" s="2"/>
      <c r="M2" s="2"/>
      <c r="N2" s="2"/>
      <c r="O2" s="2"/>
      <c r="P2" s="2"/>
      <c r="Q2" s="2"/>
    </row>
    <row r="3" spans="1:17">
      <c r="K3" s="2"/>
      <c r="L3" s="2"/>
      <c r="M3" s="2"/>
      <c r="N3" s="2"/>
      <c r="O3" s="2"/>
      <c r="P3" s="2"/>
      <c r="Q3" s="2"/>
    </row>
    <row r="4" spans="1:17">
      <c r="C4" s="128" t="s">
        <v>108</v>
      </c>
      <c r="D4" s="128"/>
      <c r="E4" s="128"/>
      <c r="F4" s="128"/>
      <c r="G4" s="128"/>
      <c r="K4" s="2"/>
      <c r="L4" s="2"/>
      <c r="M4" s="2"/>
      <c r="N4" s="2"/>
      <c r="O4" s="2"/>
      <c r="P4" s="2"/>
      <c r="Q4" s="2"/>
    </row>
    <row r="5" spans="1:17">
      <c r="K5" s="2"/>
      <c r="L5" s="2"/>
      <c r="M5" s="2"/>
      <c r="N5" s="2"/>
      <c r="O5" s="2"/>
      <c r="P5" s="2"/>
      <c r="Q5" s="2"/>
    </row>
    <row r="6" spans="1:17">
      <c r="K6" s="2"/>
      <c r="L6" s="2"/>
      <c r="M6" s="2"/>
      <c r="N6" s="2"/>
      <c r="O6" s="2"/>
      <c r="P6" s="2"/>
      <c r="Q6" s="2"/>
    </row>
    <row r="7" spans="1:17" ht="37.5" customHeight="1">
      <c r="A7" s="129" t="s">
        <v>111</v>
      </c>
      <c r="B7" s="129"/>
      <c r="C7" s="129"/>
      <c r="D7" s="129"/>
      <c r="E7" s="129"/>
      <c r="F7" s="129"/>
      <c r="G7" s="129"/>
      <c r="H7" s="129"/>
      <c r="I7" s="129"/>
      <c r="K7" s="2"/>
      <c r="L7" s="2"/>
      <c r="M7" s="2"/>
      <c r="N7" s="2"/>
      <c r="O7" s="2"/>
      <c r="P7" s="2"/>
      <c r="Q7" s="2"/>
    </row>
    <row r="8" spans="1:17" ht="30.75" customHeight="1">
      <c r="A8" s="125" t="s">
        <v>106</v>
      </c>
      <c r="B8" s="125"/>
      <c r="C8" s="125"/>
      <c r="D8" s="125"/>
      <c r="E8" s="125"/>
      <c r="F8" s="125"/>
      <c r="G8" s="125"/>
      <c r="H8" s="125"/>
      <c r="I8" s="125"/>
      <c r="J8" s="125"/>
      <c r="K8" s="130"/>
      <c r="L8" s="130"/>
      <c r="M8" s="130"/>
      <c r="N8" s="130"/>
      <c r="O8" s="130"/>
      <c r="P8" s="130"/>
      <c r="Q8" s="130"/>
    </row>
    <row r="9" spans="1:17" ht="33.75" customHeight="1">
      <c r="A9" s="125" t="s">
        <v>107</v>
      </c>
      <c r="B9" s="125"/>
      <c r="C9" s="125"/>
      <c r="D9" s="125"/>
      <c r="E9" s="125"/>
      <c r="F9" s="125"/>
      <c r="G9" s="125"/>
      <c r="H9" s="125"/>
      <c r="I9" s="125"/>
      <c r="J9" s="125"/>
      <c r="K9" s="130"/>
      <c r="L9" s="130"/>
      <c r="M9" s="130"/>
      <c r="N9" s="130"/>
      <c r="O9" s="130"/>
      <c r="P9" s="130"/>
      <c r="Q9" s="130"/>
    </row>
    <row r="10" spans="1:17" ht="29.25" customHeight="1">
      <c r="A10" s="125" t="s">
        <v>109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70"/>
      <c r="L10" s="70"/>
      <c r="M10" s="70"/>
      <c r="N10" s="70"/>
      <c r="O10" s="70"/>
      <c r="P10" s="70"/>
      <c r="Q10" s="70"/>
    </row>
    <row r="11" spans="1:17" ht="39" customHeight="1">
      <c r="A11" s="125" t="s">
        <v>110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31"/>
      <c r="L11" s="126"/>
      <c r="M11" s="126"/>
      <c r="N11" s="2"/>
      <c r="O11" s="2"/>
      <c r="P11" s="2"/>
      <c r="Q11" s="2"/>
    </row>
    <row r="12" spans="1:17" ht="17.25" customHeight="1">
      <c r="A12" s="124" t="s">
        <v>105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2"/>
      <c r="L12" s="2"/>
      <c r="M12" s="71"/>
      <c r="N12" s="2"/>
      <c r="O12" s="2"/>
      <c r="P12" s="2"/>
      <c r="Q12" s="2"/>
    </row>
    <row r="13" spans="1:17" ht="30.7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2"/>
      <c r="L13" s="2"/>
      <c r="M13" s="71"/>
      <c r="N13" s="2"/>
      <c r="O13" s="2"/>
      <c r="P13" s="2"/>
      <c r="Q13" s="2"/>
    </row>
    <row r="14" spans="1:17">
      <c r="K14" s="2"/>
      <c r="L14" s="2"/>
      <c r="M14" s="71"/>
      <c r="N14" s="2"/>
      <c r="O14" s="2"/>
      <c r="P14" s="2"/>
      <c r="Q14" s="2"/>
    </row>
    <row r="15" spans="1:17">
      <c r="K15" s="126"/>
      <c r="L15" s="126"/>
      <c r="M15" s="126"/>
      <c r="N15" s="126"/>
      <c r="O15" s="2"/>
      <c r="P15" s="2"/>
      <c r="Q15" s="2"/>
    </row>
    <row r="16" spans="1:17">
      <c r="K16" s="2"/>
      <c r="L16" s="2"/>
      <c r="M16" s="2"/>
      <c r="N16" s="2"/>
      <c r="O16" s="2"/>
      <c r="P16" s="2"/>
      <c r="Q16" s="2"/>
    </row>
    <row r="17" spans="2:17">
      <c r="K17" s="2"/>
      <c r="L17" s="2"/>
      <c r="M17" s="2"/>
      <c r="N17" s="2"/>
      <c r="O17" s="2"/>
      <c r="P17" s="2"/>
      <c r="Q17" s="2"/>
    </row>
    <row r="18" spans="2:17">
      <c r="B18" s="72"/>
      <c r="K18" s="2"/>
      <c r="L18" s="2"/>
      <c r="M18" s="2"/>
      <c r="N18" s="2"/>
      <c r="O18" s="2"/>
      <c r="P18" s="2"/>
      <c r="Q18" s="2"/>
    </row>
    <row r="19" spans="2:17">
      <c r="K19" s="2"/>
      <c r="L19" s="2"/>
      <c r="M19" s="2"/>
      <c r="N19" s="2"/>
      <c r="O19" s="2"/>
      <c r="P19" s="2"/>
      <c r="Q19" s="2"/>
    </row>
    <row r="20" spans="2:17">
      <c r="K20" s="2"/>
      <c r="L20" s="2"/>
      <c r="M20" s="2"/>
      <c r="N20" s="2"/>
      <c r="O20" s="2"/>
      <c r="P20" s="2"/>
      <c r="Q20" s="2"/>
    </row>
    <row r="21" spans="2:17">
      <c r="K21" s="2"/>
      <c r="L21" s="2"/>
      <c r="M21" s="2"/>
      <c r="N21" s="2"/>
      <c r="O21" s="2"/>
      <c r="P21" s="2"/>
      <c r="Q21" s="2"/>
    </row>
    <row r="22" spans="2:17">
      <c r="K22" s="73"/>
      <c r="L22" s="2"/>
      <c r="M22" s="2"/>
      <c r="N22" s="2"/>
      <c r="O22" s="2"/>
      <c r="P22" s="2"/>
      <c r="Q22" s="2"/>
    </row>
    <row r="23" spans="2:17">
      <c r="B23" s="127"/>
      <c r="C23" s="127"/>
      <c r="D23" s="127"/>
      <c r="E23" s="127"/>
      <c r="F23" s="127"/>
      <c r="G23" s="127"/>
      <c r="H23" s="127"/>
      <c r="I23" s="127"/>
      <c r="K23" s="73"/>
      <c r="L23" s="2"/>
      <c r="M23" s="2"/>
      <c r="N23" s="2"/>
      <c r="O23" s="2"/>
      <c r="P23" s="2"/>
      <c r="Q23" s="2"/>
    </row>
    <row r="24" spans="2:17">
      <c r="B24" s="127"/>
      <c r="C24" s="127"/>
      <c r="D24" s="127"/>
      <c r="E24" s="127"/>
      <c r="F24" s="127"/>
      <c r="G24" s="127"/>
      <c r="H24" s="127"/>
      <c r="I24" s="127"/>
      <c r="K24" s="73"/>
      <c r="L24" s="2"/>
      <c r="M24" s="2"/>
      <c r="N24" s="2"/>
      <c r="O24" s="2"/>
      <c r="P24" s="2"/>
      <c r="Q24" s="2"/>
    </row>
    <row r="25" spans="2:17">
      <c r="K25" s="2"/>
      <c r="L25" s="2"/>
      <c r="M25" s="2"/>
      <c r="N25" s="2"/>
      <c r="O25" s="2"/>
      <c r="P25" s="2"/>
      <c r="Q25" s="2"/>
    </row>
    <row r="26" spans="2:17">
      <c r="K26" s="2"/>
      <c r="L26" s="2"/>
      <c r="M26" s="2"/>
      <c r="N26" s="2"/>
      <c r="O26" s="2"/>
      <c r="P26" s="2"/>
      <c r="Q26" s="2"/>
    </row>
    <row r="27" spans="2:17">
      <c r="K27" s="2"/>
      <c r="L27" s="2"/>
      <c r="M27" s="2"/>
      <c r="N27" s="2"/>
      <c r="O27" s="2"/>
      <c r="P27" s="2"/>
      <c r="Q27" s="2"/>
    </row>
    <row r="28" spans="2:17">
      <c r="F28" s="1"/>
    </row>
    <row r="29" spans="2:17">
      <c r="J29" s="74"/>
      <c r="K29" s="74"/>
    </row>
    <row r="30" spans="2:17">
      <c r="J30" s="74"/>
      <c r="K30" s="74"/>
    </row>
    <row r="31" spans="2:17">
      <c r="J31" s="74"/>
      <c r="K31" s="74"/>
    </row>
  </sheetData>
  <mergeCells count="12">
    <mergeCell ref="A12:J12"/>
    <mergeCell ref="A13:J13"/>
    <mergeCell ref="K15:N15"/>
    <mergeCell ref="B23:I24"/>
    <mergeCell ref="C4:G4"/>
    <mergeCell ref="A7:I7"/>
    <mergeCell ref="A8:J8"/>
    <mergeCell ref="K8:Q9"/>
    <mergeCell ref="A9:J9"/>
    <mergeCell ref="A10:J10"/>
    <mergeCell ref="A11:J11"/>
    <mergeCell ref="K11:M11"/>
  </mergeCells>
  <pageMargins left="0.75" right="0.18" top="0.99" bottom="0.28000000000000003" header="0.5" footer="0.5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I74"/>
  <sheetViews>
    <sheetView view="pageBreakPreview" topLeftCell="A25" zoomScale="70" zoomScaleNormal="75" zoomScaleSheetLayoutView="70" workbookViewId="0">
      <pane xSplit="2" topLeftCell="C1" activePane="topRight" state="frozen"/>
      <selection activeCell="A16" sqref="A16"/>
      <selection pane="topRight" activeCell="A40" sqref="A40:AI55"/>
    </sheetView>
  </sheetViews>
  <sheetFormatPr defaultRowHeight="12.75"/>
  <cols>
    <col min="1" max="1" width="3.5703125" customWidth="1"/>
    <col min="2" max="2" width="14" customWidth="1"/>
    <col min="3" max="3" width="13" customWidth="1"/>
    <col min="8" max="8" width="12" bestFit="1" customWidth="1"/>
    <col min="9" max="9" width="10.85546875" customWidth="1"/>
    <col min="10" max="10" width="10.5703125" customWidth="1"/>
    <col min="11" max="11" width="11.42578125" customWidth="1"/>
    <col min="16" max="16" width="10.7109375" customWidth="1"/>
    <col min="18" max="18" width="10.28515625" bestFit="1" customWidth="1"/>
    <col min="20" max="20" width="7.85546875" customWidth="1"/>
    <col min="32" max="32" width="10.5703125" customWidth="1"/>
    <col min="33" max="33" width="12" bestFit="1" customWidth="1"/>
  </cols>
  <sheetData>
    <row r="1" spans="1:35" ht="14.25">
      <c r="C1" s="4"/>
      <c r="Q1" s="2"/>
      <c r="R1" s="2"/>
      <c r="S1" s="2"/>
    </row>
    <row r="2" spans="1:35" ht="37.5" customHeight="1">
      <c r="B2" s="142" t="s">
        <v>112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35" ht="13.5" thickBot="1">
      <c r="C3" s="1" t="s">
        <v>29</v>
      </c>
    </row>
    <row r="4" spans="1:35" ht="15" customHeight="1">
      <c r="A4" s="137" t="s">
        <v>5</v>
      </c>
      <c r="B4" s="135" t="s">
        <v>9</v>
      </c>
      <c r="C4" s="135" t="s">
        <v>10</v>
      </c>
      <c r="D4" s="145" t="s">
        <v>19</v>
      </c>
      <c r="E4" s="146"/>
      <c r="F4" s="146"/>
      <c r="G4" s="146"/>
      <c r="H4" s="146"/>
      <c r="I4" s="146"/>
      <c r="J4" s="146"/>
      <c r="K4" s="146"/>
      <c r="L4" s="145" t="s">
        <v>24</v>
      </c>
      <c r="M4" s="146"/>
      <c r="N4" s="146"/>
      <c r="O4" s="146"/>
      <c r="P4" s="146"/>
      <c r="Q4" s="146"/>
      <c r="R4" s="146"/>
      <c r="S4" s="146"/>
      <c r="T4" s="145" t="s">
        <v>27</v>
      </c>
      <c r="U4" s="146"/>
      <c r="V4" s="146"/>
      <c r="W4" s="146"/>
      <c r="X4" s="146"/>
      <c r="Y4" s="146"/>
      <c r="Z4" s="146"/>
      <c r="AA4" s="146"/>
      <c r="AB4" s="145" t="s">
        <v>30</v>
      </c>
      <c r="AC4" s="146"/>
      <c r="AD4" s="146"/>
      <c r="AE4" s="146"/>
      <c r="AF4" s="146"/>
      <c r="AG4" s="146"/>
      <c r="AH4" s="146"/>
      <c r="AI4" s="147"/>
    </row>
    <row r="5" spans="1:35" ht="51.75" thickBot="1">
      <c r="A5" s="138"/>
      <c r="B5" s="136"/>
      <c r="C5" s="136"/>
      <c r="D5" s="5" t="s">
        <v>8</v>
      </c>
      <c r="E5" s="5" t="s">
        <v>0</v>
      </c>
      <c r="F5" s="5" t="s">
        <v>1</v>
      </c>
      <c r="G5" s="10" t="s">
        <v>2</v>
      </c>
      <c r="H5" s="5" t="s">
        <v>20</v>
      </c>
      <c r="I5" s="5" t="s">
        <v>6</v>
      </c>
      <c r="J5" s="9" t="s">
        <v>7</v>
      </c>
      <c r="K5" s="11" t="s">
        <v>25</v>
      </c>
      <c r="L5" s="5" t="s">
        <v>8</v>
      </c>
      <c r="M5" s="5" t="s">
        <v>0</v>
      </c>
      <c r="N5" s="5" t="s">
        <v>1</v>
      </c>
      <c r="O5" s="10" t="s">
        <v>2</v>
      </c>
      <c r="P5" s="5" t="s">
        <v>26</v>
      </c>
      <c r="Q5" s="5" t="s">
        <v>6</v>
      </c>
      <c r="R5" s="9" t="s">
        <v>7</v>
      </c>
      <c r="S5" s="11" t="s">
        <v>25</v>
      </c>
      <c r="T5" s="5" t="s">
        <v>8</v>
      </c>
      <c r="U5" s="5" t="s">
        <v>0</v>
      </c>
      <c r="V5" s="5" t="s">
        <v>1</v>
      </c>
      <c r="W5" s="10" t="s">
        <v>2</v>
      </c>
      <c r="X5" s="5" t="s">
        <v>28</v>
      </c>
      <c r="Y5" s="5" t="s">
        <v>6</v>
      </c>
      <c r="Z5" s="9" t="s">
        <v>7</v>
      </c>
      <c r="AA5" s="11" t="s">
        <v>25</v>
      </c>
      <c r="AB5" s="5" t="s">
        <v>8</v>
      </c>
      <c r="AC5" s="5" t="s">
        <v>0</v>
      </c>
      <c r="AD5" s="5" t="s">
        <v>1</v>
      </c>
      <c r="AE5" s="10" t="s">
        <v>2</v>
      </c>
      <c r="AF5" s="5" t="s">
        <v>31</v>
      </c>
      <c r="AG5" s="5" t="s">
        <v>6</v>
      </c>
      <c r="AH5" s="9" t="s">
        <v>7</v>
      </c>
      <c r="AI5" s="52" t="s">
        <v>25</v>
      </c>
    </row>
    <row r="6" spans="1:35" ht="14.25">
      <c r="A6" s="132">
        <v>1</v>
      </c>
      <c r="B6" s="139"/>
      <c r="C6" s="14" t="s">
        <v>16</v>
      </c>
      <c r="D6" s="27"/>
      <c r="E6" s="26"/>
      <c r="F6" s="25"/>
      <c r="G6" s="25"/>
      <c r="H6" s="25">
        <f>E6</f>
        <v>0</v>
      </c>
      <c r="I6" s="27">
        <f>H6</f>
        <v>0</v>
      </c>
      <c r="J6" s="28">
        <f>ROUND(((D6/12)*8)+((H6/12)*4),0)</f>
        <v>0</v>
      </c>
      <c r="K6" s="29"/>
      <c r="L6" s="27">
        <f t="shared" ref="L6:L11" si="0">I6</f>
        <v>0</v>
      </c>
      <c r="M6" s="26"/>
      <c r="N6" s="25"/>
      <c r="O6" s="25"/>
      <c r="P6" s="25">
        <f>M6</f>
        <v>0</v>
      </c>
      <c r="Q6" s="27">
        <f>P6</f>
        <v>0</v>
      </c>
      <c r="R6" s="28">
        <f>ROUND(((L6/12)*8)+((P6/12)*4),0)</f>
        <v>0</v>
      </c>
      <c r="S6" s="29"/>
      <c r="T6" s="27">
        <f t="shared" ref="T6:T11" si="1">Q6</f>
        <v>0</v>
      </c>
      <c r="U6" s="25"/>
      <c r="V6" s="25"/>
      <c r="W6" s="25"/>
      <c r="X6" s="25">
        <f>U6</f>
        <v>0</v>
      </c>
      <c r="Y6" s="27">
        <f>X6</f>
        <v>0</v>
      </c>
      <c r="Z6" s="28">
        <f>ROUND(((T6/12)*8)+((X6/12)*4),0)</f>
        <v>0</v>
      </c>
      <c r="AA6" s="29"/>
      <c r="AB6" s="27">
        <f t="shared" ref="AB6:AB10" si="2">Y6</f>
        <v>0</v>
      </c>
      <c r="AC6" s="25"/>
      <c r="AD6" s="25"/>
      <c r="AE6" s="25"/>
      <c r="AF6" s="25">
        <f>AC6</f>
        <v>0</v>
      </c>
      <c r="AG6" s="27">
        <f>AF6</f>
        <v>0</v>
      </c>
      <c r="AH6" s="28">
        <f>ROUND(((AB6/12)*8)+((AF6/12)*4),0)</f>
        <v>0</v>
      </c>
      <c r="AI6" s="53"/>
    </row>
    <row r="7" spans="1:35" ht="14.25">
      <c r="A7" s="133"/>
      <c r="B7" s="140"/>
      <c r="C7" s="15" t="s">
        <v>11</v>
      </c>
      <c r="D7" s="32"/>
      <c r="E7" s="30"/>
      <c r="F7" s="30"/>
      <c r="G7" s="30"/>
      <c r="H7" s="30">
        <f>D6-G6</f>
        <v>0</v>
      </c>
      <c r="I7" s="32">
        <f t="shared" ref="I7:I11" si="3">H7</f>
        <v>0</v>
      </c>
      <c r="J7" s="33">
        <f>ROUND((((D7)/12)*8)+(((D6-G6)/12)*4),0)</f>
        <v>0</v>
      </c>
      <c r="K7" s="34"/>
      <c r="L7" s="32">
        <f t="shared" si="0"/>
        <v>0</v>
      </c>
      <c r="M7" s="30"/>
      <c r="N7" s="30"/>
      <c r="O7" s="30"/>
      <c r="P7" s="30">
        <f>L6-O6</f>
        <v>0</v>
      </c>
      <c r="Q7" s="32">
        <f t="shared" ref="Q7:Q11" si="4">P7</f>
        <v>0</v>
      </c>
      <c r="R7" s="33">
        <f>ROUND((((L7)/12)*8)+(((L6-O6)/12)*4),0)</f>
        <v>0</v>
      </c>
      <c r="S7" s="34"/>
      <c r="T7" s="32">
        <f t="shared" si="1"/>
        <v>0</v>
      </c>
      <c r="U7" s="30"/>
      <c r="V7" s="30"/>
      <c r="W7" s="30"/>
      <c r="X7" s="30">
        <f>T6-W6</f>
        <v>0</v>
      </c>
      <c r="Y7" s="32">
        <f t="shared" ref="Y7:Y11" si="5">X7</f>
        <v>0</v>
      </c>
      <c r="Z7" s="33">
        <f>ROUND((((T7)/12)*8)+(((T6-W6)/12)*4),0)</f>
        <v>0</v>
      </c>
      <c r="AA7" s="34"/>
      <c r="AB7" s="32">
        <f t="shared" si="2"/>
        <v>0</v>
      </c>
      <c r="AC7" s="30"/>
      <c r="AD7" s="30"/>
      <c r="AE7" s="30"/>
      <c r="AF7" s="30">
        <f>AB6-AE6</f>
        <v>0</v>
      </c>
      <c r="AG7" s="32">
        <f t="shared" ref="AG7:AG11" si="6">AF7</f>
        <v>0</v>
      </c>
      <c r="AH7" s="33">
        <f>ROUND((((AB7)/12)*8)+(((AB6-AE6)/12)*4),0)</f>
        <v>0</v>
      </c>
      <c r="AI7" s="54"/>
    </row>
    <row r="8" spans="1:35" ht="14.25">
      <c r="A8" s="133"/>
      <c r="B8" s="140"/>
      <c r="C8" s="15" t="s">
        <v>12</v>
      </c>
      <c r="D8" s="32"/>
      <c r="E8" s="30"/>
      <c r="F8" s="30"/>
      <c r="G8" s="30"/>
      <c r="H8" s="35">
        <f>D7-G7-F7+E7</f>
        <v>0</v>
      </c>
      <c r="I8" s="32">
        <f t="shared" si="3"/>
        <v>0</v>
      </c>
      <c r="J8" s="33">
        <f>ROUND((((D8-F7-G7)/12)*8)+(((D7+E7)/12)*4),0)</f>
        <v>0</v>
      </c>
      <c r="K8" s="34"/>
      <c r="L8" s="32">
        <f t="shared" si="0"/>
        <v>0</v>
      </c>
      <c r="M8" s="30"/>
      <c r="N8" s="30"/>
      <c r="O8" s="30"/>
      <c r="P8" s="35">
        <f>L7-O7-N7+M7</f>
        <v>0</v>
      </c>
      <c r="Q8" s="32">
        <f t="shared" si="4"/>
        <v>0</v>
      </c>
      <c r="R8" s="33">
        <f>ROUND((((L8-N7-O7)/12)*8)+(((L7+M7)/12)*4),0)</f>
        <v>0</v>
      </c>
      <c r="S8" s="34"/>
      <c r="T8" s="32">
        <f t="shared" si="1"/>
        <v>0</v>
      </c>
      <c r="U8" s="30"/>
      <c r="V8" s="30"/>
      <c r="W8" s="30"/>
      <c r="X8" s="35">
        <f>T7-W7-V7+U7</f>
        <v>0</v>
      </c>
      <c r="Y8" s="32">
        <f t="shared" si="5"/>
        <v>0</v>
      </c>
      <c r="Z8" s="33">
        <f>ROUND((((T8-V7-W7)/12)*8)+(((T7+U7)/12)*4),0)</f>
        <v>0</v>
      </c>
      <c r="AA8" s="34"/>
      <c r="AB8" s="32">
        <f t="shared" si="2"/>
        <v>0</v>
      </c>
      <c r="AC8" s="30"/>
      <c r="AD8" s="30"/>
      <c r="AE8" s="30"/>
      <c r="AF8" s="35">
        <f>AB7-AE7-AD7+AC7</f>
        <v>0</v>
      </c>
      <c r="AG8" s="32">
        <f t="shared" si="6"/>
        <v>0</v>
      </c>
      <c r="AH8" s="33">
        <f>ROUND((((AB8-AD7-AE7)/12)*8)+(((AB7+AC7)/12)*4),0)</f>
        <v>0</v>
      </c>
      <c r="AI8" s="54"/>
    </row>
    <row r="9" spans="1:35" ht="14.25">
      <c r="A9" s="133"/>
      <c r="B9" s="140"/>
      <c r="C9" s="15" t="s">
        <v>13</v>
      </c>
      <c r="D9" s="32"/>
      <c r="E9" s="30"/>
      <c r="F9" s="30"/>
      <c r="G9" s="30"/>
      <c r="H9" s="35">
        <f>D8-G8-F8+E8</f>
        <v>0</v>
      </c>
      <c r="I9" s="32">
        <f t="shared" si="3"/>
        <v>0</v>
      </c>
      <c r="J9" s="33">
        <f>ROUND((((D9-F8-G8)/12)*8)+(((D8+E8)/12)*4),0)</f>
        <v>0</v>
      </c>
      <c r="K9" s="34"/>
      <c r="L9" s="32">
        <f t="shared" si="0"/>
        <v>0</v>
      </c>
      <c r="M9" s="30"/>
      <c r="N9" s="30"/>
      <c r="O9" s="30"/>
      <c r="P9" s="35">
        <f>L8-O8-N8+M8</f>
        <v>0</v>
      </c>
      <c r="Q9" s="32">
        <f t="shared" si="4"/>
        <v>0</v>
      </c>
      <c r="R9" s="33">
        <f>ROUND((((L9-N8-O8)/12)*8)+(((L8+M8)/12)*4),0)</f>
        <v>0</v>
      </c>
      <c r="S9" s="34"/>
      <c r="T9" s="32">
        <f t="shared" si="1"/>
        <v>0</v>
      </c>
      <c r="U9" s="30"/>
      <c r="V9" s="30"/>
      <c r="W9" s="30"/>
      <c r="X9" s="35">
        <f>T8-W8-V8+U8</f>
        <v>0</v>
      </c>
      <c r="Y9" s="32">
        <f t="shared" si="5"/>
        <v>0</v>
      </c>
      <c r="Z9" s="33">
        <f>ROUND((((T9-V8-W8)/12)*8)+(((T8+U8)/12)*4),0)</f>
        <v>0</v>
      </c>
      <c r="AA9" s="34"/>
      <c r="AB9" s="32">
        <f t="shared" si="2"/>
        <v>0</v>
      </c>
      <c r="AC9" s="30"/>
      <c r="AD9" s="30"/>
      <c r="AE9" s="30"/>
      <c r="AF9" s="35">
        <f>AB8-AE8-AD8+AC8</f>
        <v>0</v>
      </c>
      <c r="AG9" s="32">
        <f t="shared" si="6"/>
        <v>0</v>
      </c>
      <c r="AH9" s="33">
        <f>ROUND((((AB9-AD8-AE8)/12)*8)+(((AB8+AC8)/12)*4),0)</f>
        <v>0</v>
      </c>
      <c r="AI9" s="54"/>
    </row>
    <row r="10" spans="1:35" ht="14.25">
      <c r="A10" s="133"/>
      <c r="B10" s="140"/>
      <c r="C10" s="15" t="s">
        <v>14</v>
      </c>
      <c r="D10" s="32"/>
      <c r="E10" s="30"/>
      <c r="F10" s="30"/>
      <c r="G10" s="30"/>
      <c r="H10" s="30">
        <v>0</v>
      </c>
      <c r="I10" s="32">
        <f t="shared" si="3"/>
        <v>0</v>
      </c>
      <c r="J10" s="33">
        <f>ROUND((((D10)/12)*8),0)</f>
        <v>0</v>
      </c>
      <c r="K10" s="34"/>
      <c r="L10" s="32">
        <f t="shared" si="0"/>
        <v>0</v>
      </c>
      <c r="M10" s="30"/>
      <c r="N10" s="30"/>
      <c r="O10" s="30"/>
      <c r="P10" s="30">
        <v>0</v>
      </c>
      <c r="Q10" s="32">
        <f t="shared" si="4"/>
        <v>0</v>
      </c>
      <c r="R10" s="33">
        <f>ROUND((((L10)/12)*8),0)</f>
        <v>0</v>
      </c>
      <c r="S10" s="34"/>
      <c r="T10" s="32">
        <f t="shared" si="1"/>
        <v>0</v>
      </c>
      <c r="U10" s="30"/>
      <c r="V10" s="30"/>
      <c r="W10" s="30"/>
      <c r="X10" s="30">
        <v>0</v>
      </c>
      <c r="Y10" s="32">
        <f t="shared" si="5"/>
        <v>0</v>
      </c>
      <c r="Z10" s="33">
        <f>ROUND((((T10)/12)*8),0)</f>
        <v>0</v>
      </c>
      <c r="AA10" s="34"/>
      <c r="AB10" s="32">
        <f t="shared" si="2"/>
        <v>0</v>
      </c>
      <c r="AC10" s="30"/>
      <c r="AD10" s="30"/>
      <c r="AE10" s="30"/>
      <c r="AF10" s="30">
        <v>0</v>
      </c>
      <c r="AG10" s="32">
        <f t="shared" si="6"/>
        <v>0</v>
      </c>
      <c r="AH10" s="33">
        <f>ROUND((((AB10)/12)*8),0)</f>
        <v>0</v>
      </c>
      <c r="AI10" s="54"/>
    </row>
    <row r="11" spans="1:35" ht="15" thickBot="1">
      <c r="A11" s="134"/>
      <c r="B11" s="141"/>
      <c r="C11" s="55" t="s">
        <v>15</v>
      </c>
      <c r="D11" s="38"/>
      <c r="E11" s="37"/>
      <c r="F11" s="37"/>
      <c r="G11" s="37"/>
      <c r="H11" s="37">
        <f>D9+E9-F9-G9</f>
        <v>0</v>
      </c>
      <c r="I11" s="38">
        <f t="shared" si="3"/>
        <v>0</v>
      </c>
      <c r="J11" s="47">
        <f>ROUND((((D11-F9-G9)/12)*8)+(((D9+E9)/12)*4),0)</f>
        <v>0</v>
      </c>
      <c r="K11" s="36"/>
      <c r="L11" s="38">
        <f t="shared" si="0"/>
        <v>0</v>
      </c>
      <c r="M11" s="37"/>
      <c r="N11" s="37"/>
      <c r="O11" s="37"/>
      <c r="P11" s="37">
        <f>L9+M9-N9-O9</f>
        <v>0</v>
      </c>
      <c r="Q11" s="38">
        <f t="shared" si="4"/>
        <v>0</v>
      </c>
      <c r="R11" s="47">
        <f>ROUND((((L11-N9-O9)/12)*8)+(((L9+M9)/12)*4),0)</f>
        <v>0</v>
      </c>
      <c r="S11" s="36"/>
      <c r="T11" s="38">
        <f t="shared" si="1"/>
        <v>0</v>
      </c>
      <c r="U11" s="37"/>
      <c r="V11" s="37"/>
      <c r="W11" s="37"/>
      <c r="X11" s="37">
        <f>T9+U9-V9-W9</f>
        <v>0</v>
      </c>
      <c r="Y11" s="38">
        <f t="shared" si="5"/>
        <v>0</v>
      </c>
      <c r="Z11" s="47">
        <f>ROUND((((T11-V9-W9)/12)*8)+(((T9+U9)/12)*4),0)</f>
        <v>0</v>
      </c>
      <c r="AA11" s="36"/>
      <c r="AB11" s="38">
        <f>Y11</f>
        <v>0</v>
      </c>
      <c r="AC11" s="37"/>
      <c r="AD11" s="37"/>
      <c r="AE11" s="37"/>
      <c r="AF11" s="37">
        <f>AB9+AC9-AD9-AE9</f>
        <v>0</v>
      </c>
      <c r="AG11" s="38">
        <f t="shared" si="6"/>
        <v>0</v>
      </c>
      <c r="AH11" s="47">
        <f>ROUND((((AB11-AD9-AE9)/12)*8)+(((AB9+AC9)/12)*4),0)</f>
        <v>0</v>
      </c>
      <c r="AI11" s="57"/>
    </row>
    <row r="12" spans="1:35" ht="15" thickBot="1">
      <c r="A12" s="6"/>
      <c r="B12" s="39" t="s">
        <v>4</v>
      </c>
      <c r="C12" s="8"/>
      <c r="D12" s="40">
        <f t="shared" ref="D12" si="7">SUM(D6:D11)</f>
        <v>0</v>
      </c>
      <c r="E12" s="39">
        <f t="shared" ref="E12" si="8">SUM(E6:E11)</f>
        <v>0</v>
      </c>
      <c r="F12" s="39">
        <f t="shared" ref="F12" si="9">SUM(F6:F11)</f>
        <v>0</v>
      </c>
      <c r="G12" s="39">
        <f t="shared" ref="G12" si="10">SUM(G6:G11)</f>
        <v>0</v>
      </c>
      <c r="H12" s="39">
        <f t="shared" ref="H12" si="11">SUM(H6:H11)</f>
        <v>0</v>
      </c>
      <c r="I12" s="40">
        <f t="shared" ref="I12" si="12">SUM(I6:I11)</f>
        <v>0</v>
      </c>
      <c r="J12" s="39">
        <f t="shared" ref="J12" si="13">SUM(J6:J11)</f>
        <v>0</v>
      </c>
      <c r="K12" s="41">
        <f t="shared" ref="K12" si="14">SUM(K6:K11)</f>
        <v>0</v>
      </c>
      <c r="L12" s="40">
        <f t="shared" ref="L12:AI12" si="15">SUM(L6:L11)</f>
        <v>0</v>
      </c>
      <c r="M12" s="39">
        <f t="shared" si="15"/>
        <v>0</v>
      </c>
      <c r="N12" s="39">
        <f t="shared" si="15"/>
        <v>0</v>
      </c>
      <c r="O12" s="39">
        <f t="shared" si="15"/>
        <v>0</v>
      </c>
      <c r="P12" s="39">
        <f t="shared" si="15"/>
        <v>0</v>
      </c>
      <c r="Q12" s="40">
        <f t="shared" si="15"/>
        <v>0</v>
      </c>
      <c r="R12" s="39">
        <f t="shared" si="15"/>
        <v>0</v>
      </c>
      <c r="S12" s="41">
        <f t="shared" si="15"/>
        <v>0</v>
      </c>
      <c r="T12" s="40">
        <f t="shared" si="15"/>
        <v>0</v>
      </c>
      <c r="U12" s="39">
        <f t="shared" si="15"/>
        <v>0</v>
      </c>
      <c r="V12" s="39">
        <f t="shared" si="15"/>
        <v>0</v>
      </c>
      <c r="W12" s="39">
        <f t="shared" si="15"/>
        <v>0</v>
      </c>
      <c r="X12" s="39">
        <f t="shared" si="15"/>
        <v>0</v>
      </c>
      <c r="Y12" s="40">
        <f t="shared" si="15"/>
        <v>0</v>
      </c>
      <c r="Z12" s="39">
        <f t="shared" si="15"/>
        <v>0</v>
      </c>
      <c r="AA12" s="41">
        <f t="shared" si="15"/>
        <v>0</v>
      </c>
      <c r="AB12" s="40">
        <f t="shared" si="15"/>
        <v>0</v>
      </c>
      <c r="AC12" s="39">
        <f t="shared" si="15"/>
        <v>0</v>
      </c>
      <c r="AD12" s="39">
        <f t="shared" si="15"/>
        <v>0</v>
      </c>
      <c r="AE12" s="39">
        <f t="shared" si="15"/>
        <v>0</v>
      </c>
      <c r="AF12" s="39">
        <f t="shared" si="15"/>
        <v>0</v>
      </c>
      <c r="AG12" s="40">
        <f t="shared" si="15"/>
        <v>0</v>
      </c>
      <c r="AH12" s="39">
        <f t="shared" si="15"/>
        <v>0</v>
      </c>
      <c r="AI12" s="41">
        <f t="shared" si="15"/>
        <v>0</v>
      </c>
    </row>
    <row r="13" spans="1:35" ht="14.25">
      <c r="B13" s="42" t="s">
        <v>18</v>
      </c>
      <c r="C13" s="4"/>
      <c r="D13" s="43"/>
      <c r="E13" s="43"/>
      <c r="F13" s="43"/>
      <c r="G13" s="43"/>
      <c r="H13" s="42">
        <f>D12+E12-F12-G12</f>
        <v>0</v>
      </c>
      <c r="I13" s="43"/>
      <c r="J13" s="43"/>
      <c r="K13" s="43"/>
      <c r="L13" s="43"/>
      <c r="M13" s="43"/>
      <c r="N13" s="43"/>
      <c r="O13" s="43"/>
      <c r="P13" s="42">
        <f>L12+M12-N12-O12</f>
        <v>0</v>
      </c>
      <c r="Q13" s="44"/>
      <c r="R13" s="44"/>
      <c r="S13" s="44"/>
      <c r="T13" s="43"/>
      <c r="U13" s="43"/>
      <c r="V13" s="43"/>
      <c r="W13" s="43"/>
      <c r="X13" s="42">
        <f>T12+U12-V12-W12</f>
        <v>0</v>
      </c>
      <c r="Y13" s="43"/>
      <c r="Z13" s="43"/>
      <c r="AA13" s="43"/>
      <c r="AB13" s="43"/>
      <c r="AC13" s="43"/>
      <c r="AD13" s="43"/>
      <c r="AE13" s="43"/>
      <c r="AF13" s="42">
        <f>AB12+AC12-AD12-AE12</f>
        <v>0</v>
      </c>
      <c r="AG13" s="43"/>
      <c r="AH13" s="43"/>
      <c r="AI13" s="43"/>
    </row>
    <row r="14" spans="1:35" ht="15">
      <c r="B14" s="43"/>
      <c r="C14" s="43"/>
      <c r="D14" s="45"/>
      <c r="E14" s="45"/>
      <c r="F14" s="45"/>
      <c r="G14" s="45"/>
      <c r="H14" s="45"/>
      <c r="I14" s="45"/>
      <c r="J14" s="45"/>
      <c r="K14" s="45"/>
      <c r="L14" s="45"/>
      <c r="M14" s="43"/>
      <c r="N14" s="43"/>
      <c r="O14" s="43"/>
      <c r="P14" s="42"/>
      <c r="Q14" s="44"/>
      <c r="R14" s="44"/>
      <c r="S14" s="44"/>
      <c r="T14" s="43"/>
      <c r="U14" s="43"/>
      <c r="V14" s="43"/>
      <c r="W14" s="43"/>
      <c r="X14" s="42"/>
      <c r="Y14" s="43"/>
      <c r="Z14" s="43"/>
      <c r="AA14" s="43"/>
      <c r="AB14" s="43"/>
      <c r="AC14" s="43"/>
      <c r="AD14" s="43"/>
      <c r="AE14" s="43"/>
      <c r="AF14" s="42"/>
      <c r="AG14" s="43"/>
      <c r="AH14" s="43"/>
      <c r="AI14" s="43"/>
    </row>
    <row r="15" spans="1:35" ht="15">
      <c r="A15" s="20"/>
      <c r="B15" s="43"/>
      <c r="C15" s="43"/>
      <c r="D15" s="43"/>
      <c r="E15" s="43" t="s">
        <v>17</v>
      </c>
      <c r="F15" s="43"/>
      <c r="G15" s="43"/>
      <c r="H15" s="43"/>
      <c r="I15" s="43"/>
      <c r="J15" s="43"/>
      <c r="K15" s="144"/>
      <c r="L15" s="144"/>
      <c r="M15" s="43"/>
      <c r="N15" s="43"/>
      <c r="O15" s="43"/>
      <c r="P15" s="42"/>
      <c r="Q15" s="44"/>
      <c r="R15" s="44"/>
      <c r="S15" s="44"/>
      <c r="T15" s="43"/>
      <c r="U15" s="43"/>
      <c r="V15" s="43"/>
      <c r="W15" s="43"/>
      <c r="X15" s="42"/>
      <c r="Y15" s="43"/>
      <c r="Z15" s="43"/>
      <c r="AA15" s="43"/>
      <c r="AB15" s="43"/>
      <c r="AC15" s="43"/>
      <c r="AD15" s="43"/>
      <c r="AE15" s="43"/>
      <c r="AF15" s="42"/>
      <c r="AG15" s="43"/>
      <c r="AH15" s="43"/>
      <c r="AI15" s="43"/>
    </row>
    <row r="16" spans="1:35" ht="15">
      <c r="A16" s="20"/>
      <c r="B16" s="43"/>
      <c r="C16" s="43"/>
      <c r="D16" s="43"/>
      <c r="E16" s="43" t="s">
        <v>21</v>
      </c>
      <c r="F16" s="43"/>
      <c r="G16" s="43"/>
      <c r="H16" s="43"/>
      <c r="I16" s="43"/>
      <c r="J16" s="43"/>
      <c r="K16" s="43"/>
      <c r="L16" s="46"/>
      <c r="M16" s="43"/>
      <c r="N16" s="43"/>
      <c r="O16" s="43"/>
      <c r="P16" s="42"/>
      <c r="Q16" s="44"/>
      <c r="R16" s="44"/>
      <c r="S16" s="44"/>
      <c r="T16" s="43"/>
      <c r="U16" s="43"/>
      <c r="V16" s="43"/>
      <c r="W16" s="43"/>
      <c r="X16" s="42"/>
      <c r="Y16" s="43"/>
      <c r="Z16" s="43"/>
      <c r="AA16" s="43"/>
      <c r="AB16" s="43"/>
      <c r="AC16" s="43"/>
      <c r="AD16" s="43"/>
      <c r="AE16" s="43"/>
      <c r="AF16" s="42"/>
      <c r="AG16" s="43"/>
      <c r="AH16" s="43"/>
      <c r="AI16" s="43"/>
    </row>
    <row r="17" spans="1:35" ht="15">
      <c r="A17" s="20" t="s">
        <v>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2"/>
      <c r="Q17" s="44"/>
      <c r="R17" s="44"/>
      <c r="S17" s="44"/>
      <c r="T17" s="43"/>
      <c r="U17" s="43"/>
      <c r="V17" s="43"/>
      <c r="W17" s="43"/>
      <c r="X17" s="42"/>
      <c r="Y17" s="43"/>
      <c r="Z17" s="43"/>
      <c r="AA17" s="43"/>
      <c r="AB17" s="43"/>
      <c r="AC17" s="43"/>
      <c r="AD17" s="43"/>
      <c r="AE17" s="43"/>
      <c r="AF17" s="42"/>
      <c r="AG17" s="43"/>
      <c r="AH17" s="43"/>
      <c r="AI17" s="43"/>
    </row>
    <row r="18" spans="1:35" ht="15">
      <c r="A18" s="20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2"/>
      <c r="Q18" s="44"/>
      <c r="R18" s="44"/>
      <c r="S18" s="44"/>
      <c r="T18" s="43"/>
      <c r="U18" s="43"/>
      <c r="V18" s="43"/>
      <c r="W18" s="43"/>
      <c r="X18" s="42"/>
      <c r="Y18" s="43"/>
      <c r="Z18" s="43"/>
      <c r="AA18" s="43"/>
      <c r="AB18" s="43"/>
      <c r="AC18" s="43"/>
      <c r="AD18" s="43"/>
      <c r="AE18" s="43"/>
      <c r="AF18" s="42"/>
      <c r="AG18" s="43"/>
      <c r="AH18" s="43"/>
      <c r="AI18" s="43"/>
    </row>
    <row r="19" spans="1:35" ht="14.25">
      <c r="B19" s="42"/>
      <c r="C19" s="4"/>
      <c r="D19" s="43"/>
      <c r="E19" s="43"/>
      <c r="F19" s="43"/>
      <c r="G19" s="43"/>
      <c r="H19" s="42"/>
      <c r="I19" s="43"/>
      <c r="J19" s="43"/>
      <c r="K19" s="43"/>
      <c r="L19" s="43"/>
      <c r="M19" s="43"/>
      <c r="N19" s="43"/>
      <c r="O19" s="43"/>
      <c r="P19" s="42"/>
      <c r="Q19" s="44"/>
      <c r="R19" s="44"/>
      <c r="S19" s="44"/>
      <c r="T19" s="43"/>
      <c r="U19" s="43"/>
      <c r="V19" s="43"/>
      <c r="W19" s="43"/>
      <c r="X19" s="42"/>
      <c r="Y19" s="43"/>
      <c r="Z19" s="43"/>
      <c r="AA19" s="43"/>
      <c r="AB19" s="43"/>
      <c r="AC19" s="43"/>
      <c r="AD19" s="43"/>
      <c r="AE19" s="43"/>
      <c r="AF19" s="42"/>
      <c r="AG19" s="43"/>
      <c r="AH19" s="43"/>
      <c r="AI19" s="43"/>
    </row>
    <row r="20" spans="1:35" ht="14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33.75" customHeight="1">
      <c r="B21" s="142" t="s">
        <v>113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43"/>
      <c r="AC21" s="43"/>
      <c r="AD21" s="43"/>
      <c r="AE21" s="43"/>
      <c r="AF21" s="43"/>
      <c r="AG21" s="43"/>
      <c r="AH21" s="43"/>
      <c r="AI21" s="43"/>
    </row>
    <row r="22" spans="1:35" ht="15.75" thickBot="1">
      <c r="B22" s="43"/>
      <c r="C22" s="3" t="s">
        <v>29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" customHeight="1">
      <c r="A23" s="137" t="s">
        <v>5</v>
      </c>
      <c r="B23" s="135" t="s">
        <v>9</v>
      </c>
      <c r="C23" s="135" t="s">
        <v>10</v>
      </c>
      <c r="D23" s="145" t="s">
        <v>19</v>
      </c>
      <c r="E23" s="146"/>
      <c r="F23" s="146"/>
      <c r="G23" s="146"/>
      <c r="H23" s="146"/>
      <c r="I23" s="146"/>
      <c r="J23" s="146"/>
      <c r="K23" s="149"/>
      <c r="L23" s="145" t="s">
        <v>24</v>
      </c>
      <c r="M23" s="146"/>
      <c r="N23" s="146"/>
      <c r="O23" s="146"/>
      <c r="P23" s="146"/>
      <c r="Q23" s="146"/>
      <c r="R23" s="146"/>
      <c r="S23" s="146"/>
      <c r="T23" s="145" t="s">
        <v>27</v>
      </c>
      <c r="U23" s="146"/>
      <c r="V23" s="146"/>
      <c r="W23" s="146"/>
      <c r="X23" s="146"/>
      <c r="Y23" s="146"/>
      <c r="Z23" s="146"/>
      <c r="AA23" s="146"/>
      <c r="AB23" s="145" t="s">
        <v>30</v>
      </c>
      <c r="AC23" s="146"/>
      <c r="AD23" s="146"/>
      <c r="AE23" s="146"/>
      <c r="AF23" s="146"/>
      <c r="AG23" s="146"/>
      <c r="AH23" s="146"/>
      <c r="AI23" s="147"/>
    </row>
    <row r="24" spans="1:35" ht="64.5" customHeight="1" thickBot="1">
      <c r="A24" s="138"/>
      <c r="B24" s="136"/>
      <c r="C24" s="136"/>
      <c r="D24" s="5" t="s">
        <v>8</v>
      </c>
      <c r="E24" s="5" t="s">
        <v>0</v>
      </c>
      <c r="F24" s="5" t="s">
        <v>1</v>
      </c>
      <c r="G24" s="10" t="s">
        <v>2</v>
      </c>
      <c r="H24" s="5" t="s">
        <v>20</v>
      </c>
      <c r="I24" s="5" t="s">
        <v>6</v>
      </c>
      <c r="J24" s="9" t="s">
        <v>7</v>
      </c>
      <c r="K24" s="11" t="s">
        <v>25</v>
      </c>
      <c r="L24" s="5" t="s">
        <v>8</v>
      </c>
      <c r="M24" s="5" t="s">
        <v>0</v>
      </c>
      <c r="N24" s="5" t="s">
        <v>1</v>
      </c>
      <c r="O24" s="10" t="s">
        <v>2</v>
      </c>
      <c r="P24" s="5" t="s">
        <v>26</v>
      </c>
      <c r="Q24" s="5" t="s">
        <v>6</v>
      </c>
      <c r="R24" s="9" t="s">
        <v>7</v>
      </c>
      <c r="S24" s="11" t="s">
        <v>25</v>
      </c>
      <c r="T24" s="5" t="s">
        <v>8</v>
      </c>
      <c r="U24" s="5" t="s">
        <v>0</v>
      </c>
      <c r="V24" s="5" t="s">
        <v>1</v>
      </c>
      <c r="W24" s="10" t="s">
        <v>2</v>
      </c>
      <c r="X24" s="5" t="s">
        <v>28</v>
      </c>
      <c r="Y24" s="5" t="s">
        <v>6</v>
      </c>
      <c r="Z24" s="9" t="s">
        <v>7</v>
      </c>
      <c r="AA24" s="11" t="s">
        <v>25</v>
      </c>
      <c r="AB24" s="5" t="s">
        <v>8</v>
      </c>
      <c r="AC24" s="5" t="s">
        <v>0</v>
      </c>
      <c r="AD24" s="5" t="s">
        <v>1</v>
      </c>
      <c r="AE24" s="10" t="s">
        <v>2</v>
      </c>
      <c r="AF24" s="5" t="s">
        <v>31</v>
      </c>
      <c r="AG24" s="5" t="s">
        <v>6</v>
      </c>
      <c r="AH24" s="9" t="s">
        <v>7</v>
      </c>
      <c r="AI24" s="52" t="s">
        <v>25</v>
      </c>
    </row>
    <row r="25" spans="1:35" ht="12.75" customHeight="1">
      <c r="A25" s="132">
        <v>1</v>
      </c>
      <c r="B25" s="139"/>
      <c r="C25" s="14" t="s">
        <v>16</v>
      </c>
      <c r="D25" s="26"/>
      <c r="E25" s="25"/>
      <c r="F25" s="25"/>
      <c r="G25" s="25"/>
      <c r="H25" s="25">
        <f>E25</f>
        <v>0</v>
      </c>
      <c r="I25" s="27">
        <f>H25</f>
        <v>0</v>
      </c>
      <c r="J25" s="28">
        <f>ROUND(((D25/12)*8)+((H25/12)*4),0)*0.25</f>
        <v>0</v>
      </c>
      <c r="K25" s="29"/>
      <c r="L25" s="27">
        <f t="shared" ref="L25:L30" si="16">I25</f>
        <v>0</v>
      </c>
      <c r="M25" s="26"/>
      <c r="N25" s="25"/>
      <c r="O25" s="25"/>
      <c r="P25" s="25">
        <f>M25</f>
        <v>0</v>
      </c>
      <c r="Q25" s="27">
        <f>P25</f>
        <v>0</v>
      </c>
      <c r="R25" s="28">
        <f>ROUND(((L25/12)*8)+((P25/12)*4),0)</f>
        <v>0</v>
      </c>
      <c r="S25" s="29"/>
      <c r="T25" s="27">
        <f t="shared" ref="T25:T30" si="17">Q25</f>
        <v>0</v>
      </c>
      <c r="U25" s="25"/>
      <c r="V25" s="25"/>
      <c r="W25" s="25"/>
      <c r="X25" s="25">
        <f>U25</f>
        <v>0</v>
      </c>
      <c r="Y25" s="27">
        <f>X25</f>
        <v>0</v>
      </c>
      <c r="Z25" s="28">
        <f>ROUND(((T25/12)*8)+((X25/12)*4),0)</f>
        <v>0</v>
      </c>
      <c r="AA25" s="29"/>
      <c r="AB25" s="27">
        <f t="shared" ref="AB25:AB29" si="18">Y25</f>
        <v>0</v>
      </c>
      <c r="AC25" s="25"/>
      <c r="AD25" s="25"/>
      <c r="AE25" s="25"/>
      <c r="AF25" s="25">
        <f>AC25</f>
        <v>0</v>
      </c>
      <c r="AG25" s="27">
        <f>AF25</f>
        <v>0</v>
      </c>
      <c r="AH25" s="28">
        <f>ROUND(((AB25/12)*8)+((AF25/12)*4),0)</f>
        <v>0</v>
      </c>
      <c r="AI25" s="53"/>
    </row>
    <row r="26" spans="1:35" ht="12.75" customHeight="1">
      <c r="A26" s="133"/>
      <c r="B26" s="140"/>
      <c r="C26" s="15" t="s">
        <v>11</v>
      </c>
      <c r="D26" s="31"/>
      <c r="E26" s="30"/>
      <c r="F26" s="30"/>
      <c r="G26" s="30"/>
      <c r="H26" s="30">
        <f>D25-G25</f>
        <v>0</v>
      </c>
      <c r="I26" s="32">
        <f t="shared" ref="I26:I30" si="19">H26</f>
        <v>0</v>
      </c>
      <c r="J26" s="33">
        <f>ROUND((((D26)/12)*8)+(((D25-G25)/12)*4),0)*0.25</f>
        <v>0</v>
      </c>
      <c r="K26" s="34"/>
      <c r="L26" s="32">
        <f t="shared" si="16"/>
        <v>0</v>
      </c>
      <c r="M26" s="30"/>
      <c r="N26" s="30"/>
      <c r="O26" s="30"/>
      <c r="P26" s="30">
        <f>L25-O25</f>
        <v>0</v>
      </c>
      <c r="Q26" s="32">
        <f t="shared" ref="Q26:Q30" si="20">P26</f>
        <v>0</v>
      </c>
      <c r="R26" s="33">
        <f>ROUND((((L26)/12)*8)+(((L25-O25)/12)*4),0)</f>
        <v>0</v>
      </c>
      <c r="S26" s="34"/>
      <c r="T26" s="32">
        <f t="shared" si="17"/>
        <v>0</v>
      </c>
      <c r="U26" s="30"/>
      <c r="V26" s="30"/>
      <c r="W26" s="30"/>
      <c r="X26" s="30">
        <f>T25-W25</f>
        <v>0</v>
      </c>
      <c r="Y26" s="32">
        <f t="shared" ref="Y26:Y30" si="21">X26</f>
        <v>0</v>
      </c>
      <c r="Z26" s="33">
        <f>ROUND((((T26)/12)*8)+(((T25-W25)/12)*4),0)</f>
        <v>0</v>
      </c>
      <c r="AA26" s="34"/>
      <c r="AB26" s="32">
        <f t="shared" si="18"/>
        <v>0</v>
      </c>
      <c r="AC26" s="30"/>
      <c r="AD26" s="30"/>
      <c r="AE26" s="30"/>
      <c r="AF26" s="30">
        <f>AB25-AE25</f>
        <v>0</v>
      </c>
      <c r="AG26" s="32">
        <f t="shared" ref="AG26:AG30" si="22">AF26</f>
        <v>0</v>
      </c>
      <c r="AH26" s="33">
        <f>ROUND((((AB26)/12)*8)+(((AB25-AE25)/12)*4),0)</f>
        <v>0</v>
      </c>
      <c r="AI26" s="54"/>
    </row>
    <row r="27" spans="1:35" ht="12.75" customHeight="1">
      <c r="A27" s="133"/>
      <c r="B27" s="140"/>
      <c r="C27" s="15" t="s">
        <v>12</v>
      </c>
      <c r="D27" s="31"/>
      <c r="E27" s="30"/>
      <c r="F27" s="30"/>
      <c r="G27" s="30"/>
      <c r="H27" s="35">
        <f>D26-G26-F26+E26</f>
        <v>0</v>
      </c>
      <c r="I27" s="32">
        <f t="shared" si="19"/>
        <v>0</v>
      </c>
      <c r="J27" s="33">
        <f>ROUND((((D27-F26-G26)/12)*8)+(((D26+E26)/12)*4),0)*0.25</f>
        <v>0</v>
      </c>
      <c r="K27" s="34"/>
      <c r="L27" s="32">
        <f t="shared" si="16"/>
        <v>0</v>
      </c>
      <c r="M27" s="30"/>
      <c r="N27" s="30"/>
      <c r="O27" s="30"/>
      <c r="P27" s="35">
        <f>L26-O26-N26+M26</f>
        <v>0</v>
      </c>
      <c r="Q27" s="32">
        <f t="shared" si="20"/>
        <v>0</v>
      </c>
      <c r="R27" s="33">
        <f>ROUND((((L27-N26-O26)/12)*8)+(((L26+M26)/12)*4),0)</f>
        <v>0</v>
      </c>
      <c r="S27" s="34"/>
      <c r="T27" s="32">
        <f t="shared" si="17"/>
        <v>0</v>
      </c>
      <c r="U27" s="30"/>
      <c r="V27" s="30"/>
      <c r="W27" s="30"/>
      <c r="X27" s="35">
        <f>T26-W26-V26+U26</f>
        <v>0</v>
      </c>
      <c r="Y27" s="32">
        <f t="shared" si="21"/>
        <v>0</v>
      </c>
      <c r="Z27" s="33">
        <f>ROUND((((T27-V26-W26)/12)*8)+(((T26+U26)/12)*4),0)</f>
        <v>0</v>
      </c>
      <c r="AA27" s="34"/>
      <c r="AB27" s="32">
        <f t="shared" si="18"/>
        <v>0</v>
      </c>
      <c r="AC27" s="30"/>
      <c r="AD27" s="30"/>
      <c r="AE27" s="30"/>
      <c r="AF27" s="35">
        <f>AB26-AE26-AD26+AC26</f>
        <v>0</v>
      </c>
      <c r="AG27" s="32">
        <f t="shared" si="22"/>
        <v>0</v>
      </c>
      <c r="AH27" s="33">
        <f>ROUND((((AB27-AD26-AE26)/12)*8)+(((AB26+AC26)/12)*4),0)</f>
        <v>0</v>
      </c>
      <c r="AI27" s="54"/>
    </row>
    <row r="28" spans="1:35" ht="12.75" customHeight="1">
      <c r="A28" s="133"/>
      <c r="B28" s="140"/>
      <c r="C28" s="15" t="s">
        <v>13</v>
      </c>
      <c r="D28" s="31"/>
      <c r="E28" s="30"/>
      <c r="F28" s="30"/>
      <c r="G28" s="30"/>
      <c r="H28" s="35">
        <f>D27-G27-F27+E27</f>
        <v>0</v>
      </c>
      <c r="I28" s="32">
        <f t="shared" si="19"/>
        <v>0</v>
      </c>
      <c r="J28" s="33">
        <f>ROUND((((D28-F27-G27)/12)*8)+(((D27+E27)/12)*4),0)*0.25</f>
        <v>0</v>
      </c>
      <c r="K28" s="34"/>
      <c r="L28" s="32">
        <f t="shared" si="16"/>
        <v>0</v>
      </c>
      <c r="M28" s="30"/>
      <c r="N28" s="30"/>
      <c r="O28" s="30"/>
      <c r="P28" s="35">
        <f>L27-O27-N27+M27</f>
        <v>0</v>
      </c>
      <c r="Q28" s="32">
        <f t="shared" si="20"/>
        <v>0</v>
      </c>
      <c r="R28" s="33">
        <f>ROUND((((L28-N27-O27)/12)*8)+(((L27+M27)/12)*4),0)</f>
        <v>0</v>
      </c>
      <c r="S28" s="34"/>
      <c r="T28" s="32">
        <f t="shared" si="17"/>
        <v>0</v>
      </c>
      <c r="U28" s="30"/>
      <c r="V28" s="30"/>
      <c r="W28" s="30"/>
      <c r="X28" s="35">
        <f>T27-W27-V27+U27</f>
        <v>0</v>
      </c>
      <c r="Y28" s="32">
        <f t="shared" si="21"/>
        <v>0</v>
      </c>
      <c r="Z28" s="33">
        <f>ROUND((((T28-V27-W27)/12)*8)+(((T27+U27)/12)*4),0)</f>
        <v>0</v>
      </c>
      <c r="AA28" s="34"/>
      <c r="AB28" s="32">
        <f t="shared" si="18"/>
        <v>0</v>
      </c>
      <c r="AC28" s="30"/>
      <c r="AD28" s="30"/>
      <c r="AE28" s="30"/>
      <c r="AF28" s="35">
        <f>AB27-AE27-AD27+AC27</f>
        <v>0</v>
      </c>
      <c r="AG28" s="32">
        <f t="shared" si="22"/>
        <v>0</v>
      </c>
      <c r="AH28" s="33">
        <f>ROUND((((AB28-AD27-AE27)/12)*8)+(((AB27+AC27)/12)*4),0)</f>
        <v>0</v>
      </c>
      <c r="AI28" s="54"/>
    </row>
    <row r="29" spans="1:35" ht="12.75" customHeight="1">
      <c r="A29" s="133"/>
      <c r="B29" s="140"/>
      <c r="C29" s="15" t="s">
        <v>14</v>
      </c>
      <c r="D29" s="31"/>
      <c r="E29" s="30"/>
      <c r="F29" s="30"/>
      <c r="G29" s="30"/>
      <c r="H29" s="30">
        <v>0</v>
      </c>
      <c r="I29" s="32">
        <f t="shared" si="19"/>
        <v>0</v>
      </c>
      <c r="J29" s="33">
        <f>ROUND((((D29)/12)*8),0)*0.25</f>
        <v>0</v>
      </c>
      <c r="K29" s="34"/>
      <c r="L29" s="32">
        <f t="shared" si="16"/>
        <v>0</v>
      </c>
      <c r="M29" s="30"/>
      <c r="N29" s="30"/>
      <c r="O29" s="30"/>
      <c r="P29" s="30">
        <v>0</v>
      </c>
      <c r="Q29" s="32">
        <f t="shared" si="20"/>
        <v>0</v>
      </c>
      <c r="R29" s="33">
        <f>ROUND((((L29)/12)*8),0)</f>
        <v>0</v>
      </c>
      <c r="S29" s="34"/>
      <c r="T29" s="32">
        <f t="shared" si="17"/>
        <v>0</v>
      </c>
      <c r="U29" s="30"/>
      <c r="V29" s="30"/>
      <c r="W29" s="30"/>
      <c r="X29" s="30">
        <v>0</v>
      </c>
      <c r="Y29" s="32">
        <f t="shared" si="21"/>
        <v>0</v>
      </c>
      <c r="Z29" s="33">
        <f>ROUND((((T29)/12)*8),0)</f>
        <v>0</v>
      </c>
      <c r="AA29" s="34"/>
      <c r="AB29" s="32">
        <f t="shared" si="18"/>
        <v>0</v>
      </c>
      <c r="AC29" s="30"/>
      <c r="AD29" s="30"/>
      <c r="AE29" s="30"/>
      <c r="AF29" s="30">
        <v>0</v>
      </c>
      <c r="AG29" s="32">
        <f t="shared" si="22"/>
        <v>0</v>
      </c>
      <c r="AH29" s="33">
        <f>ROUND((((AB29)/12)*8),0)</f>
        <v>0</v>
      </c>
      <c r="AI29" s="54"/>
    </row>
    <row r="30" spans="1:35" ht="12.75" customHeight="1" thickBot="1">
      <c r="A30" s="134"/>
      <c r="B30" s="141"/>
      <c r="C30" s="55" t="s">
        <v>15</v>
      </c>
      <c r="D30" s="56"/>
      <c r="E30" s="37"/>
      <c r="F30" s="37"/>
      <c r="G30" s="37"/>
      <c r="H30" s="37">
        <f>D28+E28-F28-G28</f>
        <v>0</v>
      </c>
      <c r="I30" s="38">
        <f t="shared" si="19"/>
        <v>0</v>
      </c>
      <c r="J30" s="47">
        <f>ROUND((((D30-F28-G28)/12)*8)+(((D28+E28)/12)*4),0)*0.25</f>
        <v>0</v>
      </c>
      <c r="K30" s="36"/>
      <c r="L30" s="38">
        <f t="shared" si="16"/>
        <v>0</v>
      </c>
      <c r="M30" s="37"/>
      <c r="N30" s="37"/>
      <c r="O30" s="37"/>
      <c r="P30" s="37">
        <f>L28+M28-N28-O28</f>
        <v>0</v>
      </c>
      <c r="Q30" s="38">
        <f t="shared" si="20"/>
        <v>0</v>
      </c>
      <c r="R30" s="47">
        <f>ROUND((((L30-N28-O28)/12)*8)+(((L28+M28)/12)*4),0)</f>
        <v>0</v>
      </c>
      <c r="S30" s="36"/>
      <c r="T30" s="38">
        <f t="shared" si="17"/>
        <v>0</v>
      </c>
      <c r="U30" s="37"/>
      <c r="V30" s="37"/>
      <c r="W30" s="37"/>
      <c r="X30" s="37">
        <f>T28+U28-V28-W28</f>
        <v>0</v>
      </c>
      <c r="Y30" s="38">
        <f t="shared" si="21"/>
        <v>0</v>
      </c>
      <c r="Z30" s="47">
        <f>ROUND((((T30-V28-W28)/12)*8)+(((T28+U28)/12)*4),0)</f>
        <v>0</v>
      </c>
      <c r="AA30" s="36"/>
      <c r="AB30" s="38">
        <f>Y30</f>
        <v>0</v>
      </c>
      <c r="AC30" s="37"/>
      <c r="AD30" s="37"/>
      <c r="AE30" s="37"/>
      <c r="AF30" s="37">
        <f>AB28+AC28-AD28-AE28</f>
        <v>0</v>
      </c>
      <c r="AG30" s="38">
        <f t="shared" si="22"/>
        <v>0</v>
      </c>
      <c r="AH30" s="47">
        <f>ROUND((((AB30-AD28-AE28)/12)*8)+(((AB28+AC28)/12)*4),0)</f>
        <v>0</v>
      </c>
      <c r="AI30" s="57"/>
    </row>
    <row r="31" spans="1:35" ht="15" thickBot="1">
      <c r="A31" s="6"/>
      <c r="B31" s="39" t="s">
        <v>4</v>
      </c>
      <c r="C31" s="8"/>
      <c r="D31" s="39">
        <f t="shared" ref="D31:AI31" si="23">SUM(D25:D30)</f>
        <v>0</v>
      </c>
      <c r="E31" s="39">
        <f t="shared" si="23"/>
        <v>0</v>
      </c>
      <c r="F31" s="39">
        <f t="shared" si="23"/>
        <v>0</v>
      </c>
      <c r="G31" s="39">
        <f t="shared" si="23"/>
        <v>0</v>
      </c>
      <c r="H31" s="39">
        <f t="shared" si="23"/>
        <v>0</v>
      </c>
      <c r="I31" s="40">
        <f t="shared" si="23"/>
        <v>0</v>
      </c>
      <c r="J31" s="39">
        <f t="shared" si="23"/>
        <v>0</v>
      </c>
      <c r="K31" s="41">
        <f t="shared" si="23"/>
        <v>0</v>
      </c>
      <c r="L31" s="40">
        <f t="shared" si="23"/>
        <v>0</v>
      </c>
      <c r="M31" s="39">
        <f t="shared" si="23"/>
        <v>0</v>
      </c>
      <c r="N31" s="39">
        <f t="shared" si="23"/>
        <v>0</v>
      </c>
      <c r="O31" s="39">
        <f t="shared" si="23"/>
        <v>0</v>
      </c>
      <c r="P31" s="39">
        <f t="shared" si="23"/>
        <v>0</v>
      </c>
      <c r="Q31" s="40">
        <f t="shared" si="23"/>
        <v>0</v>
      </c>
      <c r="R31" s="39">
        <f t="shared" si="23"/>
        <v>0</v>
      </c>
      <c r="S31" s="41">
        <f t="shared" si="23"/>
        <v>0</v>
      </c>
      <c r="T31" s="40">
        <f t="shared" si="23"/>
        <v>0</v>
      </c>
      <c r="U31" s="39">
        <f t="shared" si="23"/>
        <v>0</v>
      </c>
      <c r="V31" s="39">
        <f t="shared" si="23"/>
        <v>0</v>
      </c>
      <c r="W31" s="39">
        <f t="shared" si="23"/>
        <v>0</v>
      </c>
      <c r="X31" s="39">
        <f t="shared" si="23"/>
        <v>0</v>
      </c>
      <c r="Y31" s="40">
        <f t="shared" si="23"/>
        <v>0</v>
      </c>
      <c r="Z31" s="39">
        <f t="shared" si="23"/>
        <v>0</v>
      </c>
      <c r="AA31" s="41">
        <f t="shared" si="23"/>
        <v>0</v>
      </c>
      <c r="AB31" s="40">
        <f t="shared" si="23"/>
        <v>0</v>
      </c>
      <c r="AC31" s="39">
        <f t="shared" si="23"/>
        <v>0</v>
      </c>
      <c r="AD31" s="39">
        <f t="shared" si="23"/>
        <v>0</v>
      </c>
      <c r="AE31" s="39">
        <f t="shared" si="23"/>
        <v>0</v>
      </c>
      <c r="AF31" s="39">
        <f t="shared" si="23"/>
        <v>0</v>
      </c>
      <c r="AG31" s="40">
        <f t="shared" si="23"/>
        <v>0</v>
      </c>
      <c r="AH31" s="39">
        <f t="shared" si="23"/>
        <v>0</v>
      </c>
      <c r="AI31" s="41">
        <f t="shared" si="23"/>
        <v>0</v>
      </c>
    </row>
    <row r="32" spans="1:35" ht="15">
      <c r="B32" s="42" t="s">
        <v>18</v>
      </c>
      <c r="C32" s="4"/>
      <c r="D32" s="43"/>
      <c r="E32" s="43"/>
      <c r="F32" s="43"/>
      <c r="G32" s="43"/>
      <c r="H32" s="42">
        <f>D31+E31-F31-G31</f>
        <v>0</v>
      </c>
      <c r="I32" s="43"/>
      <c r="J32" s="48">
        <v>0.25</v>
      </c>
      <c r="K32" s="48" t="s">
        <v>23</v>
      </c>
      <c r="L32" s="49"/>
      <c r="M32" s="43"/>
      <c r="N32" s="43"/>
      <c r="O32" s="43"/>
      <c r="P32" s="42">
        <f>L31+M31-N31-O31</f>
        <v>0</v>
      </c>
      <c r="Q32" s="44"/>
      <c r="R32" s="44"/>
      <c r="S32" s="44"/>
      <c r="T32" s="43"/>
      <c r="U32" s="43"/>
      <c r="V32" s="43"/>
      <c r="W32" s="43"/>
      <c r="X32" s="42">
        <f>T31+U31-V31-W31</f>
        <v>0</v>
      </c>
      <c r="Y32" s="43"/>
      <c r="Z32" s="43"/>
      <c r="AA32" s="43"/>
      <c r="AB32" s="43"/>
      <c r="AC32" s="43"/>
      <c r="AD32" s="43"/>
      <c r="AE32" s="43"/>
      <c r="AF32" s="42">
        <f>AB31+AC31-AD31-AE31</f>
        <v>0</v>
      </c>
      <c r="AG32" s="43"/>
      <c r="AH32" s="43"/>
      <c r="AI32" s="43"/>
    </row>
    <row r="33" spans="1:35">
      <c r="D33" s="19"/>
      <c r="E33" s="19"/>
      <c r="F33" s="19"/>
      <c r="G33" s="19"/>
      <c r="H33" s="19"/>
      <c r="I33" s="19"/>
      <c r="J33" s="19"/>
      <c r="K33" s="19"/>
      <c r="L33" s="19"/>
      <c r="P33" s="12"/>
      <c r="Q33" s="2"/>
      <c r="R33" s="2"/>
      <c r="S33" s="2"/>
      <c r="X33" s="12"/>
      <c r="AF33" s="12"/>
    </row>
    <row r="34" spans="1:35" ht="15">
      <c r="A34" s="20"/>
      <c r="B34" s="20"/>
      <c r="C34" s="20"/>
      <c r="D34" s="20"/>
      <c r="E34" s="20" t="s">
        <v>17</v>
      </c>
      <c r="F34" s="20"/>
      <c r="G34" s="20"/>
      <c r="H34" s="20"/>
      <c r="I34" s="20"/>
      <c r="J34" s="20"/>
      <c r="K34" s="148"/>
      <c r="L34" s="148"/>
      <c r="P34" s="12"/>
      <c r="Q34" s="2"/>
      <c r="R34" s="50"/>
      <c r="S34" s="2"/>
      <c r="X34" s="12"/>
      <c r="AF34" s="12"/>
    </row>
    <row r="35" spans="1:35" ht="15">
      <c r="A35" s="20"/>
      <c r="B35" s="20"/>
      <c r="C35" s="20"/>
      <c r="D35" s="20"/>
      <c r="E35" s="20" t="s">
        <v>21</v>
      </c>
      <c r="F35" s="20"/>
      <c r="G35" s="20"/>
      <c r="H35" s="20"/>
      <c r="I35" s="20"/>
      <c r="J35" s="20"/>
      <c r="K35" s="20"/>
      <c r="L35" s="21"/>
      <c r="P35" s="12"/>
      <c r="Q35" s="2"/>
      <c r="R35" s="2"/>
      <c r="S35" s="2"/>
      <c r="X35" s="12"/>
      <c r="Z35" s="51"/>
      <c r="AF35" s="12"/>
      <c r="AH35" s="51"/>
    </row>
    <row r="36" spans="1:35" ht="15">
      <c r="A36" s="20" t="s">
        <v>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P36" s="12"/>
      <c r="Q36" s="2"/>
      <c r="R36" s="2"/>
      <c r="S36" s="2"/>
      <c r="X36" s="12"/>
      <c r="AF36" s="12"/>
    </row>
    <row r="37" spans="1:35" ht="15">
      <c r="A37" s="20" t="s">
        <v>22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P37" s="12"/>
      <c r="Q37" s="2"/>
      <c r="R37" s="2"/>
      <c r="S37" s="2"/>
      <c r="X37" s="12"/>
      <c r="AF37" s="12"/>
    </row>
    <row r="38" spans="1:35" ht="14.25">
      <c r="B38" s="12"/>
      <c r="C38" s="4"/>
      <c r="H38" s="12"/>
      <c r="P38" s="12"/>
      <c r="Q38" s="2"/>
      <c r="R38" s="2"/>
      <c r="S38" s="2"/>
      <c r="X38" s="12"/>
      <c r="AF38" s="12"/>
    </row>
    <row r="40" spans="1:35" ht="33" customHeight="1">
      <c r="B40" s="142" t="s">
        <v>115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35" ht="13.5" thickBot="1">
      <c r="C41" s="1" t="s">
        <v>29</v>
      </c>
    </row>
    <row r="42" spans="1:35" ht="15" customHeight="1">
      <c r="A42" s="137" t="s">
        <v>5</v>
      </c>
      <c r="B42" s="135" t="s">
        <v>9</v>
      </c>
      <c r="C42" s="135" t="s">
        <v>10</v>
      </c>
      <c r="D42" s="145" t="s">
        <v>19</v>
      </c>
      <c r="E42" s="146"/>
      <c r="F42" s="146"/>
      <c r="G42" s="146"/>
      <c r="H42" s="146"/>
      <c r="I42" s="146"/>
      <c r="J42" s="146"/>
      <c r="K42" s="146"/>
      <c r="L42" s="145" t="s">
        <v>24</v>
      </c>
      <c r="M42" s="146"/>
      <c r="N42" s="146"/>
      <c r="O42" s="146"/>
      <c r="P42" s="146"/>
      <c r="Q42" s="146"/>
      <c r="R42" s="146"/>
      <c r="S42" s="146"/>
      <c r="T42" s="145" t="s">
        <v>27</v>
      </c>
      <c r="U42" s="146"/>
      <c r="V42" s="146"/>
      <c r="W42" s="146"/>
      <c r="X42" s="146"/>
      <c r="Y42" s="146"/>
      <c r="Z42" s="146"/>
      <c r="AA42" s="146"/>
      <c r="AB42" s="145" t="s">
        <v>30</v>
      </c>
      <c r="AC42" s="146"/>
      <c r="AD42" s="146"/>
      <c r="AE42" s="146"/>
      <c r="AF42" s="146"/>
      <c r="AG42" s="146"/>
      <c r="AH42" s="146"/>
      <c r="AI42" s="147"/>
    </row>
    <row r="43" spans="1:35" ht="51.75" thickBot="1">
      <c r="A43" s="138"/>
      <c r="B43" s="136"/>
      <c r="C43" s="136"/>
      <c r="D43" s="5" t="s">
        <v>8</v>
      </c>
      <c r="E43" s="5" t="s">
        <v>0</v>
      </c>
      <c r="F43" s="5" t="s">
        <v>1</v>
      </c>
      <c r="G43" s="10" t="s">
        <v>2</v>
      </c>
      <c r="H43" s="5" t="s">
        <v>20</v>
      </c>
      <c r="I43" s="5" t="s">
        <v>6</v>
      </c>
      <c r="J43" s="9" t="s">
        <v>7</v>
      </c>
      <c r="K43" s="11" t="s">
        <v>25</v>
      </c>
      <c r="L43" s="5" t="s">
        <v>8</v>
      </c>
      <c r="M43" s="5" t="s">
        <v>0</v>
      </c>
      <c r="N43" s="5" t="s">
        <v>1</v>
      </c>
      <c r="O43" s="10" t="s">
        <v>2</v>
      </c>
      <c r="P43" s="5" t="s">
        <v>26</v>
      </c>
      <c r="Q43" s="5" t="s">
        <v>6</v>
      </c>
      <c r="R43" s="9" t="s">
        <v>7</v>
      </c>
      <c r="S43" s="11" t="s">
        <v>25</v>
      </c>
      <c r="T43" s="5" t="s">
        <v>8</v>
      </c>
      <c r="U43" s="5" t="s">
        <v>0</v>
      </c>
      <c r="V43" s="5" t="s">
        <v>1</v>
      </c>
      <c r="W43" s="10" t="s">
        <v>2</v>
      </c>
      <c r="X43" s="5" t="s">
        <v>28</v>
      </c>
      <c r="Y43" s="5" t="s">
        <v>6</v>
      </c>
      <c r="Z43" s="9" t="s">
        <v>7</v>
      </c>
      <c r="AA43" s="11" t="s">
        <v>25</v>
      </c>
      <c r="AB43" s="5" t="s">
        <v>8</v>
      </c>
      <c r="AC43" s="5" t="s">
        <v>0</v>
      </c>
      <c r="AD43" s="5" t="s">
        <v>1</v>
      </c>
      <c r="AE43" s="10" t="s">
        <v>2</v>
      </c>
      <c r="AF43" s="5" t="s">
        <v>31</v>
      </c>
      <c r="AG43" s="5" t="s">
        <v>6</v>
      </c>
      <c r="AH43" s="9" t="s">
        <v>7</v>
      </c>
      <c r="AI43" s="52" t="s">
        <v>25</v>
      </c>
    </row>
    <row r="44" spans="1:35" ht="15" customHeight="1">
      <c r="A44" s="132">
        <v>1</v>
      </c>
      <c r="B44" s="139"/>
      <c r="C44" s="14" t="s">
        <v>16</v>
      </c>
      <c r="D44" s="26"/>
      <c r="E44" s="25"/>
      <c r="F44" s="25"/>
      <c r="G44" s="25"/>
      <c r="H44" s="25">
        <f>E44</f>
        <v>0</v>
      </c>
      <c r="I44" s="27">
        <f>H44</f>
        <v>0</v>
      </c>
      <c r="J44" s="28">
        <f>ROUND(((D44/12)*8)+((H44/12)*4),0)</f>
        <v>0</v>
      </c>
      <c r="K44" s="29"/>
      <c r="L44" s="27">
        <f t="shared" ref="L44:L49" si="24">I44</f>
        <v>0</v>
      </c>
      <c r="M44" s="26"/>
      <c r="N44" s="25"/>
      <c r="O44" s="25"/>
      <c r="P44" s="25">
        <f>M44</f>
        <v>0</v>
      </c>
      <c r="Q44" s="27">
        <f>P44</f>
        <v>0</v>
      </c>
      <c r="R44" s="28">
        <f>ROUND(((L44/12)*8)+((P44/12)*4),0)</f>
        <v>0</v>
      </c>
      <c r="S44" s="29"/>
      <c r="T44" s="27">
        <f t="shared" ref="T44:T49" si="25">Q44</f>
        <v>0</v>
      </c>
      <c r="U44" s="25"/>
      <c r="V44" s="25"/>
      <c r="W44" s="25"/>
      <c r="X44" s="25">
        <f>U44</f>
        <v>0</v>
      </c>
      <c r="Y44" s="27">
        <f>X44</f>
        <v>0</v>
      </c>
      <c r="Z44" s="28">
        <f>ROUND(((T44/12)*8)+((X44/12)*4),0)</f>
        <v>0</v>
      </c>
      <c r="AA44" s="29"/>
      <c r="AB44" s="27">
        <f t="shared" ref="AB44:AB48" si="26">Y44</f>
        <v>0</v>
      </c>
      <c r="AC44" s="25"/>
      <c r="AD44" s="25"/>
      <c r="AE44" s="25"/>
      <c r="AF44" s="25">
        <f>AC44</f>
        <v>0</v>
      </c>
      <c r="AG44" s="27">
        <f>AF44</f>
        <v>0</v>
      </c>
      <c r="AH44" s="28">
        <f>ROUND(((AB44/12)*8)+((AF44/12)*4),0)</f>
        <v>0</v>
      </c>
      <c r="AI44" s="53"/>
    </row>
    <row r="45" spans="1:35" ht="14.25">
      <c r="A45" s="133"/>
      <c r="B45" s="140"/>
      <c r="C45" s="15" t="s">
        <v>11</v>
      </c>
      <c r="D45" s="31"/>
      <c r="E45" s="30"/>
      <c r="F45" s="30"/>
      <c r="G45" s="30"/>
      <c r="H45" s="30">
        <f>D44-G44</f>
        <v>0</v>
      </c>
      <c r="I45" s="32">
        <f t="shared" ref="I45:I49" si="27">H45</f>
        <v>0</v>
      </c>
      <c r="J45" s="33">
        <f>ROUND((((D45)/12)*8)+(((D44-G44)/12)*4),0)</f>
        <v>0</v>
      </c>
      <c r="K45" s="34"/>
      <c r="L45" s="32">
        <f t="shared" si="24"/>
        <v>0</v>
      </c>
      <c r="M45" s="30"/>
      <c r="N45" s="30"/>
      <c r="O45" s="30"/>
      <c r="P45" s="30">
        <f>L44-O44</f>
        <v>0</v>
      </c>
      <c r="Q45" s="32">
        <f t="shared" ref="Q45:Q49" si="28">P45</f>
        <v>0</v>
      </c>
      <c r="R45" s="33">
        <f>ROUND((((L45)/12)*8)+(((L44-O44)/12)*4),0)</f>
        <v>0</v>
      </c>
      <c r="S45" s="34"/>
      <c r="T45" s="32">
        <f t="shared" si="25"/>
        <v>0</v>
      </c>
      <c r="U45" s="30"/>
      <c r="V45" s="30"/>
      <c r="W45" s="30"/>
      <c r="X45" s="30">
        <f>T44-W44</f>
        <v>0</v>
      </c>
      <c r="Y45" s="32">
        <f t="shared" ref="Y45:Y49" si="29">X45</f>
        <v>0</v>
      </c>
      <c r="Z45" s="33">
        <f>ROUND((((T45)/12)*8)+(((T44-W44)/12)*4),0)</f>
        <v>0</v>
      </c>
      <c r="AA45" s="34"/>
      <c r="AB45" s="32">
        <f t="shared" si="26"/>
        <v>0</v>
      </c>
      <c r="AC45" s="30"/>
      <c r="AD45" s="30"/>
      <c r="AE45" s="30"/>
      <c r="AF45" s="30">
        <f>AB44-AE44</f>
        <v>0</v>
      </c>
      <c r="AG45" s="32">
        <f t="shared" ref="AG45:AG49" si="30">AF45</f>
        <v>0</v>
      </c>
      <c r="AH45" s="33">
        <f>ROUND((((AB45)/12)*8)+(((AB44-AE44)/12)*4),0)</f>
        <v>0</v>
      </c>
      <c r="AI45" s="54"/>
    </row>
    <row r="46" spans="1:35" ht="14.25">
      <c r="A46" s="133"/>
      <c r="B46" s="140"/>
      <c r="C46" s="15" t="s">
        <v>12</v>
      </c>
      <c r="D46" s="31"/>
      <c r="E46" s="30"/>
      <c r="F46" s="30"/>
      <c r="G46" s="30"/>
      <c r="H46" s="35">
        <f>D45-G45-F45+E45</f>
        <v>0</v>
      </c>
      <c r="I46" s="32">
        <f t="shared" si="27"/>
        <v>0</v>
      </c>
      <c r="J46" s="33">
        <f>ROUND((((D46-F45-G45)/12)*8)+(((D45+E45)/12)*4),0)</f>
        <v>0</v>
      </c>
      <c r="K46" s="34"/>
      <c r="L46" s="32">
        <f t="shared" si="24"/>
        <v>0</v>
      </c>
      <c r="M46" s="30"/>
      <c r="N46" s="30"/>
      <c r="O46" s="30"/>
      <c r="P46" s="35">
        <f>L45-O45-N45+M45</f>
        <v>0</v>
      </c>
      <c r="Q46" s="32">
        <f t="shared" si="28"/>
        <v>0</v>
      </c>
      <c r="R46" s="33">
        <f>ROUND((((L46-N45-O45)/12)*8)+(((L45+M45)/12)*4),0)</f>
        <v>0</v>
      </c>
      <c r="S46" s="34"/>
      <c r="T46" s="32">
        <f t="shared" si="25"/>
        <v>0</v>
      </c>
      <c r="U46" s="30"/>
      <c r="V46" s="30"/>
      <c r="W46" s="30"/>
      <c r="X46" s="35">
        <f>T45-W45-V45+U45</f>
        <v>0</v>
      </c>
      <c r="Y46" s="32">
        <f t="shared" si="29"/>
        <v>0</v>
      </c>
      <c r="Z46" s="33">
        <f>ROUND((((T46-V45-W45)/12)*8)+(((T45+U45)/12)*4),0)</f>
        <v>0</v>
      </c>
      <c r="AA46" s="34"/>
      <c r="AB46" s="32">
        <f t="shared" si="26"/>
        <v>0</v>
      </c>
      <c r="AC46" s="30"/>
      <c r="AD46" s="30"/>
      <c r="AE46" s="30"/>
      <c r="AF46" s="35">
        <f>AB45-AE45-AD45+AC45</f>
        <v>0</v>
      </c>
      <c r="AG46" s="32">
        <f t="shared" si="30"/>
        <v>0</v>
      </c>
      <c r="AH46" s="33">
        <f>ROUND((((AB46-AD45-AE45)/12)*8)+(((AB45+AC45)/12)*4),0)</f>
        <v>0</v>
      </c>
      <c r="AI46" s="54"/>
    </row>
    <row r="47" spans="1:35" ht="14.25">
      <c r="A47" s="133"/>
      <c r="B47" s="140"/>
      <c r="C47" s="15" t="s">
        <v>13</v>
      </c>
      <c r="D47" s="31"/>
      <c r="E47" s="30"/>
      <c r="F47" s="30"/>
      <c r="G47" s="30"/>
      <c r="H47" s="35">
        <f>D46-G46-F46+E46</f>
        <v>0</v>
      </c>
      <c r="I47" s="32">
        <f t="shared" si="27"/>
        <v>0</v>
      </c>
      <c r="J47" s="33">
        <f>ROUND((((D47-F46-G46)/12)*8)+(((D46+E46)/12)*4),0)</f>
        <v>0</v>
      </c>
      <c r="K47" s="34"/>
      <c r="L47" s="32">
        <f t="shared" si="24"/>
        <v>0</v>
      </c>
      <c r="M47" s="30"/>
      <c r="N47" s="30"/>
      <c r="O47" s="30"/>
      <c r="P47" s="35">
        <f>L46-O46-N46+M46</f>
        <v>0</v>
      </c>
      <c r="Q47" s="32">
        <f t="shared" si="28"/>
        <v>0</v>
      </c>
      <c r="R47" s="33">
        <f>ROUND((((L47-N46-O46)/12)*8)+(((L46+M46)/12)*4),0)</f>
        <v>0</v>
      </c>
      <c r="S47" s="34"/>
      <c r="T47" s="32">
        <f t="shared" si="25"/>
        <v>0</v>
      </c>
      <c r="U47" s="30"/>
      <c r="V47" s="30"/>
      <c r="W47" s="30"/>
      <c r="X47" s="35">
        <f>T46-W46-V46+U46</f>
        <v>0</v>
      </c>
      <c r="Y47" s="32">
        <f t="shared" si="29"/>
        <v>0</v>
      </c>
      <c r="Z47" s="33">
        <f>ROUND((((T47-V46-W46)/12)*8)+(((T46+U46)/12)*4),0)</f>
        <v>0</v>
      </c>
      <c r="AA47" s="34"/>
      <c r="AB47" s="32">
        <f t="shared" si="26"/>
        <v>0</v>
      </c>
      <c r="AC47" s="30"/>
      <c r="AD47" s="30"/>
      <c r="AE47" s="30"/>
      <c r="AF47" s="35">
        <f>AB46-AE46-AD46+AC46</f>
        <v>0</v>
      </c>
      <c r="AG47" s="32">
        <f t="shared" si="30"/>
        <v>0</v>
      </c>
      <c r="AH47" s="33">
        <f>ROUND((((AB47-AD46-AE46)/12)*8)+(((AB46+AC46)/12)*4),0)</f>
        <v>0</v>
      </c>
      <c r="AI47" s="54"/>
    </row>
    <row r="48" spans="1:35" ht="14.25">
      <c r="A48" s="133"/>
      <c r="B48" s="140"/>
      <c r="C48" s="15" t="s">
        <v>14</v>
      </c>
      <c r="D48" s="31"/>
      <c r="E48" s="30"/>
      <c r="F48" s="30"/>
      <c r="G48" s="30"/>
      <c r="H48" s="30">
        <v>0</v>
      </c>
      <c r="I48" s="32">
        <f t="shared" si="27"/>
        <v>0</v>
      </c>
      <c r="J48" s="33">
        <f>ROUND((((D48)/12)*8),0)</f>
        <v>0</v>
      </c>
      <c r="K48" s="34"/>
      <c r="L48" s="32">
        <f t="shared" si="24"/>
        <v>0</v>
      </c>
      <c r="M48" s="30"/>
      <c r="N48" s="30"/>
      <c r="O48" s="30"/>
      <c r="P48" s="30">
        <v>0</v>
      </c>
      <c r="Q48" s="32">
        <f t="shared" si="28"/>
        <v>0</v>
      </c>
      <c r="R48" s="33">
        <f>ROUND((((L48)/12)*8),0)</f>
        <v>0</v>
      </c>
      <c r="S48" s="34"/>
      <c r="T48" s="32">
        <f t="shared" si="25"/>
        <v>0</v>
      </c>
      <c r="U48" s="30"/>
      <c r="V48" s="30"/>
      <c r="W48" s="30"/>
      <c r="X48" s="30">
        <v>0</v>
      </c>
      <c r="Y48" s="32">
        <f t="shared" si="29"/>
        <v>0</v>
      </c>
      <c r="Z48" s="33">
        <f>ROUND((((T48)/12)*8),0)</f>
        <v>0</v>
      </c>
      <c r="AA48" s="34"/>
      <c r="AB48" s="32">
        <f t="shared" si="26"/>
        <v>0</v>
      </c>
      <c r="AC48" s="30"/>
      <c r="AD48" s="30"/>
      <c r="AE48" s="30"/>
      <c r="AF48" s="30">
        <v>0</v>
      </c>
      <c r="AG48" s="32">
        <f t="shared" si="30"/>
        <v>0</v>
      </c>
      <c r="AH48" s="33">
        <f>ROUND((((AB48)/12)*8),0)</f>
        <v>0</v>
      </c>
      <c r="AI48" s="54"/>
    </row>
    <row r="49" spans="1:35" ht="15" thickBot="1">
      <c r="A49" s="134"/>
      <c r="B49" s="141"/>
      <c r="C49" s="55" t="s">
        <v>15</v>
      </c>
      <c r="D49" s="56"/>
      <c r="E49" s="37"/>
      <c r="F49" s="37"/>
      <c r="G49" s="37"/>
      <c r="H49" s="37">
        <f>D47+E47-F47-G47</f>
        <v>0</v>
      </c>
      <c r="I49" s="38">
        <f t="shared" si="27"/>
        <v>0</v>
      </c>
      <c r="J49" s="47">
        <f>ROUND((((D49-F47-G47)/12)*8)+(((D47+E47)/12)*4),0)</f>
        <v>0</v>
      </c>
      <c r="K49" s="36"/>
      <c r="L49" s="38">
        <f t="shared" si="24"/>
        <v>0</v>
      </c>
      <c r="M49" s="37"/>
      <c r="N49" s="37"/>
      <c r="O49" s="37"/>
      <c r="P49" s="37">
        <f>L47+M47-N47-O47</f>
        <v>0</v>
      </c>
      <c r="Q49" s="38">
        <f t="shared" si="28"/>
        <v>0</v>
      </c>
      <c r="R49" s="47">
        <f>ROUND((((L49-N47-O47)/12)*8)+(((L47+M47)/12)*4),0)</f>
        <v>0</v>
      </c>
      <c r="S49" s="36"/>
      <c r="T49" s="38">
        <f t="shared" si="25"/>
        <v>0</v>
      </c>
      <c r="U49" s="37"/>
      <c r="V49" s="37"/>
      <c r="W49" s="37"/>
      <c r="X49" s="37">
        <f>T47+U47-V47-W47</f>
        <v>0</v>
      </c>
      <c r="Y49" s="38">
        <f t="shared" si="29"/>
        <v>0</v>
      </c>
      <c r="Z49" s="47">
        <f>ROUND((((T49-V47-W47)/12)*8)+(((T47+U47)/12)*4),0)</f>
        <v>0</v>
      </c>
      <c r="AA49" s="36"/>
      <c r="AB49" s="38">
        <f>Y49</f>
        <v>0</v>
      </c>
      <c r="AC49" s="37"/>
      <c r="AD49" s="37"/>
      <c r="AE49" s="37"/>
      <c r="AF49" s="37">
        <f>AB47+AC47-AD47-AE47</f>
        <v>0</v>
      </c>
      <c r="AG49" s="38">
        <f t="shared" si="30"/>
        <v>0</v>
      </c>
      <c r="AH49" s="47">
        <f>ROUND((((AB49-AD47-AE47)/12)*8)+(((AB47+AC47)/12)*4),0)</f>
        <v>0</v>
      </c>
      <c r="AI49" s="57"/>
    </row>
    <row r="50" spans="1:35" ht="15" thickBot="1">
      <c r="A50" s="6"/>
      <c r="B50" s="7" t="s">
        <v>4</v>
      </c>
      <c r="C50" s="8"/>
      <c r="D50" s="39">
        <f t="shared" ref="D50:AI50" si="31">SUM(D44:D49)</f>
        <v>0</v>
      </c>
      <c r="E50" s="39">
        <f t="shared" si="31"/>
        <v>0</v>
      </c>
      <c r="F50" s="39">
        <f t="shared" si="31"/>
        <v>0</v>
      </c>
      <c r="G50" s="39">
        <f t="shared" si="31"/>
        <v>0</v>
      </c>
      <c r="H50" s="39">
        <f t="shared" si="31"/>
        <v>0</v>
      </c>
      <c r="I50" s="40">
        <f t="shared" si="31"/>
        <v>0</v>
      </c>
      <c r="J50" s="39">
        <f t="shared" si="31"/>
        <v>0</v>
      </c>
      <c r="K50" s="41">
        <f t="shared" si="31"/>
        <v>0</v>
      </c>
      <c r="L50" s="40">
        <f t="shared" si="31"/>
        <v>0</v>
      </c>
      <c r="M50" s="39">
        <f t="shared" si="31"/>
        <v>0</v>
      </c>
      <c r="N50" s="39">
        <f t="shared" si="31"/>
        <v>0</v>
      </c>
      <c r="O50" s="39">
        <f t="shared" si="31"/>
        <v>0</v>
      </c>
      <c r="P50" s="39">
        <f t="shared" si="31"/>
        <v>0</v>
      </c>
      <c r="Q50" s="40">
        <f t="shared" si="31"/>
        <v>0</v>
      </c>
      <c r="R50" s="39">
        <f t="shared" si="31"/>
        <v>0</v>
      </c>
      <c r="S50" s="41">
        <f t="shared" si="31"/>
        <v>0</v>
      </c>
      <c r="T50" s="40">
        <f t="shared" si="31"/>
        <v>0</v>
      </c>
      <c r="U50" s="39">
        <f t="shared" si="31"/>
        <v>0</v>
      </c>
      <c r="V50" s="39">
        <f t="shared" si="31"/>
        <v>0</v>
      </c>
      <c r="W50" s="39">
        <f t="shared" si="31"/>
        <v>0</v>
      </c>
      <c r="X50" s="39">
        <f t="shared" si="31"/>
        <v>0</v>
      </c>
      <c r="Y50" s="40">
        <f t="shared" si="31"/>
        <v>0</v>
      </c>
      <c r="Z50" s="39">
        <f t="shared" si="31"/>
        <v>0</v>
      </c>
      <c r="AA50" s="41">
        <f t="shared" si="31"/>
        <v>0</v>
      </c>
      <c r="AB50" s="40">
        <f t="shared" si="31"/>
        <v>0</v>
      </c>
      <c r="AC50" s="39">
        <f t="shared" si="31"/>
        <v>0</v>
      </c>
      <c r="AD50" s="39">
        <f t="shared" si="31"/>
        <v>0</v>
      </c>
      <c r="AE50" s="39">
        <f t="shared" si="31"/>
        <v>0</v>
      </c>
      <c r="AF50" s="39">
        <f t="shared" si="31"/>
        <v>0</v>
      </c>
      <c r="AG50" s="40">
        <f t="shared" si="31"/>
        <v>0</v>
      </c>
      <c r="AH50" s="39">
        <f t="shared" si="31"/>
        <v>0</v>
      </c>
      <c r="AI50" s="41">
        <f t="shared" si="31"/>
        <v>0</v>
      </c>
    </row>
    <row r="51" spans="1:35" ht="14.25">
      <c r="B51" s="12" t="s">
        <v>18</v>
      </c>
      <c r="C51" s="4"/>
      <c r="H51" s="12">
        <f>D50+E50-F50-G50</f>
        <v>0</v>
      </c>
      <c r="P51" s="12">
        <f>L50+M50-N50-O50</f>
        <v>0</v>
      </c>
      <c r="Q51" s="2"/>
      <c r="R51" s="2"/>
      <c r="S51" s="2"/>
      <c r="X51" s="12">
        <f>T50+U50-V50-W50</f>
        <v>0</v>
      </c>
      <c r="AF51" s="12">
        <f>AB50+AC50-AD50-AE50</f>
        <v>0</v>
      </c>
    </row>
    <row r="52" spans="1:35" ht="15">
      <c r="A52" s="20"/>
      <c r="B52" s="20"/>
      <c r="C52" s="20"/>
      <c r="D52" s="20"/>
      <c r="E52" s="20" t="s">
        <v>17</v>
      </c>
      <c r="F52" s="20"/>
      <c r="G52" s="20"/>
      <c r="H52" s="20"/>
      <c r="I52" s="20"/>
      <c r="J52" s="20"/>
      <c r="K52" s="148"/>
      <c r="L52" s="148"/>
    </row>
    <row r="53" spans="1:35" ht="15">
      <c r="A53" s="20"/>
      <c r="B53" s="20"/>
      <c r="C53" s="20"/>
      <c r="D53" s="20"/>
      <c r="E53" s="20" t="s">
        <v>21</v>
      </c>
      <c r="F53" s="20"/>
      <c r="G53" s="20"/>
      <c r="H53" s="20"/>
      <c r="I53" s="20"/>
      <c r="J53" s="20"/>
      <c r="K53" s="20"/>
      <c r="L53" s="21"/>
    </row>
    <row r="54" spans="1:35" ht="15">
      <c r="A54" s="20" t="s">
        <v>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35" ht="15">
      <c r="A55" s="20" t="s">
        <v>22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1:35" ht="35.25" customHeight="1">
      <c r="B57" s="142" t="s">
        <v>116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</row>
    <row r="58" spans="1:35" ht="13.5" thickBot="1">
      <c r="C58" s="1" t="s">
        <v>29</v>
      </c>
    </row>
    <row r="59" spans="1:35" ht="15" customHeight="1">
      <c r="A59" s="137" t="s">
        <v>5</v>
      </c>
      <c r="B59" s="135" t="s">
        <v>9</v>
      </c>
      <c r="C59" s="135" t="s">
        <v>10</v>
      </c>
      <c r="D59" s="145" t="s">
        <v>19</v>
      </c>
      <c r="E59" s="146"/>
      <c r="F59" s="146"/>
      <c r="G59" s="146"/>
      <c r="H59" s="146"/>
      <c r="I59" s="146"/>
      <c r="J59" s="146"/>
      <c r="K59" s="146"/>
      <c r="L59" s="145" t="s">
        <v>24</v>
      </c>
      <c r="M59" s="146"/>
      <c r="N59" s="146"/>
      <c r="O59" s="146"/>
      <c r="P59" s="146"/>
      <c r="Q59" s="146"/>
      <c r="R59" s="146"/>
      <c r="S59" s="146"/>
      <c r="T59" s="145" t="s">
        <v>27</v>
      </c>
      <c r="U59" s="146"/>
      <c r="V59" s="146"/>
      <c r="W59" s="146"/>
      <c r="X59" s="146"/>
      <c r="Y59" s="146"/>
      <c r="Z59" s="146"/>
      <c r="AA59" s="146"/>
      <c r="AB59" s="145" t="s">
        <v>30</v>
      </c>
      <c r="AC59" s="146"/>
      <c r="AD59" s="146"/>
      <c r="AE59" s="146"/>
      <c r="AF59" s="146"/>
      <c r="AG59" s="146"/>
      <c r="AH59" s="146"/>
      <c r="AI59" s="147"/>
    </row>
    <row r="60" spans="1:35" ht="51.75" thickBot="1">
      <c r="A60" s="138"/>
      <c r="B60" s="136"/>
      <c r="C60" s="136"/>
      <c r="D60" s="5" t="s">
        <v>8</v>
      </c>
      <c r="E60" s="5" t="s">
        <v>0</v>
      </c>
      <c r="F60" s="5" t="s">
        <v>1</v>
      </c>
      <c r="G60" s="10" t="s">
        <v>2</v>
      </c>
      <c r="H60" s="5" t="s">
        <v>20</v>
      </c>
      <c r="I60" s="5" t="s">
        <v>6</v>
      </c>
      <c r="J60" s="9" t="s">
        <v>7</v>
      </c>
      <c r="K60" s="11" t="s">
        <v>25</v>
      </c>
      <c r="L60" s="5" t="s">
        <v>8</v>
      </c>
      <c r="M60" s="5" t="s">
        <v>0</v>
      </c>
      <c r="N60" s="5" t="s">
        <v>1</v>
      </c>
      <c r="O60" s="10" t="s">
        <v>2</v>
      </c>
      <c r="P60" s="5" t="s">
        <v>26</v>
      </c>
      <c r="Q60" s="5" t="s">
        <v>6</v>
      </c>
      <c r="R60" s="9" t="s">
        <v>7</v>
      </c>
      <c r="S60" s="11" t="s">
        <v>25</v>
      </c>
      <c r="T60" s="5" t="s">
        <v>8</v>
      </c>
      <c r="U60" s="5" t="s">
        <v>0</v>
      </c>
      <c r="V60" s="5" t="s">
        <v>1</v>
      </c>
      <c r="W60" s="10" t="s">
        <v>2</v>
      </c>
      <c r="X60" s="5" t="s">
        <v>28</v>
      </c>
      <c r="Y60" s="5" t="s">
        <v>6</v>
      </c>
      <c r="Z60" s="9" t="s">
        <v>7</v>
      </c>
      <c r="AA60" s="11" t="s">
        <v>25</v>
      </c>
      <c r="AB60" s="5" t="s">
        <v>8</v>
      </c>
      <c r="AC60" s="5" t="s">
        <v>0</v>
      </c>
      <c r="AD60" s="5" t="s">
        <v>1</v>
      </c>
      <c r="AE60" s="10" t="s">
        <v>2</v>
      </c>
      <c r="AF60" s="5" t="s">
        <v>31</v>
      </c>
      <c r="AG60" s="5" t="s">
        <v>6</v>
      </c>
      <c r="AH60" s="9" t="s">
        <v>7</v>
      </c>
      <c r="AI60" s="52" t="s">
        <v>25</v>
      </c>
    </row>
    <row r="61" spans="1:35" ht="12.75" customHeight="1">
      <c r="A61" s="132">
        <v>1</v>
      </c>
      <c r="B61" s="139"/>
      <c r="C61" s="14" t="s">
        <v>16</v>
      </c>
      <c r="D61" s="26"/>
      <c r="E61" s="25"/>
      <c r="F61" s="25"/>
      <c r="G61" s="25"/>
      <c r="H61" s="25">
        <f>E61</f>
        <v>0</v>
      </c>
      <c r="I61" s="27">
        <f>H61</f>
        <v>0</v>
      </c>
      <c r="J61" s="28">
        <f>ROUND(((D61/12)*8)+((H61/12)*4),0)</f>
        <v>0</v>
      </c>
      <c r="K61" s="29"/>
      <c r="L61" s="27">
        <f t="shared" ref="L61:L66" si="32">I61</f>
        <v>0</v>
      </c>
      <c r="M61" s="26"/>
      <c r="N61" s="25"/>
      <c r="O61" s="25"/>
      <c r="P61" s="25">
        <f>M61</f>
        <v>0</v>
      </c>
      <c r="Q61" s="27">
        <f>P61</f>
        <v>0</v>
      </c>
      <c r="R61" s="28">
        <f>ROUND(((L61/12)*8)+((P61/12)*4),0)</f>
        <v>0</v>
      </c>
      <c r="S61" s="29"/>
      <c r="T61" s="27">
        <f t="shared" ref="T61:T66" si="33">Q61</f>
        <v>0</v>
      </c>
      <c r="U61" s="25"/>
      <c r="V61" s="25"/>
      <c r="W61" s="25"/>
      <c r="X61" s="25">
        <f>U61</f>
        <v>0</v>
      </c>
      <c r="Y61" s="27">
        <f>X61</f>
        <v>0</v>
      </c>
      <c r="Z61" s="28">
        <f>ROUND(((T61/12)*8)+((X61/12)*4),0)</f>
        <v>0</v>
      </c>
      <c r="AA61" s="29"/>
      <c r="AB61" s="27">
        <f t="shared" ref="AB61:AB65" si="34">Y61</f>
        <v>0</v>
      </c>
      <c r="AC61" s="25"/>
      <c r="AD61" s="25"/>
      <c r="AE61" s="25"/>
      <c r="AF61" s="25">
        <f>AC61</f>
        <v>0</v>
      </c>
      <c r="AG61" s="27">
        <f>AF61</f>
        <v>0</v>
      </c>
      <c r="AH61" s="28">
        <f>ROUND(((AB61/12)*8)+((AF61/12)*4),0)</f>
        <v>0</v>
      </c>
      <c r="AI61" s="53"/>
    </row>
    <row r="62" spans="1:35" ht="14.25">
      <c r="A62" s="133"/>
      <c r="B62" s="140"/>
      <c r="C62" s="15" t="s">
        <v>11</v>
      </c>
      <c r="D62" s="31"/>
      <c r="E62" s="30"/>
      <c r="F62" s="30"/>
      <c r="G62" s="30"/>
      <c r="H62" s="30">
        <f>D61-G61</f>
        <v>0</v>
      </c>
      <c r="I62" s="32">
        <f t="shared" ref="I62:I66" si="35">H62</f>
        <v>0</v>
      </c>
      <c r="J62" s="33">
        <f>ROUND((((D62)/12)*8)+(((D61-G61)/12)*4),0)</f>
        <v>0</v>
      </c>
      <c r="K62" s="34"/>
      <c r="L62" s="32">
        <f t="shared" si="32"/>
        <v>0</v>
      </c>
      <c r="M62" s="30"/>
      <c r="N62" s="30"/>
      <c r="O62" s="30"/>
      <c r="P62" s="30">
        <f>L61-O61</f>
        <v>0</v>
      </c>
      <c r="Q62" s="32">
        <f t="shared" ref="Q62:Q66" si="36">P62</f>
        <v>0</v>
      </c>
      <c r="R62" s="33">
        <f>ROUND((((L62)/12)*8)+(((L61-O61)/12)*4),0)</f>
        <v>0</v>
      </c>
      <c r="S62" s="34"/>
      <c r="T62" s="32">
        <f t="shared" si="33"/>
        <v>0</v>
      </c>
      <c r="U62" s="30"/>
      <c r="V62" s="30"/>
      <c r="W62" s="30"/>
      <c r="X62" s="30">
        <f>T61-W61</f>
        <v>0</v>
      </c>
      <c r="Y62" s="32">
        <f t="shared" ref="Y62:Y66" si="37">X62</f>
        <v>0</v>
      </c>
      <c r="Z62" s="33">
        <f>ROUND((((T62)/12)*8)+(((T61-W61)/12)*4),0)</f>
        <v>0</v>
      </c>
      <c r="AA62" s="34"/>
      <c r="AB62" s="32">
        <f t="shared" si="34"/>
        <v>0</v>
      </c>
      <c r="AC62" s="30"/>
      <c r="AD62" s="30"/>
      <c r="AE62" s="30"/>
      <c r="AF62" s="30">
        <f>AB61-AE61</f>
        <v>0</v>
      </c>
      <c r="AG62" s="32">
        <f t="shared" ref="AG62:AG66" si="38">AF62</f>
        <v>0</v>
      </c>
      <c r="AH62" s="33">
        <f>ROUND((((AB62)/12)*8)+(((AB61-AE61)/12)*4),0)</f>
        <v>0</v>
      </c>
      <c r="AI62" s="54"/>
    </row>
    <row r="63" spans="1:35" ht="14.25">
      <c r="A63" s="133"/>
      <c r="B63" s="140"/>
      <c r="C63" s="15" t="s">
        <v>12</v>
      </c>
      <c r="D63" s="31"/>
      <c r="E63" s="30"/>
      <c r="F63" s="30"/>
      <c r="G63" s="30"/>
      <c r="H63" s="35">
        <f>D62-G62-F62+E62</f>
        <v>0</v>
      </c>
      <c r="I63" s="32">
        <f t="shared" si="35"/>
        <v>0</v>
      </c>
      <c r="J63" s="33">
        <f>ROUND((((D63-F62-G62)/12)*8)+(((D62+E62)/12)*4),0)</f>
        <v>0</v>
      </c>
      <c r="K63" s="34"/>
      <c r="L63" s="32">
        <f t="shared" si="32"/>
        <v>0</v>
      </c>
      <c r="M63" s="30"/>
      <c r="N63" s="30"/>
      <c r="O63" s="30"/>
      <c r="P63" s="35">
        <f>L62-O62-N62+M62</f>
        <v>0</v>
      </c>
      <c r="Q63" s="32">
        <f t="shared" si="36"/>
        <v>0</v>
      </c>
      <c r="R63" s="33">
        <f>ROUND((((L63-N62-O62)/12)*8)+(((L62+M62)/12)*4),0)</f>
        <v>0</v>
      </c>
      <c r="S63" s="34"/>
      <c r="T63" s="32">
        <f t="shared" si="33"/>
        <v>0</v>
      </c>
      <c r="U63" s="30"/>
      <c r="V63" s="30"/>
      <c r="W63" s="30"/>
      <c r="X63" s="35">
        <f>T62-W62-V62+U62</f>
        <v>0</v>
      </c>
      <c r="Y63" s="32">
        <f t="shared" si="37"/>
        <v>0</v>
      </c>
      <c r="Z63" s="33">
        <f>ROUND((((T63-V62-W62)/12)*8)+(((T62+U62)/12)*4),0)</f>
        <v>0</v>
      </c>
      <c r="AA63" s="34"/>
      <c r="AB63" s="32">
        <f t="shared" si="34"/>
        <v>0</v>
      </c>
      <c r="AC63" s="30"/>
      <c r="AD63" s="30"/>
      <c r="AE63" s="30"/>
      <c r="AF63" s="35">
        <f>AB62-AE62-AD62+AC62</f>
        <v>0</v>
      </c>
      <c r="AG63" s="32">
        <f t="shared" si="38"/>
        <v>0</v>
      </c>
      <c r="AH63" s="33">
        <f>ROUND((((AB63-AD62-AE62)/12)*8)+(((AB62+AC62)/12)*4),0)</f>
        <v>0</v>
      </c>
      <c r="AI63" s="54"/>
    </row>
    <row r="64" spans="1:35" ht="14.25">
      <c r="A64" s="133"/>
      <c r="B64" s="140"/>
      <c r="C64" s="15" t="s">
        <v>13</v>
      </c>
      <c r="D64" s="31"/>
      <c r="E64" s="30"/>
      <c r="F64" s="30"/>
      <c r="G64" s="30"/>
      <c r="H64" s="35">
        <f>D63-G63-F63+E63</f>
        <v>0</v>
      </c>
      <c r="I64" s="32">
        <f t="shared" si="35"/>
        <v>0</v>
      </c>
      <c r="J64" s="33">
        <f>ROUND((((D64-F63-G63)/12)*8)+(((D63+E63)/12)*4),0)</f>
        <v>0</v>
      </c>
      <c r="K64" s="34"/>
      <c r="L64" s="32">
        <f t="shared" si="32"/>
        <v>0</v>
      </c>
      <c r="M64" s="30"/>
      <c r="N64" s="30"/>
      <c r="O64" s="30"/>
      <c r="P64" s="35">
        <f>L63-O63-N63+M63</f>
        <v>0</v>
      </c>
      <c r="Q64" s="32">
        <f t="shared" si="36"/>
        <v>0</v>
      </c>
      <c r="R64" s="33">
        <f>ROUND((((L64-N63-O63)/12)*8)+(((L63+M63)/12)*4),0)</f>
        <v>0</v>
      </c>
      <c r="S64" s="34"/>
      <c r="T64" s="32">
        <f t="shared" si="33"/>
        <v>0</v>
      </c>
      <c r="U64" s="30"/>
      <c r="V64" s="30"/>
      <c r="W64" s="30"/>
      <c r="X64" s="35">
        <f>T63-W63-V63+U63</f>
        <v>0</v>
      </c>
      <c r="Y64" s="32">
        <f t="shared" si="37"/>
        <v>0</v>
      </c>
      <c r="Z64" s="33">
        <f>ROUND((((T64-V63-W63)/12)*8)+(((T63+U63)/12)*4),0)</f>
        <v>0</v>
      </c>
      <c r="AA64" s="34"/>
      <c r="AB64" s="32">
        <f t="shared" si="34"/>
        <v>0</v>
      </c>
      <c r="AC64" s="30"/>
      <c r="AD64" s="30"/>
      <c r="AE64" s="30"/>
      <c r="AF64" s="35">
        <f>AB63-AE63-AD63+AC63</f>
        <v>0</v>
      </c>
      <c r="AG64" s="32">
        <f t="shared" si="38"/>
        <v>0</v>
      </c>
      <c r="AH64" s="33">
        <f>ROUND((((AB64-AD63-AE63)/12)*8)+(((AB63+AC63)/12)*4),0)</f>
        <v>0</v>
      </c>
      <c r="AI64" s="54"/>
    </row>
    <row r="65" spans="1:35" ht="14.25">
      <c r="A65" s="133"/>
      <c r="B65" s="140"/>
      <c r="C65" s="15" t="s">
        <v>14</v>
      </c>
      <c r="D65" s="31"/>
      <c r="E65" s="30"/>
      <c r="F65" s="30"/>
      <c r="G65" s="30"/>
      <c r="H65" s="30">
        <v>0</v>
      </c>
      <c r="I65" s="32">
        <f t="shared" si="35"/>
        <v>0</v>
      </c>
      <c r="J65" s="33">
        <f>ROUND((((D65)/12)*8),0)</f>
        <v>0</v>
      </c>
      <c r="K65" s="34"/>
      <c r="L65" s="32">
        <f t="shared" si="32"/>
        <v>0</v>
      </c>
      <c r="M65" s="30"/>
      <c r="N65" s="30"/>
      <c r="O65" s="30"/>
      <c r="P65" s="30">
        <v>0</v>
      </c>
      <c r="Q65" s="32">
        <f t="shared" si="36"/>
        <v>0</v>
      </c>
      <c r="R65" s="33">
        <f>ROUND((((L65)/12)*8),0)</f>
        <v>0</v>
      </c>
      <c r="S65" s="34"/>
      <c r="T65" s="32">
        <f t="shared" si="33"/>
        <v>0</v>
      </c>
      <c r="U65" s="30"/>
      <c r="V65" s="30"/>
      <c r="W65" s="30"/>
      <c r="X65" s="30">
        <v>0</v>
      </c>
      <c r="Y65" s="32">
        <f t="shared" si="37"/>
        <v>0</v>
      </c>
      <c r="Z65" s="33">
        <f>ROUND((((T65)/12)*8),0)</f>
        <v>0</v>
      </c>
      <c r="AA65" s="34"/>
      <c r="AB65" s="32">
        <f t="shared" si="34"/>
        <v>0</v>
      </c>
      <c r="AC65" s="30"/>
      <c r="AD65" s="30"/>
      <c r="AE65" s="30"/>
      <c r="AF65" s="30">
        <v>0</v>
      </c>
      <c r="AG65" s="32">
        <f t="shared" si="38"/>
        <v>0</v>
      </c>
      <c r="AH65" s="33">
        <f>ROUND((((AB65)/12)*8),0)</f>
        <v>0</v>
      </c>
      <c r="AI65" s="54"/>
    </row>
    <row r="66" spans="1:35" ht="15" thickBot="1">
      <c r="A66" s="134"/>
      <c r="B66" s="141"/>
      <c r="C66" s="55" t="s">
        <v>15</v>
      </c>
      <c r="D66" s="56"/>
      <c r="E66" s="37"/>
      <c r="F66" s="37"/>
      <c r="G66" s="37"/>
      <c r="H66" s="37">
        <f>D64+E64-F64-G64</f>
        <v>0</v>
      </c>
      <c r="I66" s="38">
        <f t="shared" si="35"/>
        <v>0</v>
      </c>
      <c r="J66" s="47">
        <f>ROUND((((D66-F64-G64)/12)*8)+(((D64+E64)/12)*4),0)</f>
        <v>0</v>
      </c>
      <c r="K66" s="36"/>
      <c r="L66" s="38">
        <f t="shared" si="32"/>
        <v>0</v>
      </c>
      <c r="M66" s="37"/>
      <c r="N66" s="37"/>
      <c r="O66" s="37"/>
      <c r="P66" s="37">
        <f>L64+M64-N64-O64</f>
        <v>0</v>
      </c>
      <c r="Q66" s="38">
        <f t="shared" si="36"/>
        <v>0</v>
      </c>
      <c r="R66" s="47">
        <f>ROUND((((L66-N64-O64)/12)*8)+(((L64+M64)/12)*4),0)</f>
        <v>0</v>
      </c>
      <c r="S66" s="36"/>
      <c r="T66" s="38">
        <f t="shared" si="33"/>
        <v>0</v>
      </c>
      <c r="U66" s="37"/>
      <c r="V66" s="37"/>
      <c r="W66" s="37"/>
      <c r="X66" s="37">
        <f>T64+U64-V64-W64</f>
        <v>0</v>
      </c>
      <c r="Y66" s="38">
        <f t="shared" si="37"/>
        <v>0</v>
      </c>
      <c r="Z66" s="47">
        <f>ROUND((((T66-V64-W64)/12)*8)+(((T64+U64)/12)*4),0)</f>
        <v>0</v>
      </c>
      <c r="AA66" s="36"/>
      <c r="AB66" s="38">
        <f>Y66</f>
        <v>0</v>
      </c>
      <c r="AC66" s="37"/>
      <c r="AD66" s="37"/>
      <c r="AE66" s="37"/>
      <c r="AF66" s="37">
        <f>AB64+AC64-AD64-AE64</f>
        <v>0</v>
      </c>
      <c r="AG66" s="38">
        <f t="shared" si="38"/>
        <v>0</v>
      </c>
      <c r="AH66" s="47">
        <f>ROUND((((AB66-AD64-AE64)/12)*8)+(((AB64+AC64)/12)*4),0)</f>
        <v>0</v>
      </c>
      <c r="AI66" s="57"/>
    </row>
    <row r="67" spans="1:35" ht="13.5" thickBot="1">
      <c r="A67" s="6"/>
      <c r="B67" s="7" t="s">
        <v>4</v>
      </c>
      <c r="C67" s="16"/>
      <c r="D67" s="22">
        <f t="shared" ref="D67:AI67" si="39">SUM(D61:D66)</f>
        <v>0</v>
      </c>
      <c r="E67" s="22">
        <f t="shared" si="39"/>
        <v>0</v>
      </c>
      <c r="F67" s="22">
        <f t="shared" si="39"/>
        <v>0</v>
      </c>
      <c r="G67" s="22">
        <f t="shared" si="39"/>
        <v>0</v>
      </c>
      <c r="H67" s="22">
        <f t="shared" si="39"/>
        <v>0</v>
      </c>
      <c r="I67" s="23">
        <f t="shared" si="39"/>
        <v>0</v>
      </c>
      <c r="J67" s="22">
        <f t="shared" si="39"/>
        <v>0</v>
      </c>
      <c r="K67" s="24">
        <f t="shared" si="39"/>
        <v>0</v>
      </c>
      <c r="L67" s="23">
        <f t="shared" si="39"/>
        <v>0</v>
      </c>
      <c r="M67" s="22">
        <f t="shared" si="39"/>
        <v>0</v>
      </c>
      <c r="N67" s="22">
        <f t="shared" si="39"/>
        <v>0</v>
      </c>
      <c r="O67" s="22">
        <f t="shared" si="39"/>
        <v>0</v>
      </c>
      <c r="P67" s="22">
        <f t="shared" si="39"/>
        <v>0</v>
      </c>
      <c r="Q67" s="23">
        <f t="shared" si="39"/>
        <v>0</v>
      </c>
      <c r="R67" s="22">
        <f t="shared" si="39"/>
        <v>0</v>
      </c>
      <c r="S67" s="24">
        <f t="shared" si="39"/>
        <v>0</v>
      </c>
      <c r="T67" s="23">
        <f t="shared" si="39"/>
        <v>0</v>
      </c>
      <c r="U67" s="22">
        <f t="shared" si="39"/>
        <v>0</v>
      </c>
      <c r="V67" s="22">
        <f t="shared" si="39"/>
        <v>0</v>
      </c>
      <c r="W67" s="22">
        <f t="shared" si="39"/>
        <v>0</v>
      </c>
      <c r="X67" s="22">
        <f t="shared" si="39"/>
        <v>0</v>
      </c>
      <c r="Y67" s="23">
        <f t="shared" si="39"/>
        <v>0</v>
      </c>
      <c r="Z67" s="22">
        <f t="shared" si="39"/>
        <v>0</v>
      </c>
      <c r="AA67" s="24">
        <f t="shared" si="39"/>
        <v>0</v>
      </c>
      <c r="AB67" s="23">
        <f t="shared" si="39"/>
        <v>0</v>
      </c>
      <c r="AC67" s="22">
        <f t="shared" si="39"/>
        <v>0</v>
      </c>
      <c r="AD67" s="22">
        <f t="shared" si="39"/>
        <v>0</v>
      </c>
      <c r="AE67" s="22">
        <f t="shared" si="39"/>
        <v>0</v>
      </c>
      <c r="AF67" s="22">
        <f t="shared" si="39"/>
        <v>0</v>
      </c>
      <c r="AG67" s="23">
        <f t="shared" si="39"/>
        <v>0</v>
      </c>
      <c r="AH67" s="22">
        <f t="shared" si="39"/>
        <v>0</v>
      </c>
      <c r="AI67" s="24">
        <f t="shared" si="39"/>
        <v>0</v>
      </c>
    </row>
    <row r="68" spans="1:35" ht="18">
      <c r="B68" s="12" t="s">
        <v>18</v>
      </c>
      <c r="C68" s="13"/>
      <c r="D68" s="17"/>
      <c r="E68" s="17"/>
      <c r="F68" s="17"/>
      <c r="G68" s="17"/>
      <c r="H68" s="12">
        <f>D67+E67-F67-G67</f>
        <v>0</v>
      </c>
      <c r="I68" s="17"/>
      <c r="J68" s="17"/>
      <c r="K68" s="17"/>
      <c r="L68" s="17"/>
      <c r="M68" s="17"/>
      <c r="N68" s="17"/>
      <c r="O68" s="17"/>
      <c r="P68" s="12">
        <f>L67+M67-N67-O67</f>
        <v>0</v>
      </c>
      <c r="Q68" s="18"/>
      <c r="R68" s="18"/>
      <c r="S68" s="18"/>
      <c r="T68" s="17"/>
      <c r="U68" s="17"/>
      <c r="V68" s="17"/>
      <c r="W68" s="17"/>
      <c r="X68" s="12">
        <f>T67+U67-V67-W67</f>
        <v>0</v>
      </c>
      <c r="Y68" s="17"/>
      <c r="Z68" s="17"/>
      <c r="AA68" s="17"/>
      <c r="AB68" s="17"/>
      <c r="AC68" s="17"/>
      <c r="AD68" s="17"/>
      <c r="AE68" s="17"/>
      <c r="AF68" s="12">
        <f>AB67+AC67-AD67-AE67</f>
        <v>0</v>
      </c>
      <c r="AG68" s="17"/>
      <c r="AH68" s="17"/>
      <c r="AI68" s="17"/>
    </row>
    <row r="69" spans="1:35" ht="12.75" customHeight="1">
      <c r="C69" s="1"/>
      <c r="D69" s="21"/>
      <c r="E69" s="21"/>
      <c r="F69" s="21"/>
      <c r="G69" s="21"/>
      <c r="H69" s="21"/>
      <c r="I69" s="21"/>
      <c r="J69" s="21"/>
      <c r="K69" s="21"/>
      <c r="L69" s="21"/>
    </row>
    <row r="70" spans="1:35" ht="12.75" customHeight="1">
      <c r="D70" s="21"/>
      <c r="E70" s="21"/>
      <c r="F70" s="21"/>
      <c r="G70" s="21"/>
      <c r="H70" s="21"/>
      <c r="I70" s="21"/>
      <c r="J70" s="21"/>
      <c r="K70" s="21"/>
      <c r="L70" s="21"/>
      <c r="P70" s="12"/>
      <c r="Q70" s="2"/>
      <c r="R70" s="2"/>
      <c r="S70" s="2"/>
      <c r="X70" s="12"/>
      <c r="AF70" s="12"/>
    </row>
    <row r="71" spans="1:35" ht="15">
      <c r="A71" s="20"/>
      <c r="B71" s="20"/>
      <c r="C71" s="20"/>
      <c r="D71" s="21"/>
      <c r="E71" s="21" t="s">
        <v>17</v>
      </c>
      <c r="F71" s="21"/>
      <c r="G71" s="21"/>
      <c r="H71" s="21"/>
      <c r="I71" s="21"/>
      <c r="J71" s="21"/>
      <c r="K71" s="21"/>
      <c r="L71" s="21"/>
      <c r="P71" s="12"/>
      <c r="Q71" s="2"/>
      <c r="R71" s="2"/>
      <c r="S71" s="2"/>
      <c r="X71" s="12"/>
      <c r="AF71" s="12"/>
    </row>
    <row r="72" spans="1:35" ht="15">
      <c r="A72" s="20"/>
      <c r="B72" s="20"/>
      <c r="C72" s="20"/>
      <c r="D72" s="20"/>
      <c r="E72" s="20" t="s">
        <v>21</v>
      </c>
      <c r="F72" s="20"/>
      <c r="G72" s="20"/>
      <c r="H72" s="20"/>
      <c r="I72" s="20"/>
      <c r="J72" s="20"/>
      <c r="K72" s="20"/>
      <c r="L72" s="21"/>
      <c r="P72" s="12"/>
      <c r="Q72" s="2"/>
      <c r="R72" s="2"/>
      <c r="S72" s="2"/>
      <c r="X72" s="12"/>
      <c r="AF72" s="12"/>
    </row>
    <row r="73" spans="1:35" ht="15">
      <c r="A73" s="20" t="s">
        <v>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35" ht="15">
      <c r="A74" s="20" t="s">
        <v>22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</sheetData>
  <mergeCells count="43">
    <mergeCell ref="AB4:AI4"/>
    <mergeCell ref="T4:AA4"/>
    <mergeCell ref="D4:K4"/>
    <mergeCell ref="L4:S4"/>
    <mergeCell ref="B2:AA2"/>
    <mergeCell ref="AB59:AI59"/>
    <mergeCell ref="AB23:AI23"/>
    <mergeCell ref="L23:S23"/>
    <mergeCell ref="T23:AA23"/>
    <mergeCell ref="K52:L52"/>
    <mergeCell ref="AB42:AI42"/>
    <mergeCell ref="T42:AA42"/>
    <mergeCell ref="T59:AA59"/>
    <mergeCell ref="B40:AA40"/>
    <mergeCell ref="B57:AA57"/>
    <mergeCell ref="D23:K23"/>
    <mergeCell ref="C23:C24"/>
    <mergeCell ref="K34:L34"/>
    <mergeCell ref="C42:C43"/>
    <mergeCell ref="A61:A66"/>
    <mergeCell ref="B61:B66"/>
    <mergeCell ref="A59:A60"/>
    <mergeCell ref="D42:K42"/>
    <mergeCell ref="L42:S42"/>
    <mergeCell ref="C59:C60"/>
    <mergeCell ref="D59:K59"/>
    <mergeCell ref="L59:S59"/>
    <mergeCell ref="A44:A49"/>
    <mergeCell ref="B44:B49"/>
    <mergeCell ref="A42:A43"/>
    <mergeCell ref="B42:B43"/>
    <mergeCell ref="A6:A11"/>
    <mergeCell ref="C4:C5"/>
    <mergeCell ref="B4:B5"/>
    <mergeCell ref="A4:A5"/>
    <mergeCell ref="B59:B60"/>
    <mergeCell ref="A23:A24"/>
    <mergeCell ref="B23:B24"/>
    <mergeCell ref="A25:A30"/>
    <mergeCell ref="B25:B30"/>
    <mergeCell ref="B21:AA21"/>
    <mergeCell ref="K15:L15"/>
    <mergeCell ref="B6:B11"/>
  </mergeCells>
  <phoneticPr fontId="3" type="noConversion"/>
  <pageMargins left="0.11811023622047245" right="0.11811023622047245" top="0.23622047244094491" bottom="0.15748031496062992" header="0.23622047244094491" footer="0.15748031496062992"/>
  <pageSetup paperSize="9" scale="43" orientation="landscape" r:id="rId1"/>
  <headerFooter alignWithMargins="0"/>
  <rowBreaks count="1" manualBreakCount="1">
    <brk id="74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Q494"/>
  <sheetViews>
    <sheetView tabSelected="1" zoomScale="120" zoomScaleNormal="120" workbookViewId="0">
      <selection activeCell="O436" sqref="O436"/>
    </sheetView>
  </sheetViews>
  <sheetFormatPr defaultRowHeight="15"/>
  <cols>
    <col min="1" max="1" width="9.85546875" style="58" customWidth="1"/>
    <col min="2" max="2" width="18.42578125" style="58" customWidth="1"/>
    <col min="3" max="4" width="10.7109375" style="58" customWidth="1"/>
    <col min="5" max="5" width="11.28515625" style="58" customWidth="1"/>
    <col min="6" max="6" width="11.85546875" style="58" customWidth="1"/>
    <col min="7" max="7" width="13.28515625" style="58" customWidth="1"/>
    <col min="8" max="8" width="10.28515625" style="58" customWidth="1"/>
    <col min="9" max="9" width="9.140625" style="58"/>
    <col min="10" max="10" width="8.7109375" style="58" customWidth="1"/>
    <col min="11" max="16384" width="9.140625" style="58"/>
  </cols>
  <sheetData>
    <row r="1" spans="1:15">
      <c r="I1" s="59"/>
      <c r="L1" s="59" t="s">
        <v>32</v>
      </c>
    </row>
    <row r="2" spans="1:15">
      <c r="H2" s="59"/>
      <c r="I2" s="60"/>
      <c r="J2" s="59"/>
      <c r="K2" s="59"/>
      <c r="L2" s="61"/>
      <c r="O2" s="60" t="s">
        <v>33</v>
      </c>
    </row>
    <row r="3" spans="1:15">
      <c r="H3" s="59"/>
      <c r="I3" s="59"/>
      <c r="J3" s="59"/>
      <c r="K3" s="59"/>
      <c r="L3" s="59" t="s">
        <v>34</v>
      </c>
    </row>
    <row r="4" spans="1:15">
      <c r="H4" s="59"/>
      <c r="I4" s="59"/>
      <c r="J4" s="59"/>
      <c r="K4" s="59"/>
      <c r="L4" s="59" t="s">
        <v>162</v>
      </c>
    </row>
    <row r="5" spans="1:15" ht="7.5" customHeight="1">
      <c r="H5" s="59"/>
      <c r="I5" s="59"/>
      <c r="J5" s="59"/>
      <c r="K5" s="59"/>
      <c r="L5" s="59"/>
    </row>
    <row r="6" spans="1:15" ht="15" customHeight="1">
      <c r="A6" s="150" t="s">
        <v>35</v>
      </c>
      <c r="B6" s="150"/>
      <c r="C6" s="150"/>
      <c r="D6" s="150"/>
      <c r="E6" s="150"/>
      <c r="F6" s="150"/>
      <c r="G6" s="150"/>
      <c r="H6" s="150"/>
      <c r="I6" s="150"/>
      <c r="J6" s="150"/>
      <c r="K6" s="62"/>
      <c r="L6" s="62"/>
    </row>
    <row r="7" spans="1:15" ht="15" customHeight="1">
      <c r="A7" s="150" t="s">
        <v>185</v>
      </c>
      <c r="B7" s="150"/>
      <c r="C7" s="150"/>
      <c r="D7" s="150"/>
      <c r="E7" s="150"/>
      <c r="F7" s="150"/>
      <c r="G7" s="150"/>
      <c r="H7" s="150"/>
      <c r="I7" s="150"/>
      <c r="J7" s="150"/>
      <c r="K7" s="62"/>
      <c r="L7" s="62"/>
    </row>
    <row r="8" spans="1:15" ht="27.75" customHeight="1">
      <c r="A8" s="150" t="s">
        <v>117</v>
      </c>
      <c r="B8" s="150"/>
      <c r="C8" s="150"/>
      <c r="D8" s="150"/>
      <c r="E8" s="150"/>
      <c r="F8" s="150"/>
      <c r="G8" s="150"/>
      <c r="H8" s="150"/>
      <c r="I8" s="150"/>
      <c r="J8" s="150"/>
      <c r="K8" s="62"/>
      <c r="L8" s="62"/>
      <c r="N8" s="62"/>
      <c r="O8" s="63" t="s">
        <v>36</v>
      </c>
    </row>
    <row r="9" spans="1:15" ht="22.5">
      <c r="A9" s="62"/>
      <c r="B9" s="62"/>
      <c r="C9" s="62"/>
      <c r="D9" s="62"/>
      <c r="E9" s="62"/>
      <c r="F9" s="62"/>
      <c r="G9" s="62"/>
      <c r="H9" s="62"/>
      <c r="I9" s="62"/>
      <c r="J9" s="62"/>
      <c r="K9" s="64"/>
      <c r="L9" s="64"/>
      <c r="N9" s="64" t="s">
        <v>37</v>
      </c>
      <c r="O9" s="63"/>
    </row>
    <row r="10" spans="1:15" ht="33.75" customHeight="1">
      <c r="A10" s="174" t="s">
        <v>38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64"/>
      <c r="L10" s="64"/>
      <c r="N10" s="64" t="s">
        <v>39</v>
      </c>
      <c r="O10" s="63"/>
    </row>
    <row r="11" spans="1:15" ht="15" customHeight="1">
      <c r="A11" s="174" t="s">
        <v>40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64"/>
      <c r="L11" s="64"/>
      <c r="N11" s="64" t="s">
        <v>41</v>
      </c>
      <c r="O11" s="63" t="s">
        <v>42</v>
      </c>
    </row>
    <row r="12" spans="1:15">
      <c r="A12" s="175" t="s">
        <v>43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64"/>
      <c r="L12" s="64"/>
      <c r="N12" s="64" t="s">
        <v>41</v>
      </c>
      <c r="O12" s="63" t="s">
        <v>44</v>
      </c>
    </row>
    <row r="13" spans="1:15">
      <c r="A13" s="150" t="s">
        <v>45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64"/>
      <c r="L13" s="64"/>
      <c r="N13" s="64"/>
      <c r="O13" s="64"/>
    </row>
    <row r="14" spans="1:15">
      <c r="A14" s="150" t="s">
        <v>46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5" ht="64.5" customHeight="1">
      <c r="A15" s="166" t="s">
        <v>118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64"/>
      <c r="L15" s="64"/>
      <c r="N15" s="64" t="s">
        <v>47</v>
      </c>
      <c r="O15" s="63"/>
    </row>
    <row r="16" spans="1:15" ht="15" customHeight="1">
      <c r="A16" s="166" t="s">
        <v>119</v>
      </c>
      <c r="B16" s="166"/>
      <c r="C16" s="166"/>
      <c r="D16" s="166"/>
      <c r="E16" s="166"/>
      <c r="F16" s="166"/>
      <c r="G16" s="166"/>
      <c r="H16" s="166"/>
      <c r="I16" s="166"/>
      <c r="J16" s="166"/>
    </row>
    <row r="17" spans="1:17" ht="15" customHeight="1">
      <c r="A17" s="166" t="s">
        <v>48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7" ht="15" customHeight="1">
      <c r="A18" s="166" t="s">
        <v>49</v>
      </c>
      <c r="B18" s="166"/>
      <c r="C18" s="166"/>
      <c r="D18" s="166"/>
      <c r="E18" s="166"/>
      <c r="F18" s="166"/>
      <c r="G18" s="166"/>
      <c r="H18" s="166"/>
      <c r="I18" s="166"/>
      <c r="J18" s="166"/>
    </row>
    <row r="19" spans="1:17" ht="8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7" ht="40.5" customHeight="1">
      <c r="A20" s="164" t="s">
        <v>50</v>
      </c>
      <c r="B20" s="159" t="s">
        <v>51</v>
      </c>
      <c r="C20" s="160"/>
      <c r="D20" s="160"/>
      <c r="E20" s="161"/>
      <c r="F20" s="159" t="s">
        <v>52</v>
      </c>
      <c r="G20" s="161"/>
      <c r="H20" s="159" t="s">
        <v>53</v>
      </c>
      <c r="I20" s="160"/>
      <c r="J20" s="160"/>
      <c r="K20" s="160"/>
      <c r="L20" s="161"/>
      <c r="M20" s="159" t="s">
        <v>54</v>
      </c>
      <c r="N20" s="160"/>
      <c r="O20" s="161"/>
      <c r="P20" s="66"/>
      <c r="Q20" s="66"/>
    </row>
    <row r="21" spans="1:17" ht="29.25" customHeight="1">
      <c r="A21" s="167"/>
      <c r="B21" s="168" t="s">
        <v>55</v>
      </c>
      <c r="C21" s="169"/>
      <c r="D21" s="162" t="s">
        <v>55</v>
      </c>
      <c r="E21" s="162" t="s">
        <v>55</v>
      </c>
      <c r="F21" s="162" t="s">
        <v>55</v>
      </c>
      <c r="G21" s="162" t="s">
        <v>55</v>
      </c>
      <c r="H21" s="168" t="s">
        <v>55</v>
      </c>
      <c r="I21" s="172"/>
      <c r="J21" s="169"/>
      <c r="K21" s="159" t="s">
        <v>56</v>
      </c>
      <c r="L21" s="161"/>
      <c r="M21" s="162" t="s">
        <v>186</v>
      </c>
      <c r="N21" s="162" t="s">
        <v>187</v>
      </c>
      <c r="O21" s="162" t="s">
        <v>188</v>
      </c>
      <c r="P21" s="66"/>
      <c r="Q21" s="66"/>
    </row>
    <row r="22" spans="1:17" ht="28.5" customHeight="1">
      <c r="A22" s="165"/>
      <c r="B22" s="170"/>
      <c r="C22" s="171"/>
      <c r="D22" s="163"/>
      <c r="E22" s="163"/>
      <c r="F22" s="163"/>
      <c r="G22" s="163"/>
      <c r="H22" s="170"/>
      <c r="I22" s="173"/>
      <c r="J22" s="171"/>
      <c r="K22" s="63" t="s">
        <v>57</v>
      </c>
      <c r="L22" s="63" t="s">
        <v>58</v>
      </c>
      <c r="M22" s="163"/>
      <c r="N22" s="163"/>
      <c r="O22" s="163"/>
      <c r="P22" s="66"/>
      <c r="Q22" s="66"/>
    </row>
    <row r="23" spans="1:17" ht="22.5" customHeight="1">
      <c r="A23" s="63">
        <v>1</v>
      </c>
      <c r="B23" s="159">
        <v>2</v>
      </c>
      <c r="C23" s="161"/>
      <c r="D23" s="63">
        <v>3</v>
      </c>
      <c r="E23" s="63">
        <v>4</v>
      </c>
      <c r="F23" s="63">
        <v>5</v>
      </c>
      <c r="G23" s="63">
        <v>6</v>
      </c>
      <c r="H23" s="159">
        <v>7</v>
      </c>
      <c r="I23" s="160"/>
      <c r="J23" s="161"/>
      <c r="K23" s="63">
        <v>8</v>
      </c>
      <c r="L23" s="63">
        <v>9</v>
      </c>
      <c r="M23" s="63">
        <v>10</v>
      </c>
      <c r="N23" s="63">
        <v>11</v>
      </c>
      <c r="O23" s="63">
        <v>12</v>
      </c>
      <c r="P23" s="66"/>
      <c r="Q23" s="66"/>
    </row>
    <row r="24" spans="1:17" ht="51.75" customHeight="1">
      <c r="A24" s="63"/>
      <c r="B24" s="159" t="s">
        <v>189</v>
      </c>
      <c r="C24" s="161"/>
      <c r="D24" s="63"/>
      <c r="E24" s="63"/>
      <c r="F24" s="63" t="s">
        <v>120</v>
      </c>
      <c r="G24" s="63"/>
      <c r="H24" s="159" t="s">
        <v>121</v>
      </c>
      <c r="I24" s="160"/>
      <c r="J24" s="161"/>
      <c r="K24" s="63" t="s">
        <v>122</v>
      </c>
      <c r="L24" s="63">
        <v>744</v>
      </c>
      <c r="M24" s="63">
        <v>60</v>
      </c>
      <c r="N24" s="63">
        <v>60</v>
      </c>
      <c r="O24" s="63">
        <v>60</v>
      </c>
      <c r="P24" s="66"/>
      <c r="Q24" s="66"/>
    </row>
    <row r="25" spans="1:17" ht="12.75" customHeight="1">
      <c r="A25" s="63"/>
      <c r="B25" s="159"/>
      <c r="C25" s="161"/>
      <c r="D25" s="63"/>
      <c r="E25" s="63"/>
      <c r="F25" s="63"/>
      <c r="G25" s="63"/>
      <c r="H25" s="159"/>
      <c r="I25" s="160"/>
      <c r="J25" s="161"/>
      <c r="K25" s="63"/>
      <c r="L25" s="63"/>
      <c r="M25" s="63"/>
      <c r="N25" s="63"/>
      <c r="O25" s="63"/>
      <c r="P25" s="66"/>
      <c r="Q25" s="66"/>
    </row>
    <row r="26" spans="1:17" ht="30.75" customHeight="1">
      <c r="A26" s="157" t="s">
        <v>59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8" spans="1:17" ht="15" customHeight="1">
      <c r="A28" s="166" t="s">
        <v>60</v>
      </c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7" ht="7.5" customHeight="1"/>
    <row r="30" spans="1:17" ht="43.5" customHeight="1">
      <c r="A30" s="164" t="s">
        <v>50</v>
      </c>
      <c r="B30" s="159" t="s">
        <v>51</v>
      </c>
      <c r="C30" s="160"/>
      <c r="D30" s="161"/>
      <c r="E30" s="159" t="s">
        <v>52</v>
      </c>
      <c r="F30" s="161"/>
      <c r="G30" s="159" t="s">
        <v>53</v>
      </c>
      <c r="H30" s="160"/>
      <c r="I30" s="161"/>
      <c r="J30" s="159" t="s">
        <v>54</v>
      </c>
      <c r="K30" s="160"/>
      <c r="L30" s="161"/>
      <c r="M30" s="159" t="s">
        <v>61</v>
      </c>
      <c r="N30" s="160"/>
      <c r="O30" s="161"/>
    </row>
    <row r="31" spans="1:17" ht="36" customHeight="1">
      <c r="A31" s="167"/>
      <c r="B31" s="162" t="s">
        <v>55</v>
      </c>
      <c r="C31" s="162" t="s">
        <v>55</v>
      </c>
      <c r="D31" s="162" t="s">
        <v>55</v>
      </c>
      <c r="E31" s="162" t="s">
        <v>55</v>
      </c>
      <c r="F31" s="162" t="s">
        <v>55</v>
      </c>
      <c r="G31" s="162" t="s">
        <v>55</v>
      </c>
      <c r="H31" s="159" t="s">
        <v>56</v>
      </c>
      <c r="I31" s="161"/>
      <c r="J31" s="164" t="s">
        <v>186</v>
      </c>
      <c r="K31" s="164" t="s">
        <v>187</v>
      </c>
      <c r="L31" s="164" t="s">
        <v>188</v>
      </c>
      <c r="M31" s="164" t="s">
        <v>186</v>
      </c>
      <c r="N31" s="164" t="s">
        <v>187</v>
      </c>
      <c r="O31" s="164" t="s">
        <v>188</v>
      </c>
    </row>
    <row r="32" spans="1:17" ht="67.5" customHeight="1">
      <c r="A32" s="165"/>
      <c r="B32" s="163"/>
      <c r="C32" s="163"/>
      <c r="D32" s="163"/>
      <c r="E32" s="163"/>
      <c r="F32" s="163"/>
      <c r="G32" s="163"/>
      <c r="H32" s="63" t="s">
        <v>57</v>
      </c>
      <c r="I32" s="63" t="s">
        <v>58</v>
      </c>
      <c r="J32" s="165"/>
      <c r="K32" s="165"/>
      <c r="L32" s="165"/>
      <c r="M32" s="165"/>
      <c r="N32" s="165"/>
      <c r="O32" s="165"/>
    </row>
    <row r="33" spans="1:15" ht="16.5" customHeight="1">
      <c r="A33" s="63">
        <v>1</v>
      </c>
      <c r="B33" s="63">
        <v>2</v>
      </c>
      <c r="C33" s="63">
        <v>3</v>
      </c>
      <c r="D33" s="63">
        <v>4</v>
      </c>
      <c r="E33" s="63">
        <v>5</v>
      </c>
      <c r="F33" s="63">
        <v>6</v>
      </c>
      <c r="G33" s="63">
        <v>7</v>
      </c>
      <c r="H33" s="63">
        <v>8</v>
      </c>
      <c r="I33" s="63">
        <v>9</v>
      </c>
      <c r="J33" s="63">
        <v>10</v>
      </c>
      <c r="K33" s="63">
        <v>11</v>
      </c>
      <c r="L33" s="63">
        <v>12</v>
      </c>
      <c r="M33" s="63">
        <v>13</v>
      </c>
      <c r="N33" s="63">
        <v>14</v>
      </c>
      <c r="O33" s="63">
        <v>15</v>
      </c>
    </row>
    <row r="34" spans="1:15" ht="54" customHeight="1">
      <c r="A34" s="63"/>
      <c r="B34" s="63" t="s">
        <v>189</v>
      </c>
      <c r="C34" s="63"/>
      <c r="D34" s="63"/>
      <c r="E34" s="63" t="s">
        <v>120</v>
      </c>
      <c r="F34" s="63"/>
      <c r="G34" s="63" t="s">
        <v>123</v>
      </c>
      <c r="H34" s="63" t="s">
        <v>124</v>
      </c>
      <c r="I34" s="63">
        <v>792</v>
      </c>
      <c r="J34" s="63">
        <v>43</v>
      </c>
      <c r="K34" s="63">
        <v>47</v>
      </c>
      <c r="L34" s="63">
        <v>60</v>
      </c>
      <c r="M34" s="63"/>
      <c r="N34" s="63"/>
      <c r="O34" s="63"/>
    </row>
    <row r="35" spans="1:15" ht="1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6" customHeight="1">
      <c r="A36" s="157" t="s">
        <v>59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8" spans="1:15" ht="15" customHeight="1">
      <c r="A38" s="154" t="s">
        <v>62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4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158"/>
    </row>
    <row r="40" spans="1:15" ht="22.5" customHeight="1">
      <c r="A40" s="151" t="s">
        <v>63</v>
      </c>
      <c r="B40" s="152"/>
      <c r="C40" s="151" t="s">
        <v>64</v>
      </c>
      <c r="D40" s="153"/>
      <c r="E40" s="152"/>
      <c r="F40" s="68" t="s">
        <v>65</v>
      </c>
      <c r="G40" s="151" t="s">
        <v>66</v>
      </c>
      <c r="H40" s="152"/>
      <c r="I40" s="151" t="s">
        <v>67</v>
      </c>
      <c r="J40" s="153"/>
      <c r="K40" s="153"/>
      <c r="L40" s="153"/>
      <c r="M40" s="153"/>
      <c r="N40" s="152"/>
      <c r="O40" s="158"/>
    </row>
    <row r="41" spans="1:15" ht="22.5" customHeight="1">
      <c r="A41" s="151">
        <v>1</v>
      </c>
      <c r="B41" s="152"/>
      <c r="C41" s="151">
        <v>2</v>
      </c>
      <c r="D41" s="153"/>
      <c r="E41" s="152"/>
      <c r="F41" s="68">
        <v>3</v>
      </c>
      <c r="G41" s="151">
        <v>4</v>
      </c>
      <c r="H41" s="152"/>
      <c r="I41" s="151">
        <v>5</v>
      </c>
      <c r="J41" s="153"/>
      <c r="K41" s="153"/>
      <c r="L41" s="153"/>
      <c r="M41" s="153"/>
      <c r="N41" s="152"/>
      <c r="O41" s="64"/>
    </row>
    <row r="42" spans="1:15" ht="90" customHeight="1">
      <c r="A42" s="151" t="s">
        <v>68</v>
      </c>
      <c r="B42" s="152"/>
      <c r="C42" s="151" t="s">
        <v>69</v>
      </c>
      <c r="D42" s="153"/>
      <c r="E42" s="152"/>
      <c r="F42" s="69">
        <v>42453</v>
      </c>
      <c r="G42" s="151" t="s">
        <v>70</v>
      </c>
      <c r="H42" s="152"/>
      <c r="I42" s="151" t="s">
        <v>71</v>
      </c>
      <c r="J42" s="153"/>
      <c r="K42" s="153"/>
      <c r="L42" s="153"/>
      <c r="M42" s="153"/>
      <c r="N42" s="152"/>
      <c r="O42" s="156"/>
    </row>
    <row r="43" spans="1:15" ht="16.5" customHeight="1">
      <c r="A43" s="151"/>
      <c r="B43" s="152"/>
      <c r="C43" s="151"/>
      <c r="D43" s="153"/>
      <c r="E43" s="152"/>
      <c r="F43" s="68"/>
      <c r="G43" s="151"/>
      <c r="H43" s="152"/>
      <c r="I43" s="151"/>
      <c r="J43" s="153"/>
      <c r="K43" s="153"/>
      <c r="L43" s="153"/>
      <c r="M43" s="153"/>
      <c r="N43" s="152"/>
      <c r="O43" s="156"/>
    </row>
    <row r="44" spans="1:15" ht="12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15" customHeight="1">
      <c r="A45" s="154" t="s">
        <v>72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67"/>
      <c r="N45" s="67"/>
      <c r="O45" s="67"/>
    </row>
    <row r="46" spans="1:15" ht="54.75" customHeight="1">
      <c r="A46" s="154" t="s">
        <v>73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67"/>
      <c r="N46" s="67"/>
      <c r="O46" s="67"/>
    </row>
    <row r="47" spans="1:15" ht="15" customHeight="1">
      <c r="A47" s="155" t="s">
        <v>74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67"/>
      <c r="N47" s="67"/>
      <c r="O47" s="67"/>
    </row>
    <row r="48" spans="1:15" ht="6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15" customHeight="1">
      <c r="A49" s="154" t="s">
        <v>75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67"/>
      <c r="N49" s="67"/>
      <c r="O49" s="67"/>
    </row>
    <row r="50" spans="1:15" ht="7.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15" customHeight="1">
      <c r="A51" s="151" t="s">
        <v>76</v>
      </c>
      <c r="B51" s="152"/>
      <c r="C51" s="151" t="s">
        <v>77</v>
      </c>
      <c r="D51" s="153"/>
      <c r="E51" s="152"/>
      <c r="F51" s="151" t="s">
        <v>78</v>
      </c>
      <c r="G51" s="153"/>
      <c r="H51" s="152"/>
      <c r="I51" s="67"/>
      <c r="J51" s="67"/>
      <c r="K51" s="67"/>
      <c r="L51" s="67"/>
      <c r="M51" s="67"/>
      <c r="N51" s="67"/>
      <c r="O51" s="67"/>
    </row>
    <row r="52" spans="1:15" ht="15.75" customHeight="1">
      <c r="A52" s="151">
        <v>1</v>
      </c>
      <c r="B52" s="152"/>
      <c r="C52" s="151">
        <v>2</v>
      </c>
      <c r="D52" s="153"/>
      <c r="E52" s="152"/>
      <c r="F52" s="151">
        <v>3</v>
      </c>
      <c r="G52" s="153"/>
      <c r="H52" s="152"/>
      <c r="I52" s="67"/>
      <c r="J52" s="67"/>
      <c r="K52" s="67"/>
      <c r="L52" s="67"/>
      <c r="M52" s="67"/>
      <c r="N52" s="67"/>
      <c r="O52" s="67"/>
    </row>
    <row r="53" spans="1:15" ht="38.25" customHeight="1">
      <c r="A53" s="151" t="s">
        <v>125</v>
      </c>
      <c r="B53" s="152"/>
      <c r="C53" s="151" t="s">
        <v>126</v>
      </c>
      <c r="D53" s="153"/>
      <c r="E53" s="152"/>
      <c r="F53" s="151" t="s">
        <v>127</v>
      </c>
      <c r="G53" s="153"/>
      <c r="H53" s="152"/>
      <c r="I53" s="67"/>
      <c r="J53" s="67"/>
      <c r="K53" s="67"/>
      <c r="L53" s="67"/>
      <c r="M53" s="67"/>
      <c r="N53" s="67"/>
      <c r="O53" s="67"/>
    </row>
    <row r="54" spans="1: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>
      <c r="A56" s="150" t="s">
        <v>79</v>
      </c>
      <c r="B56" s="150"/>
      <c r="C56" s="150"/>
      <c r="D56" s="150"/>
      <c r="E56" s="150"/>
      <c r="F56" s="150"/>
      <c r="G56" s="150"/>
      <c r="H56" s="150"/>
      <c r="I56" s="150"/>
      <c r="J56" s="150"/>
      <c r="K56" s="67"/>
      <c r="L56" s="67"/>
      <c r="M56" s="67"/>
      <c r="N56" s="67"/>
      <c r="O56" s="67"/>
    </row>
    <row r="57" spans="1:15" ht="67.5" customHeight="1">
      <c r="A57" s="166" t="s">
        <v>143</v>
      </c>
      <c r="B57" s="166"/>
      <c r="C57" s="166"/>
      <c r="D57" s="166"/>
      <c r="E57" s="166"/>
      <c r="F57" s="166"/>
      <c r="G57" s="166"/>
      <c r="H57" s="166"/>
      <c r="I57" s="166"/>
      <c r="J57" s="166"/>
      <c r="K57" s="64"/>
      <c r="L57" s="64"/>
      <c r="N57" s="64" t="s">
        <v>47</v>
      </c>
      <c r="O57" s="63"/>
    </row>
    <row r="58" spans="1:15" ht="15" customHeight="1">
      <c r="A58" s="166" t="s">
        <v>119</v>
      </c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5" ht="15" customHeight="1">
      <c r="A59" s="166" t="s">
        <v>48</v>
      </c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5" ht="15" customHeight="1">
      <c r="A60" s="166" t="s">
        <v>49</v>
      </c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5">
      <c r="A61" s="65"/>
      <c r="B61" s="65"/>
      <c r="C61" s="65"/>
      <c r="D61" s="65"/>
      <c r="E61" s="65"/>
      <c r="F61" s="65"/>
      <c r="G61" s="65"/>
      <c r="H61" s="65"/>
      <c r="I61" s="65"/>
      <c r="J61" s="65"/>
    </row>
    <row r="62" spans="1:15" ht="36.75" customHeight="1">
      <c r="A62" s="164" t="s">
        <v>50</v>
      </c>
      <c r="B62" s="159" t="s">
        <v>51</v>
      </c>
      <c r="C62" s="160"/>
      <c r="D62" s="160"/>
      <c r="E62" s="161"/>
      <c r="F62" s="159" t="s">
        <v>52</v>
      </c>
      <c r="G62" s="161"/>
      <c r="H62" s="159" t="s">
        <v>53</v>
      </c>
      <c r="I62" s="160"/>
      <c r="J62" s="160"/>
      <c r="K62" s="160"/>
      <c r="L62" s="161"/>
      <c r="M62" s="159" t="s">
        <v>54</v>
      </c>
      <c r="N62" s="160"/>
      <c r="O62" s="161"/>
    </row>
    <row r="63" spans="1:15" ht="21" customHeight="1">
      <c r="A63" s="167"/>
      <c r="B63" s="168" t="s">
        <v>55</v>
      </c>
      <c r="C63" s="169"/>
      <c r="D63" s="162" t="s">
        <v>55</v>
      </c>
      <c r="E63" s="162" t="s">
        <v>55</v>
      </c>
      <c r="F63" s="162" t="s">
        <v>55</v>
      </c>
      <c r="G63" s="162" t="s">
        <v>55</v>
      </c>
      <c r="H63" s="168" t="s">
        <v>55</v>
      </c>
      <c r="I63" s="172"/>
      <c r="J63" s="169"/>
      <c r="K63" s="159" t="s">
        <v>56</v>
      </c>
      <c r="L63" s="161"/>
      <c r="M63" s="162" t="s">
        <v>186</v>
      </c>
      <c r="N63" s="162" t="s">
        <v>187</v>
      </c>
      <c r="O63" s="162" t="s">
        <v>188</v>
      </c>
    </row>
    <row r="64" spans="1:15" ht="28.5" customHeight="1">
      <c r="A64" s="165"/>
      <c r="B64" s="170"/>
      <c r="C64" s="171"/>
      <c r="D64" s="163"/>
      <c r="E64" s="163"/>
      <c r="F64" s="163"/>
      <c r="G64" s="163"/>
      <c r="H64" s="170"/>
      <c r="I64" s="173"/>
      <c r="J64" s="171"/>
      <c r="K64" s="63" t="s">
        <v>57</v>
      </c>
      <c r="L64" s="63" t="s">
        <v>58</v>
      </c>
      <c r="M64" s="163"/>
      <c r="N64" s="163"/>
      <c r="O64" s="163"/>
    </row>
    <row r="65" spans="1:15">
      <c r="A65" s="63">
        <v>1</v>
      </c>
      <c r="B65" s="159">
        <v>2</v>
      </c>
      <c r="C65" s="161"/>
      <c r="D65" s="63">
        <v>3</v>
      </c>
      <c r="E65" s="63">
        <v>4</v>
      </c>
      <c r="F65" s="63">
        <v>5</v>
      </c>
      <c r="G65" s="63">
        <v>6</v>
      </c>
      <c r="H65" s="159">
        <v>7</v>
      </c>
      <c r="I65" s="160"/>
      <c r="J65" s="161"/>
      <c r="K65" s="63">
        <v>8</v>
      </c>
      <c r="L65" s="63">
        <v>9</v>
      </c>
      <c r="M65" s="63">
        <v>10</v>
      </c>
      <c r="N65" s="63">
        <v>11</v>
      </c>
      <c r="O65" s="63">
        <v>12</v>
      </c>
    </row>
    <row r="66" spans="1:15" ht="58.5" customHeight="1">
      <c r="A66" s="63"/>
      <c r="B66" s="159" t="s">
        <v>128</v>
      </c>
      <c r="C66" s="161"/>
      <c r="D66" s="63"/>
      <c r="E66" s="63"/>
      <c r="F66" s="63" t="s">
        <v>120</v>
      </c>
      <c r="G66" s="63"/>
      <c r="H66" s="159" t="s">
        <v>121</v>
      </c>
      <c r="I66" s="160"/>
      <c r="J66" s="161"/>
      <c r="K66" s="63" t="s">
        <v>122</v>
      </c>
      <c r="L66" s="63">
        <v>744</v>
      </c>
      <c r="M66" s="63">
        <v>60</v>
      </c>
      <c r="N66" s="63">
        <v>60</v>
      </c>
      <c r="O66" s="63">
        <v>60</v>
      </c>
    </row>
    <row r="67" spans="1:15">
      <c r="A67" s="63"/>
      <c r="B67" s="159"/>
      <c r="C67" s="161"/>
      <c r="D67" s="63"/>
      <c r="E67" s="63"/>
      <c r="F67" s="63"/>
      <c r="G67" s="63"/>
      <c r="H67" s="159"/>
      <c r="I67" s="160"/>
      <c r="J67" s="161"/>
      <c r="K67" s="63"/>
      <c r="L67" s="63"/>
      <c r="M67" s="63"/>
      <c r="N67" s="63"/>
      <c r="O67" s="63"/>
    </row>
    <row r="68" spans="1:15" ht="15" customHeight="1">
      <c r="A68" s="157" t="s">
        <v>59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</row>
    <row r="70" spans="1:15" ht="15" customHeight="1">
      <c r="A70" s="166" t="s">
        <v>60</v>
      </c>
      <c r="B70" s="166"/>
      <c r="C70" s="166"/>
      <c r="D70" s="166"/>
      <c r="E70" s="166"/>
      <c r="F70" s="166"/>
      <c r="G70" s="166"/>
      <c r="H70" s="166"/>
      <c r="I70" s="166"/>
      <c r="J70" s="166"/>
    </row>
    <row r="72" spans="1:15" ht="35.25" customHeight="1">
      <c r="A72" s="164" t="s">
        <v>50</v>
      </c>
      <c r="B72" s="159" t="s">
        <v>51</v>
      </c>
      <c r="C72" s="160"/>
      <c r="D72" s="161"/>
      <c r="E72" s="159" t="s">
        <v>52</v>
      </c>
      <c r="F72" s="161"/>
      <c r="G72" s="159" t="s">
        <v>53</v>
      </c>
      <c r="H72" s="160"/>
      <c r="I72" s="161"/>
      <c r="J72" s="159" t="s">
        <v>54</v>
      </c>
      <c r="K72" s="160"/>
      <c r="L72" s="161"/>
      <c r="M72" s="159" t="s">
        <v>61</v>
      </c>
      <c r="N72" s="160"/>
      <c r="O72" s="161"/>
    </row>
    <row r="73" spans="1:15" ht="24" customHeight="1">
      <c r="A73" s="167"/>
      <c r="B73" s="162" t="s">
        <v>55</v>
      </c>
      <c r="C73" s="162" t="s">
        <v>55</v>
      </c>
      <c r="D73" s="162" t="s">
        <v>55</v>
      </c>
      <c r="E73" s="162" t="s">
        <v>55</v>
      </c>
      <c r="F73" s="162" t="s">
        <v>55</v>
      </c>
      <c r="G73" s="162" t="s">
        <v>55</v>
      </c>
      <c r="H73" s="159" t="s">
        <v>56</v>
      </c>
      <c r="I73" s="161"/>
      <c r="J73" s="164" t="s">
        <v>186</v>
      </c>
      <c r="K73" s="164" t="s">
        <v>187</v>
      </c>
      <c r="L73" s="164" t="s">
        <v>188</v>
      </c>
      <c r="M73" s="164" t="s">
        <v>186</v>
      </c>
      <c r="N73" s="164" t="s">
        <v>187</v>
      </c>
      <c r="O73" s="164" t="s">
        <v>188</v>
      </c>
    </row>
    <row r="74" spans="1:15" ht="35.25" customHeight="1">
      <c r="A74" s="165"/>
      <c r="B74" s="163"/>
      <c r="C74" s="163"/>
      <c r="D74" s="163"/>
      <c r="E74" s="163"/>
      <c r="F74" s="163"/>
      <c r="G74" s="163"/>
      <c r="H74" s="63" t="s">
        <v>57</v>
      </c>
      <c r="I74" s="63" t="s">
        <v>58</v>
      </c>
      <c r="J74" s="165"/>
      <c r="K74" s="165"/>
      <c r="L74" s="165"/>
      <c r="M74" s="165"/>
      <c r="N74" s="165"/>
      <c r="O74" s="165"/>
    </row>
    <row r="75" spans="1:15">
      <c r="A75" s="63">
        <v>1</v>
      </c>
      <c r="B75" s="63">
        <v>2</v>
      </c>
      <c r="C75" s="63">
        <v>3</v>
      </c>
      <c r="D75" s="63">
        <v>4</v>
      </c>
      <c r="E75" s="63">
        <v>5</v>
      </c>
      <c r="F75" s="63">
        <v>6</v>
      </c>
      <c r="G75" s="63">
        <v>7</v>
      </c>
      <c r="H75" s="63">
        <v>8</v>
      </c>
      <c r="I75" s="63">
        <v>9</v>
      </c>
      <c r="J75" s="63">
        <v>10</v>
      </c>
      <c r="K75" s="63">
        <v>11</v>
      </c>
      <c r="L75" s="63">
        <v>12</v>
      </c>
      <c r="M75" s="63">
        <v>13</v>
      </c>
      <c r="N75" s="63">
        <v>14</v>
      </c>
      <c r="O75" s="63">
        <v>15</v>
      </c>
    </row>
    <row r="76" spans="1:15" ht="33.75">
      <c r="A76" s="63"/>
      <c r="B76" s="63" t="s">
        <v>128</v>
      </c>
      <c r="C76" s="63"/>
      <c r="D76" s="63"/>
      <c r="E76" s="63" t="s">
        <v>120</v>
      </c>
      <c r="F76" s="63"/>
      <c r="G76" s="63" t="s">
        <v>123</v>
      </c>
      <c r="H76" s="63" t="s">
        <v>124</v>
      </c>
      <c r="I76" s="63">
        <v>792</v>
      </c>
      <c r="J76" s="63">
        <v>263</v>
      </c>
      <c r="K76" s="63">
        <v>173</v>
      </c>
      <c r="L76" s="63">
        <v>125</v>
      </c>
      <c r="M76" s="63"/>
      <c r="N76" s="63"/>
      <c r="O76" s="63"/>
    </row>
    <row r="77" spans="1: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</row>
    <row r="78" spans="1:15" ht="15" customHeight="1">
      <c r="A78" s="157" t="s">
        <v>59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</row>
    <row r="80" spans="1:15" ht="15" customHeight="1">
      <c r="A80" s="154" t="s">
        <v>62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</row>
    <row r="81" spans="1: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158"/>
    </row>
    <row r="82" spans="1:15" ht="15" customHeight="1">
      <c r="A82" s="151" t="s">
        <v>63</v>
      </c>
      <c r="B82" s="152"/>
      <c r="C82" s="151" t="s">
        <v>64</v>
      </c>
      <c r="D82" s="153"/>
      <c r="E82" s="152"/>
      <c r="F82" s="68" t="s">
        <v>65</v>
      </c>
      <c r="G82" s="151" t="s">
        <v>66</v>
      </c>
      <c r="H82" s="152"/>
      <c r="I82" s="151" t="s">
        <v>67</v>
      </c>
      <c r="J82" s="153"/>
      <c r="K82" s="153"/>
      <c r="L82" s="153"/>
      <c r="M82" s="153"/>
      <c r="N82" s="152"/>
      <c r="O82" s="158"/>
    </row>
    <row r="83" spans="1:15">
      <c r="A83" s="151">
        <v>1</v>
      </c>
      <c r="B83" s="152"/>
      <c r="C83" s="151">
        <v>2</v>
      </c>
      <c r="D83" s="153"/>
      <c r="E83" s="152"/>
      <c r="F83" s="68">
        <v>3</v>
      </c>
      <c r="G83" s="151">
        <v>4</v>
      </c>
      <c r="H83" s="152"/>
      <c r="I83" s="151">
        <v>5</v>
      </c>
      <c r="J83" s="153"/>
      <c r="K83" s="153"/>
      <c r="L83" s="153"/>
      <c r="M83" s="153"/>
      <c r="N83" s="152"/>
      <c r="O83" s="64"/>
    </row>
    <row r="84" spans="1:15" ht="93" customHeight="1">
      <c r="A84" s="151" t="s">
        <v>68</v>
      </c>
      <c r="B84" s="152"/>
      <c r="C84" s="151" t="s">
        <v>69</v>
      </c>
      <c r="D84" s="153"/>
      <c r="E84" s="152"/>
      <c r="F84" s="69">
        <v>42453</v>
      </c>
      <c r="G84" s="151" t="s">
        <v>70</v>
      </c>
      <c r="H84" s="152"/>
      <c r="I84" s="151" t="s">
        <v>71</v>
      </c>
      <c r="J84" s="153"/>
      <c r="K84" s="153"/>
      <c r="L84" s="153"/>
      <c r="M84" s="153"/>
      <c r="N84" s="152"/>
      <c r="O84" s="156"/>
    </row>
    <row r="85" spans="1:15">
      <c r="A85" s="151"/>
      <c r="B85" s="152"/>
      <c r="C85" s="151"/>
      <c r="D85" s="153"/>
      <c r="E85" s="152"/>
      <c r="F85" s="68"/>
      <c r="G85" s="151"/>
      <c r="H85" s="152"/>
      <c r="I85" s="151"/>
      <c r="J85" s="153"/>
      <c r="K85" s="153"/>
      <c r="L85" s="153"/>
      <c r="M85" s="153"/>
      <c r="N85" s="152"/>
      <c r="O85" s="156"/>
    </row>
    <row r="86" spans="1: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1:15" ht="15" customHeight="1">
      <c r="A87" s="154" t="s">
        <v>72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67"/>
      <c r="N87" s="67"/>
      <c r="O87" s="67"/>
    </row>
    <row r="88" spans="1:15" ht="15" customHeight="1">
      <c r="A88" s="154" t="s">
        <v>73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67"/>
      <c r="N88" s="67"/>
      <c r="O88" s="67"/>
    </row>
    <row r="89" spans="1:15" ht="15" customHeight="1">
      <c r="A89" s="155" t="s">
        <v>74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67"/>
      <c r="N89" s="67"/>
      <c r="O89" s="67"/>
    </row>
    <row r="90" spans="1: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1:15" ht="15" customHeight="1">
      <c r="A91" s="154" t="s">
        <v>75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67"/>
      <c r="N91" s="67"/>
      <c r="O91" s="67"/>
    </row>
    <row r="92" spans="1: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1:15" ht="15" customHeight="1">
      <c r="A93" s="151" t="s">
        <v>76</v>
      </c>
      <c r="B93" s="152"/>
      <c r="C93" s="151" t="s">
        <v>77</v>
      </c>
      <c r="D93" s="153"/>
      <c r="E93" s="152"/>
      <c r="F93" s="151" t="s">
        <v>78</v>
      </c>
      <c r="G93" s="153"/>
      <c r="H93" s="152"/>
      <c r="I93" s="67"/>
      <c r="J93" s="67"/>
      <c r="K93" s="67"/>
      <c r="L93" s="67"/>
      <c r="M93" s="67"/>
      <c r="N93" s="67"/>
      <c r="O93" s="67"/>
    </row>
    <row r="94" spans="1:15">
      <c r="A94" s="151">
        <v>1</v>
      </c>
      <c r="B94" s="152"/>
      <c r="C94" s="151">
        <v>2</v>
      </c>
      <c r="D94" s="153"/>
      <c r="E94" s="152"/>
      <c r="F94" s="151">
        <v>3</v>
      </c>
      <c r="G94" s="153"/>
      <c r="H94" s="152"/>
      <c r="I94" s="67"/>
      <c r="J94" s="67"/>
      <c r="K94" s="67"/>
      <c r="L94" s="67"/>
      <c r="M94" s="67"/>
      <c r="N94" s="67"/>
      <c r="O94" s="67"/>
    </row>
    <row r="95" spans="1:15" ht="38.25" customHeight="1">
      <c r="A95" s="151" t="s">
        <v>125</v>
      </c>
      <c r="B95" s="152"/>
      <c r="C95" s="151" t="s">
        <v>126</v>
      </c>
      <c r="D95" s="153"/>
      <c r="E95" s="152"/>
      <c r="F95" s="151" t="s">
        <v>127</v>
      </c>
      <c r="G95" s="153"/>
      <c r="H95" s="152"/>
      <c r="I95" s="67"/>
      <c r="J95" s="67"/>
      <c r="K95" s="67"/>
      <c r="L95" s="67"/>
      <c r="M95" s="67"/>
      <c r="N95" s="67"/>
      <c r="O95" s="67"/>
    </row>
    <row r="97" spans="1:15">
      <c r="A97" s="150" t="s">
        <v>80</v>
      </c>
      <c r="B97" s="150"/>
      <c r="C97" s="150"/>
      <c r="D97" s="150"/>
      <c r="E97" s="150"/>
      <c r="F97" s="150"/>
      <c r="G97" s="150"/>
      <c r="H97" s="150"/>
      <c r="I97" s="150"/>
      <c r="J97" s="150"/>
      <c r="K97" s="67"/>
      <c r="L97" s="67"/>
      <c r="M97" s="67"/>
      <c r="N97" s="67"/>
      <c r="O97" s="67"/>
    </row>
    <row r="98" spans="1:15" ht="67.5" customHeight="1">
      <c r="A98" s="166" t="s">
        <v>144</v>
      </c>
      <c r="B98" s="166"/>
      <c r="C98" s="166"/>
      <c r="D98" s="166"/>
      <c r="E98" s="166"/>
      <c r="F98" s="166"/>
      <c r="G98" s="166"/>
      <c r="H98" s="166"/>
      <c r="I98" s="166"/>
      <c r="J98" s="166"/>
      <c r="K98" s="76"/>
      <c r="L98" s="76"/>
      <c r="N98" s="76" t="s">
        <v>47</v>
      </c>
      <c r="O98" s="63"/>
    </row>
    <row r="99" spans="1:15" ht="15" customHeight="1">
      <c r="A99" s="166" t="s">
        <v>130</v>
      </c>
      <c r="B99" s="166"/>
      <c r="C99" s="166"/>
      <c r="D99" s="166"/>
      <c r="E99" s="166"/>
      <c r="F99" s="166"/>
      <c r="G99" s="166"/>
      <c r="H99" s="166"/>
      <c r="I99" s="166"/>
      <c r="J99" s="166"/>
    </row>
    <row r="100" spans="1:15">
      <c r="A100" s="166" t="s">
        <v>48</v>
      </c>
      <c r="B100" s="166"/>
      <c r="C100" s="166"/>
      <c r="D100" s="166"/>
      <c r="E100" s="166"/>
      <c r="F100" s="166"/>
      <c r="G100" s="166"/>
      <c r="H100" s="166"/>
      <c r="I100" s="166"/>
      <c r="J100" s="166"/>
    </row>
    <row r="101" spans="1:15">
      <c r="A101" s="166" t="s">
        <v>49</v>
      </c>
      <c r="B101" s="166"/>
      <c r="C101" s="166"/>
      <c r="D101" s="166"/>
      <c r="E101" s="166"/>
      <c r="F101" s="166"/>
      <c r="G101" s="166"/>
      <c r="H101" s="166"/>
      <c r="I101" s="166"/>
      <c r="J101" s="166"/>
    </row>
    <row r="102" spans="1:1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5" ht="36.75" customHeight="1">
      <c r="A103" s="164" t="s">
        <v>50</v>
      </c>
      <c r="B103" s="159" t="s">
        <v>51</v>
      </c>
      <c r="C103" s="160"/>
      <c r="D103" s="160"/>
      <c r="E103" s="161"/>
      <c r="F103" s="159" t="s">
        <v>52</v>
      </c>
      <c r="G103" s="161"/>
      <c r="H103" s="159" t="s">
        <v>53</v>
      </c>
      <c r="I103" s="160"/>
      <c r="J103" s="160"/>
      <c r="K103" s="160"/>
      <c r="L103" s="161"/>
      <c r="M103" s="159" t="s">
        <v>54</v>
      </c>
      <c r="N103" s="160"/>
      <c r="O103" s="161"/>
    </row>
    <row r="104" spans="1:15" ht="21" customHeight="1">
      <c r="A104" s="167"/>
      <c r="B104" s="168" t="s">
        <v>55</v>
      </c>
      <c r="C104" s="169"/>
      <c r="D104" s="162" t="s">
        <v>55</v>
      </c>
      <c r="E104" s="162" t="s">
        <v>55</v>
      </c>
      <c r="F104" s="162" t="s">
        <v>55</v>
      </c>
      <c r="G104" s="162" t="s">
        <v>55</v>
      </c>
      <c r="H104" s="168" t="s">
        <v>55</v>
      </c>
      <c r="I104" s="172"/>
      <c r="J104" s="169"/>
      <c r="K104" s="159" t="s">
        <v>56</v>
      </c>
      <c r="L104" s="161"/>
      <c r="M104" s="162" t="s">
        <v>186</v>
      </c>
      <c r="N104" s="162" t="s">
        <v>187</v>
      </c>
      <c r="O104" s="162" t="s">
        <v>188</v>
      </c>
    </row>
    <row r="105" spans="1:15" ht="28.5" customHeight="1">
      <c r="A105" s="165"/>
      <c r="B105" s="170"/>
      <c r="C105" s="171"/>
      <c r="D105" s="163"/>
      <c r="E105" s="163"/>
      <c r="F105" s="163"/>
      <c r="G105" s="163"/>
      <c r="H105" s="170"/>
      <c r="I105" s="173"/>
      <c r="J105" s="171"/>
      <c r="K105" s="63" t="s">
        <v>57</v>
      </c>
      <c r="L105" s="63" t="s">
        <v>58</v>
      </c>
      <c r="M105" s="163"/>
      <c r="N105" s="163"/>
      <c r="O105" s="163"/>
    </row>
    <row r="106" spans="1:15">
      <c r="A106" s="63">
        <v>1</v>
      </c>
      <c r="B106" s="159">
        <v>2</v>
      </c>
      <c r="C106" s="161"/>
      <c r="D106" s="63">
        <v>3</v>
      </c>
      <c r="E106" s="63">
        <v>4</v>
      </c>
      <c r="F106" s="63">
        <v>5</v>
      </c>
      <c r="G106" s="63">
        <v>6</v>
      </c>
      <c r="H106" s="159">
        <v>7</v>
      </c>
      <c r="I106" s="160"/>
      <c r="J106" s="161"/>
      <c r="K106" s="63">
        <v>8</v>
      </c>
      <c r="L106" s="63">
        <v>9</v>
      </c>
      <c r="M106" s="63">
        <v>10</v>
      </c>
      <c r="N106" s="63">
        <v>11</v>
      </c>
      <c r="O106" s="63">
        <v>12</v>
      </c>
    </row>
    <row r="107" spans="1:15" ht="58.5" customHeight="1">
      <c r="A107" s="63"/>
      <c r="B107" s="159" t="s">
        <v>128</v>
      </c>
      <c r="C107" s="161"/>
      <c r="D107" s="63"/>
      <c r="E107" s="63"/>
      <c r="F107" s="63" t="s">
        <v>120</v>
      </c>
      <c r="G107" s="63"/>
      <c r="H107" s="159" t="s">
        <v>121</v>
      </c>
      <c r="I107" s="160"/>
      <c r="J107" s="161"/>
      <c r="K107" s="63" t="s">
        <v>122</v>
      </c>
      <c r="L107" s="63">
        <v>744</v>
      </c>
      <c r="M107" s="63">
        <v>60</v>
      </c>
      <c r="N107" s="63">
        <v>60</v>
      </c>
      <c r="O107" s="63">
        <v>60</v>
      </c>
    </row>
    <row r="108" spans="1:15">
      <c r="A108" s="63"/>
      <c r="B108" s="159"/>
      <c r="C108" s="161"/>
      <c r="D108" s="63"/>
      <c r="E108" s="63"/>
      <c r="F108" s="63"/>
      <c r="G108" s="63"/>
      <c r="H108" s="159"/>
      <c r="I108" s="160"/>
      <c r="J108" s="161"/>
      <c r="K108" s="63"/>
      <c r="L108" s="63"/>
      <c r="M108" s="63"/>
      <c r="N108" s="63"/>
      <c r="O108" s="63"/>
    </row>
    <row r="109" spans="1:15">
      <c r="A109" s="157" t="s">
        <v>59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</row>
    <row r="111" spans="1:15">
      <c r="A111" s="166" t="s">
        <v>60</v>
      </c>
      <c r="B111" s="166"/>
      <c r="C111" s="166"/>
      <c r="D111" s="166"/>
      <c r="E111" s="166"/>
      <c r="F111" s="166"/>
      <c r="G111" s="166"/>
      <c r="H111" s="166"/>
      <c r="I111" s="166"/>
      <c r="J111" s="166"/>
    </row>
    <row r="113" spans="1:15" ht="35.25" customHeight="1">
      <c r="A113" s="164" t="s">
        <v>50</v>
      </c>
      <c r="B113" s="159" t="s">
        <v>51</v>
      </c>
      <c r="C113" s="160"/>
      <c r="D113" s="161"/>
      <c r="E113" s="159" t="s">
        <v>52</v>
      </c>
      <c r="F113" s="161"/>
      <c r="G113" s="159" t="s">
        <v>53</v>
      </c>
      <c r="H113" s="160"/>
      <c r="I113" s="161"/>
      <c r="J113" s="159" t="s">
        <v>54</v>
      </c>
      <c r="K113" s="160"/>
      <c r="L113" s="161"/>
      <c r="M113" s="159" t="s">
        <v>61</v>
      </c>
      <c r="N113" s="160"/>
      <c r="O113" s="161"/>
    </row>
    <row r="114" spans="1:15" ht="24" customHeight="1">
      <c r="A114" s="167"/>
      <c r="B114" s="162" t="s">
        <v>55</v>
      </c>
      <c r="C114" s="162" t="s">
        <v>55</v>
      </c>
      <c r="D114" s="162" t="s">
        <v>55</v>
      </c>
      <c r="E114" s="162" t="s">
        <v>55</v>
      </c>
      <c r="F114" s="162" t="s">
        <v>55</v>
      </c>
      <c r="G114" s="162" t="s">
        <v>55</v>
      </c>
      <c r="H114" s="159" t="s">
        <v>56</v>
      </c>
      <c r="I114" s="161"/>
      <c r="J114" s="164" t="s">
        <v>186</v>
      </c>
      <c r="K114" s="164" t="s">
        <v>187</v>
      </c>
      <c r="L114" s="164" t="s">
        <v>188</v>
      </c>
      <c r="M114" s="164" t="s">
        <v>186</v>
      </c>
      <c r="N114" s="164" t="s">
        <v>187</v>
      </c>
      <c r="O114" s="164" t="s">
        <v>188</v>
      </c>
    </row>
    <row r="115" spans="1:15" ht="35.25" customHeight="1">
      <c r="A115" s="165"/>
      <c r="B115" s="163"/>
      <c r="C115" s="163"/>
      <c r="D115" s="163"/>
      <c r="E115" s="163"/>
      <c r="F115" s="163"/>
      <c r="G115" s="163"/>
      <c r="H115" s="63" t="s">
        <v>57</v>
      </c>
      <c r="I115" s="63" t="s">
        <v>58</v>
      </c>
      <c r="J115" s="165"/>
      <c r="K115" s="165"/>
      <c r="L115" s="165"/>
      <c r="M115" s="165"/>
      <c r="N115" s="165"/>
      <c r="O115" s="165"/>
    </row>
    <row r="116" spans="1:15">
      <c r="A116" s="63">
        <v>1</v>
      </c>
      <c r="B116" s="63">
        <v>2</v>
      </c>
      <c r="C116" s="63">
        <v>3</v>
      </c>
      <c r="D116" s="63">
        <v>4</v>
      </c>
      <c r="E116" s="63">
        <v>5</v>
      </c>
      <c r="F116" s="63">
        <v>6</v>
      </c>
      <c r="G116" s="63">
        <v>7</v>
      </c>
      <c r="H116" s="63">
        <v>8</v>
      </c>
      <c r="I116" s="63">
        <v>9</v>
      </c>
      <c r="J116" s="63">
        <v>10</v>
      </c>
      <c r="K116" s="63">
        <v>11</v>
      </c>
      <c r="L116" s="63">
        <v>12</v>
      </c>
      <c r="M116" s="63">
        <v>13</v>
      </c>
      <c r="N116" s="63">
        <v>14</v>
      </c>
      <c r="O116" s="63">
        <v>15</v>
      </c>
    </row>
    <row r="117" spans="1:15" ht="33.75">
      <c r="A117" s="63"/>
      <c r="B117" s="63" t="s">
        <v>128</v>
      </c>
      <c r="C117" s="63"/>
      <c r="D117" s="63"/>
      <c r="E117" s="63" t="s">
        <v>120</v>
      </c>
      <c r="F117" s="63"/>
      <c r="G117" s="63" t="s">
        <v>123</v>
      </c>
      <c r="H117" s="63" t="s">
        <v>124</v>
      </c>
      <c r="I117" s="63">
        <v>792</v>
      </c>
      <c r="J117" s="63">
        <v>67</v>
      </c>
      <c r="K117" s="63">
        <v>75</v>
      </c>
      <c r="L117" s="63">
        <v>75</v>
      </c>
      <c r="M117" s="63"/>
      <c r="N117" s="63"/>
      <c r="O117" s="63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</row>
    <row r="119" spans="1:15">
      <c r="A119" s="157" t="s">
        <v>59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1" spans="1:15">
      <c r="A121" s="154" t="s">
        <v>62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</row>
    <row r="122" spans="1: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158"/>
    </row>
    <row r="123" spans="1:15">
      <c r="A123" s="151" t="s">
        <v>63</v>
      </c>
      <c r="B123" s="152"/>
      <c r="C123" s="151" t="s">
        <v>64</v>
      </c>
      <c r="D123" s="153"/>
      <c r="E123" s="152"/>
      <c r="F123" s="77" t="s">
        <v>65</v>
      </c>
      <c r="G123" s="151" t="s">
        <v>66</v>
      </c>
      <c r="H123" s="152"/>
      <c r="I123" s="151" t="s">
        <v>67</v>
      </c>
      <c r="J123" s="153"/>
      <c r="K123" s="153"/>
      <c r="L123" s="153"/>
      <c r="M123" s="153"/>
      <c r="N123" s="152"/>
      <c r="O123" s="158"/>
    </row>
    <row r="124" spans="1:15">
      <c r="A124" s="151">
        <v>1</v>
      </c>
      <c r="B124" s="152"/>
      <c r="C124" s="151">
        <v>2</v>
      </c>
      <c r="D124" s="153"/>
      <c r="E124" s="152"/>
      <c r="F124" s="77">
        <v>3</v>
      </c>
      <c r="G124" s="151">
        <v>4</v>
      </c>
      <c r="H124" s="152"/>
      <c r="I124" s="151">
        <v>5</v>
      </c>
      <c r="J124" s="153"/>
      <c r="K124" s="153"/>
      <c r="L124" s="153"/>
      <c r="M124" s="153"/>
      <c r="N124" s="152"/>
      <c r="O124" s="76"/>
    </row>
    <row r="125" spans="1:15" ht="93" customHeight="1">
      <c r="A125" s="151" t="s">
        <v>68</v>
      </c>
      <c r="B125" s="152"/>
      <c r="C125" s="151" t="s">
        <v>69</v>
      </c>
      <c r="D125" s="153"/>
      <c r="E125" s="152"/>
      <c r="F125" s="69">
        <v>42453</v>
      </c>
      <c r="G125" s="151" t="s">
        <v>70</v>
      </c>
      <c r="H125" s="152"/>
      <c r="I125" s="151" t="s">
        <v>71</v>
      </c>
      <c r="J125" s="153"/>
      <c r="K125" s="153"/>
      <c r="L125" s="153"/>
      <c r="M125" s="153"/>
      <c r="N125" s="152"/>
      <c r="O125" s="156"/>
    </row>
    <row r="126" spans="1:15">
      <c r="A126" s="151"/>
      <c r="B126" s="152"/>
      <c r="C126" s="151"/>
      <c r="D126" s="153"/>
      <c r="E126" s="152"/>
      <c r="F126" s="77"/>
      <c r="G126" s="151"/>
      <c r="H126" s="152"/>
      <c r="I126" s="151"/>
      <c r="J126" s="153"/>
      <c r="K126" s="153"/>
      <c r="L126" s="153"/>
      <c r="M126" s="153"/>
      <c r="N126" s="152"/>
      <c r="O126" s="156"/>
    </row>
    <row r="127" spans="1:1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1:15">
      <c r="A128" s="154" t="s">
        <v>72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67"/>
      <c r="N128" s="67"/>
      <c r="O128" s="67"/>
    </row>
    <row r="129" spans="1:15">
      <c r="A129" s="154" t="s">
        <v>73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67"/>
      <c r="N129" s="67"/>
      <c r="O129" s="67"/>
    </row>
    <row r="130" spans="1:15">
      <c r="A130" s="155" t="s">
        <v>74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67"/>
      <c r="N130" s="67"/>
      <c r="O130" s="67"/>
    </row>
    <row r="131" spans="1:1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1:15">
      <c r="A132" s="154" t="s">
        <v>75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67"/>
      <c r="N132" s="67"/>
      <c r="O132" s="67"/>
    </row>
    <row r="133" spans="1:1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1:15">
      <c r="A134" s="151" t="s">
        <v>76</v>
      </c>
      <c r="B134" s="152"/>
      <c r="C134" s="151" t="s">
        <v>77</v>
      </c>
      <c r="D134" s="153"/>
      <c r="E134" s="152"/>
      <c r="F134" s="151" t="s">
        <v>78</v>
      </c>
      <c r="G134" s="153"/>
      <c r="H134" s="152"/>
      <c r="I134" s="67"/>
      <c r="J134" s="67"/>
      <c r="K134" s="67"/>
      <c r="L134" s="67"/>
      <c r="M134" s="67"/>
      <c r="N134" s="67"/>
      <c r="O134" s="67"/>
    </row>
    <row r="135" spans="1:15">
      <c r="A135" s="151">
        <v>1</v>
      </c>
      <c r="B135" s="152"/>
      <c r="C135" s="151">
        <v>2</v>
      </c>
      <c r="D135" s="153"/>
      <c r="E135" s="152"/>
      <c r="F135" s="151">
        <v>3</v>
      </c>
      <c r="G135" s="153"/>
      <c r="H135" s="152"/>
      <c r="I135" s="67"/>
      <c r="J135" s="67"/>
      <c r="K135" s="67"/>
      <c r="L135" s="67"/>
      <c r="M135" s="67"/>
      <c r="N135" s="67"/>
      <c r="O135" s="67"/>
    </row>
    <row r="136" spans="1:15" ht="38.25" customHeight="1">
      <c r="A136" s="151" t="s">
        <v>125</v>
      </c>
      <c r="B136" s="152"/>
      <c r="C136" s="151" t="s">
        <v>126</v>
      </c>
      <c r="D136" s="153"/>
      <c r="E136" s="152"/>
      <c r="F136" s="151" t="s">
        <v>127</v>
      </c>
      <c r="G136" s="153"/>
      <c r="H136" s="152"/>
      <c r="I136" s="67"/>
      <c r="J136" s="67"/>
      <c r="K136" s="67"/>
      <c r="L136" s="67"/>
      <c r="M136" s="67"/>
      <c r="N136" s="67"/>
      <c r="O136" s="67"/>
    </row>
    <row r="138" spans="1:15">
      <c r="A138" s="150" t="s">
        <v>129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67"/>
      <c r="L138" s="67"/>
      <c r="M138" s="67"/>
      <c r="N138" s="67"/>
      <c r="O138" s="67"/>
    </row>
    <row r="139" spans="1:15" ht="67.5" customHeight="1">
      <c r="A139" s="166" t="s">
        <v>143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76"/>
      <c r="L139" s="76"/>
      <c r="N139" s="76" t="s">
        <v>47</v>
      </c>
      <c r="O139" s="63"/>
    </row>
    <row r="140" spans="1:15" ht="15" customHeight="1">
      <c r="A140" s="166" t="s">
        <v>119</v>
      </c>
      <c r="B140" s="166"/>
      <c r="C140" s="166"/>
      <c r="D140" s="166"/>
      <c r="E140" s="166"/>
      <c r="F140" s="166"/>
      <c r="G140" s="166"/>
      <c r="H140" s="166"/>
      <c r="I140" s="166"/>
      <c r="J140" s="166"/>
    </row>
    <row r="141" spans="1:15">
      <c r="A141" s="166" t="s">
        <v>48</v>
      </c>
      <c r="B141" s="166"/>
      <c r="C141" s="166"/>
      <c r="D141" s="166"/>
      <c r="E141" s="166"/>
      <c r="F141" s="166"/>
      <c r="G141" s="166"/>
      <c r="H141" s="166"/>
      <c r="I141" s="166"/>
      <c r="J141" s="166"/>
    </row>
    <row r="142" spans="1:15">
      <c r="A142" s="166" t="s">
        <v>49</v>
      </c>
      <c r="B142" s="166"/>
      <c r="C142" s="166"/>
      <c r="D142" s="166"/>
      <c r="E142" s="166"/>
      <c r="F142" s="166"/>
      <c r="G142" s="166"/>
      <c r="H142" s="166"/>
      <c r="I142" s="166"/>
      <c r="J142" s="166"/>
    </row>
    <row r="143" spans="1:1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5" ht="36.75" customHeight="1">
      <c r="A144" s="164" t="s">
        <v>50</v>
      </c>
      <c r="B144" s="159" t="s">
        <v>51</v>
      </c>
      <c r="C144" s="160"/>
      <c r="D144" s="160"/>
      <c r="E144" s="161"/>
      <c r="F144" s="159" t="s">
        <v>52</v>
      </c>
      <c r="G144" s="161"/>
      <c r="H144" s="159" t="s">
        <v>53</v>
      </c>
      <c r="I144" s="160"/>
      <c r="J144" s="160"/>
      <c r="K144" s="160"/>
      <c r="L144" s="161"/>
      <c r="M144" s="159" t="s">
        <v>54</v>
      </c>
      <c r="N144" s="160"/>
      <c r="O144" s="161"/>
    </row>
    <row r="145" spans="1:15" ht="21" customHeight="1">
      <c r="A145" s="167"/>
      <c r="B145" s="168" t="s">
        <v>55</v>
      </c>
      <c r="C145" s="169"/>
      <c r="D145" s="162" t="s">
        <v>55</v>
      </c>
      <c r="E145" s="162" t="s">
        <v>55</v>
      </c>
      <c r="F145" s="162" t="s">
        <v>55</v>
      </c>
      <c r="G145" s="162" t="s">
        <v>55</v>
      </c>
      <c r="H145" s="168" t="s">
        <v>55</v>
      </c>
      <c r="I145" s="172"/>
      <c r="J145" s="169"/>
      <c r="K145" s="159" t="s">
        <v>56</v>
      </c>
      <c r="L145" s="161"/>
      <c r="M145" s="162" t="s">
        <v>186</v>
      </c>
      <c r="N145" s="162" t="s">
        <v>187</v>
      </c>
      <c r="O145" s="162" t="s">
        <v>188</v>
      </c>
    </row>
    <row r="146" spans="1:15" ht="28.5" customHeight="1">
      <c r="A146" s="165"/>
      <c r="B146" s="170"/>
      <c r="C146" s="171"/>
      <c r="D146" s="163"/>
      <c r="E146" s="163"/>
      <c r="F146" s="163"/>
      <c r="G146" s="163"/>
      <c r="H146" s="170"/>
      <c r="I146" s="173"/>
      <c r="J146" s="171"/>
      <c r="K146" s="63" t="s">
        <v>57</v>
      </c>
      <c r="L146" s="63" t="s">
        <v>58</v>
      </c>
      <c r="M146" s="163"/>
      <c r="N146" s="163"/>
      <c r="O146" s="163"/>
    </row>
    <row r="147" spans="1:15">
      <c r="A147" s="63">
        <v>1</v>
      </c>
      <c r="B147" s="159">
        <v>2</v>
      </c>
      <c r="C147" s="161"/>
      <c r="D147" s="63">
        <v>3</v>
      </c>
      <c r="E147" s="63">
        <v>4</v>
      </c>
      <c r="F147" s="63">
        <v>5</v>
      </c>
      <c r="G147" s="63">
        <v>6</v>
      </c>
      <c r="H147" s="159">
        <v>7</v>
      </c>
      <c r="I147" s="160"/>
      <c r="J147" s="161"/>
      <c r="K147" s="63">
        <v>8</v>
      </c>
      <c r="L147" s="63">
        <v>9</v>
      </c>
      <c r="M147" s="63">
        <v>10</v>
      </c>
      <c r="N147" s="63">
        <v>11</v>
      </c>
      <c r="O147" s="63">
        <v>12</v>
      </c>
    </row>
    <row r="148" spans="1:15" ht="58.5" customHeight="1">
      <c r="A148" s="63"/>
      <c r="B148" s="159" t="s">
        <v>133</v>
      </c>
      <c r="C148" s="161"/>
      <c r="D148" s="63"/>
      <c r="E148" s="63"/>
      <c r="F148" s="63" t="s">
        <v>120</v>
      </c>
      <c r="G148" s="63"/>
      <c r="H148" s="159" t="s">
        <v>121</v>
      </c>
      <c r="I148" s="160"/>
      <c r="J148" s="161"/>
      <c r="K148" s="63" t="s">
        <v>122</v>
      </c>
      <c r="L148" s="63">
        <v>744</v>
      </c>
      <c r="M148" s="63">
        <v>60</v>
      </c>
      <c r="N148" s="63">
        <v>60</v>
      </c>
      <c r="O148" s="63">
        <v>60</v>
      </c>
    </row>
    <row r="149" spans="1:15">
      <c r="A149" s="63"/>
      <c r="B149" s="159"/>
      <c r="C149" s="161"/>
      <c r="D149" s="63"/>
      <c r="E149" s="63"/>
      <c r="F149" s="63"/>
      <c r="G149" s="63"/>
      <c r="H149" s="159"/>
      <c r="I149" s="160"/>
      <c r="J149" s="161"/>
      <c r="K149" s="63"/>
      <c r="L149" s="63"/>
      <c r="M149" s="63"/>
      <c r="N149" s="63"/>
      <c r="O149" s="63"/>
    </row>
    <row r="150" spans="1:15">
      <c r="A150" s="157" t="s">
        <v>59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2" spans="1:15">
      <c r="A152" s="166" t="s">
        <v>60</v>
      </c>
      <c r="B152" s="166"/>
      <c r="C152" s="166"/>
      <c r="D152" s="166"/>
      <c r="E152" s="166"/>
      <c r="F152" s="166"/>
      <c r="G152" s="166"/>
      <c r="H152" s="166"/>
      <c r="I152" s="166"/>
      <c r="J152" s="166"/>
    </row>
    <row r="154" spans="1:15" ht="35.25" customHeight="1">
      <c r="A154" s="164" t="s">
        <v>50</v>
      </c>
      <c r="B154" s="159" t="s">
        <v>51</v>
      </c>
      <c r="C154" s="160"/>
      <c r="D154" s="161"/>
      <c r="E154" s="159" t="s">
        <v>52</v>
      </c>
      <c r="F154" s="161"/>
      <c r="G154" s="159" t="s">
        <v>53</v>
      </c>
      <c r="H154" s="160"/>
      <c r="I154" s="161"/>
      <c r="J154" s="159" t="s">
        <v>54</v>
      </c>
      <c r="K154" s="160"/>
      <c r="L154" s="161"/>
      <c r="M154" s="159" t="s">
        <v>61</v>
      </c>
      <c r="N154" s="160"/>
      <c r="O154" s="161"/>
    </row>
    <row r="155" spans="1:15" ht="24" customHeight="1">
      <c r="A155" s="167"/>
      <c r="B155" s="162" t="s">
        <v>55</v>
      </c>
      <c r="C155" s="162" t="s">
        <v>55</v>
      </c>
      <c r="D155" s="162" t="s">
        <v>55</v>
      </c>
      <c r="E155" s="162" t="s">
        <v>55</v>
      </c>
      <c r="F155" s="162" t="s">
        <v>55</v>
      </c>
      <c r="G155" s="162" t="s">
        <v>55</v>
      </c>
      <c r="H155" s="159" t="s">
        <v>56</v>
      </c>
      <c r="I155" s="161"/>
      <c r="J155" s="164" t="s">
        <v>186</v>
      </c>
      <c r="K155" s="164" t="s">
        <v>187</v>
      </c>
      <c r="L155" s="164" t="s">
        <v>188</v>
      </c>
      <c r="M155" s="164" t="s">
        <v>186</v>
      </c>
      <c r="N155" s="164" t="s">
        <v>187</v>
      </c>
      <c r="O155" s="164" t="s">
        <v>188</v>
      </c>
    </row>
    <row r="156" spans="1:15" ht="35.25" customHeight="1">
      <c r="A156" s="165"/>
      <c r="B156" s="163"/>
      <c r="C156" s="163"/>
      <c r="D156" s="163"/>
      <c r="E156" s="163"/>
      <c r="F156" s="163"/>
      <c r="G156" s="163"/>
      <c r="H156" s="63" t="s">
        <v>57</v>
      </c>
      <c r="I156" s="63" t="s">
        <v>58</v>
      </c>
      <c r="J156" s="165"/>
      <c r="K156" s="165"/>
      <c r="L156" s="165"/>
      <c r="M156" s="165"/>
      <c r="N156" s="165"/>
      <c r="O156" s="165"/>
    </row>
    <row r="157" spans="1:15">
      <c r="A157" s="63">
        <v>1</v>
      </c>
      <c r="B157" s="63">
        <v>2</v>
      </c>
      <c r="C157" s="63">
        <v>3</v>
      </c>
      <c r="D157" s="63">
        <v>4</v>
      </c>
      <c r="E157" s="63">
        <v>5</v>
      </c>
      <c r="F157" s="63">
        <v>6</v>
      </c>
      <c r="G157" s="63">
        <v>7</v>
      </c>
      <c r="H157" s="63">
        <v>8</v>
      </c>
      <c r="I157" s="63">
        <v>9</v>
      </c>
      <c r="J157" s="63">
        <v>10</v>
      </c>
      <c r="K157" s="63">
        <v>11</v>
      </c>
      <c r="L157" s="63">
        <v>12</v>
      </c>
      <c r="M157" s="63">
        <v>13</v>
      </c>
      <c r="N157" s="63">
        <v>14</v>
      </c>
      <c r="O157" s="63">
        <v>15</v>
      </c>
    </row>
    <row r="158" spans="1:15" ht="45">
      <c r="A158" s="63"/>
      <c r="B158" s="63" t="s">
        <v>134</v>
      </c>
      <c r="C158" s="63"/>
      <c r="D158" s="63"/>
      <c r="E158" s="63" t="s">
        <v>120</v>
      </c>
      <c r="F158" s="63"/>
      <c r="G158" s="63" t="s">
        <v>123</v>
      </c>
      <c r="H158" s="63" t="s">
        <v>124</v>
      </c>
      <c r="I158" s="63">
        <v>792</v>
      </c>
      <c r="J158" s="63">
        <v>113</v>
      </c>
      <c r="K158" s="63">
        <v>121</v>
      </c>
      <c r="L158" s="63">
        <v>123</v>
      </c>
      <c r="M158" s="63"/>
      <c r="N158" s="63"/>
      <c r="O158" s="63"/>
    </row>
    <row r="159" spans="1: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</row>
    <row r="160" spans="1:15">
      <c r="A160" s="157" t="s">
        <v>59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2" spans="1:15">
      <c r="A162" s="154" t="s">
        <v>62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</row>
    <row r="163" spans="1:1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158"/>
    </row>
    <row r="164" spans="1:15">
      <c r="A164" s="151" t="s">
        <v>63</v>
      </c>
      <c r="B164" s="152"/>
      <c r="C164" s="151" t="s">
        <v>64</v>
      </c>
      <c r="D164" s="153"/>
      <c r="E164" s="152"/>
      <c r="F164" s="77" t="s">
        <v>65</v>
      </c>
      <c r="G164" s="151" t="s">
        <v>66</v>
      </c>
      <c r="H164" s="152"/>
      <c r="I164" s="151" t="s">
        <v>67</v>
      </c>
      <c r="J164" s="153"/>
      <c r="K164" s="153"/>
      <c r="L164" s="153"/>
      <c r="M164" s="153"/>
      <c r="N164" s="152"/>
      <c r="O164" s="158"/>
    </row>
    <row r="165" spans="1:15">
      <c r="A165" s="151">
        <v>1</v>
      </c>
      <c r="B165" s="152"/>
      <c r="C165" s="151">
        <v>2</v>
      </c>
      <c r="D165" s="153"/>
      <c r="E165" s="152"/>
      <c r="F165" s="77">
        <v>3</v>
      </c>
      <c r="G165" s="151">
        <v>4</v>
      </c>
      <c r="H165" s="152"/>
      <c r="I165" s="151">
        <v>5</v>
      </c>
      <c r="J165" s="153"/>
      <c r="K165" s="153"/>
      <c r="L165" s="153"/>
      <c r="M165" s="153"/>
      <c r="N165" s="152"/>
      <c r="O165" s="76"/>
    </row>
    <row r="166" spans="1:15" ht="93" customHeight="1">
      <c r="A166" s="151" t="s">
        <v>68</v>
      </c>
      <c r="B166" s="152"/>
      <c r="C166" s="151" t="s">
        <v>69</v>
      </c>
      <c r="D166" s="153"/>
      <c r="E166" s="152"/>
      <c r="F166" s="69">
        <v>42453</v>
      </c>
      <c r="G166" s="151" t="s">
        <v>70</v>
      </c>
      <c r="H166" s="152"/>
      <c r="I166" s="151" t="s">
        <v>71</v>
      </c>
      <c r="J166" s="153"/>
      <c r="K166" s="153"/>
      <c r="L166" s="153"/>
      <c r="M166" s="153"/>
      <c r="N166" s="152"/>
      <c r="O166" s="156"/>
    </row>
    <row r="167" spans="1:15">
      <c r="A167" s="151"/>
      <c r="B167" s="152"/>
      <c r="C167" s="151"/>
      <c r="D167" s="153"/>
      <c r="E167" s="152"/>
      <c r="F167" s="77"/>
      <c r="G167" s="151"/>
      <c r="H167" s="152"/>
      <c r="I167" s="151"/>
      <c r="J167" s="153"/>
      <c r="K167" s="153"/>
      <c r="L167" s="153"/>
      <c r="M167" s="153"/>
      <c r="N167" s="152"/>
      <c r="O167" s="156"/>
    </row>
    <row r="168" spans="1:1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>
      <c r="A169" s="154" t="s">
        <v>72</v>
      </c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67"/>
      <c r="N169" s="67"/>
      <c r="O169" s="67"/>
    </row>
    <row r="170" spans="1:15">
      <c r="A170" s="154" t="s">
        <v>73</v>
      </c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67"/>
      <c r="N170" s="67"/>
      <c r="O170" s="67"/>
    </row>
    <row r="171" spans="1:15">
      <c r="A171" s="155" t="s">
        <v>74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67"/>
      <c r="N171" s="67"/>
      <c r="O171" s="67"/>
    </row>
    <row r="172" spans="1:1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</row>
    <row r="173" spans="1:15">
      <c r="A173" s="154" t="s">
        <v>75</v>
      </c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67"/>
      <c r="N173" s="67"/>
      <c r="O173" s="67"/>
    </row>
    <row r="174" spans="1:1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</row>
    <row r="175" spans="1:15">
      <c r="A175" s="151" t="s">
        <v>76</v>
      </c>
      <c r="B175" s="152"/>
      <c r="C175" s="151" t="s">
        <v>77</v>
      </c>
      <c r="D175" s="153"/>
      <c r="E175" s="152"/>
      <c r="F175" s="151" t="s">
        <v>78</v>
      </c>
      <c r="G175" s="153"/>
      <c r="H175" s="152"/>
      <c r="I175" s="67"/>
      <c r="J175" s="67"/>
      <c r="K175" s="67"/>
      <c r="L175" s="67"/>
      <c r="M175" s="67"/>
      <c r="N175" s="67"/>
      <c r="O175" s="67"/>
    </row>
    <row r="176" spans="1:15">
      <c r="A176" s="151">
        <v>1</v>
      </c>
      <c r="B176" s="152"/>
      <c r="C176" s="151">
        <v>2</v>
      </c>
      <c r="D176" s="153"/>
      <c r="E176" s="152"/>
      <c r="F176" s="151">
        <v>3</v>
      </c>
      <c r="G176" s="153"/>
      <c r="H176" s="152"/>
      <c r="I176" s="67"/>
      <c r="J176" s="67"/>
      <c r="K176" s="67"/>
      <c r="L176" s="67"/>
      <c r="M176" s="67"/>
      <c r="N176" s="67"/>
      <c r="O176" s="67"/>
    </row>
    <row r="177" spans="1:15" ht="38.25" customHeight="1">
      <c r="A177" s="151" t="s">
        <v>125</v>
      </c>
      <c r="B177" s="152"/>
      <c r="C177" s="151" t="s">
        <v>126</v>
      </c>
      <c r="D177" s="153"/>
      <c r="E177" s="152"/>
      <c r="F177" s="151" t="s">
        <v>127</v>
      </c>
      <c r="G177" s="153"/>
      <c r="H177" s="152"/>
      <c r="I177" s="67"/>
      <c r="J177" s="67"/>
      <c r="K177" s="67"/>
      <c r="L177" s="67"/>
      <c r="M177" s="67"/>
      <c r="N177" s="67"/>
      <c r="O177" s="67"/>
    </row>
    <row r="179" spans="1:15">
      <c r="A179" s="150" t="s">
        <v>131</v>
      </c>
      <c r="B179" s="150"/>
      <c r="C179" s="150"/>
      <c r="D179" s="150"/>
      <c r="E179" s="150"/>
      <c r="F179" s="150"/>
      <c r="G179" s="150"/>
      <c r="H179" s="150"/>
      <c r="I179" s="150"/>
      <c r="J179" s="150"/>
      <c r="K179" s="67"/>
      <c r="L179" s="67"/>
      <c r="M179" s="67"/>
      <c r="N179" s="67"/>
      <c r="O179" s="67"/>
    </row>
    <row r="180" spans="1:15" ht="67.5" customHeight="1">
      <c r="A180" s="166" t="s">
        <v>145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76"/>
      <c r="L180" s="76"/>
      <c r="N180" s="76" t="s">
        <v>47</v>
      </c>
      <c r="O180" s="63"/>
    </row>
    <row r="181" spans="1:15" ht="15" customHeight="1">
      <c r="A181" s="166" t="s">
        <v>119</v>
      </c>
      <c r="B181" s="166"/>
      <c r="C181" s="166"/>
      <c r="D181" s="166"/>
      <c r="E181" s="166"/>
      <c r="F181" s="166"/>
      <c r="G181" s="166"/>
      <c r="H181" s="166"/>
      <c r="I181" s="166"/>
      <c r="J181" s="166"/>
    </row>
    <row r="182" spans="1:15">
      <c r="A182" s="166" t="s">
        <v>48</v>
      </c>
      <c r="B182" s="166"/>
      <c r="C182" s="166"/>
      <c r="D182" s="166"/>
      <c r="E182" s="166"/>
      <c r="F182" s="166"/>
      <c r="G182" s="166"/>
      <c r="H182" s="166"/>
      <c r="I182" s="166"/>
      <c r="J182" s="166"/>
    </row>
    <row r="183" spans="1:15">
      <c r="A183" s="166" t="s">
        <v>49</v>
      </c>
      <c r="B183" s="166"/>
      <c r="C183" s="166"/>
      <c r="D183" s="166"/>
      <c r="E183" s="166"/>
      <c r="F183" s="166"/>
      <c r="G183" s="166"/>
      <c r="H183" s="166"/>
      <c r="I183" s="166"/>
      <c r="J183" s="166"/>
    </row>
    <row r="184" spans="1:1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5" ht="36.75" customHeight="1">
      <c r="A185" s="164" t="s">
        <v>50</v>
      </c>
      <c r="B185" s="159" t="s">
        <v>51</v>
      </c>
      <c r="C185" s="160"/>
      <c r="D185" s="160"/>
      <c r="E185" s="161"/>
      <c r="F185" s="159" t="s">
        <v>52</v>
      </c>
      <c r="G185" s="161"/>
      <c r="H185" s="159" t="s">
        <v>53</v>
      </c>
      <c r="I185" s="160"/>
      <c r="J185" s="160"/>
      <c r="K185" s="160"/>
      <c r="L185" s="161"/>
      <c r="M185" s="159" t="s">
        <v>54</v>
      </c>
      <c r="N185" s="160"/>
      <c r="O185" s="161"/>
    </row>
    <row r="186" spans="1:15" ht="21" customHeight="1">
      <c r="A186" s="167"/>
      <c r="B186" s="168" t="s">
        <v>55</v>
      </c>
      <c r="C186" s="169"/>
      <c r="D186" s="162" t="s">
        <v>55</v>
      </c>
      <c r="E186" s="162" t="s">
        <v>55</v>
      </c>
      <c r="F186" s="162" t="s">
        <v>55</v>
      </c>
      <c r="G186" s="162" t="s">
        <v>55</v>
      </c>
      <c r="H186" s="168" t="s">
        <v>55</v>
      </c>
      <c r="I186" s="172"/>
      <c r="J186" s="169"/>
      <c r="K186" s="159" t="s">
        <v>56</v>
      </c>
      <c r="L186" s="161"/>
      <c r="M186" s="162" t="s">
        <v>186</v>
      </c>
      <c r="N186" s="162" t="s">
        <v>187</v>
      </c>
      <c r="O186" s="162" t="s">
        <v>188</v>
      </c>
    </row>
    <row r="187" spans="1:15" ht="28.5" customHeight="1">
      <c r="A187" s="165"/>
      <c r="B187" s="170"/>
      <c r="C187" s="171"/>
      <c r="D187" s="163"/>
      <c r="E187" s="163"/>
      <c r="F187" s="163"/>
      <c r="G187" s="163"/>
      <c r="H187" s="170"/>
      <c r="I187" s="173"/>
      <c r="J187" s="171"/>
      <c r="K187" s="63" t="s">
        <v>57</v>
      </c>
      <c r="L187" s="63" t="s">
        <v>58</v>
      </c>
      <c r="M187" s="163"/>
      <c r="N187" s="163"/>
      <c r="O187" s="163"/>
    </row>
    <row r="188" spans="1:15">
      <c r="A188" s="63">
        <v>1</v>
      </c>
      <c r="B188" s="159">
        <v>2</v>
      </c>
      <c r="C188" s="161"/>
      <c r="D188" s="63">
        <v>3</v>
      </c>
      <c r="E188" s="63">
        <v>4</v>
      </c>
      <c r="F188" s="63">
        <v>5</v>
      </c>
      <c r="G188" s="63">
        <v>6</v>
      </c>
      <c r="H188" s="159">
        <v>7</v>
      </c>
      <c r="I188" s="160"/>
      <c r="J188" s="161"/>
      <c r="K188" s="63">
        <v>8</v>
      </c>
      <c r="L188" s="63">
        <v>9</v>
      </c>
      <c r="M188" s="63">
        <v>10</v>
      </c>
      <c r="N188" s="63">
        <v>11</v>
      </c>
      <c r="O188" s="63">
        <v>12</v>
      </c>
    </row>
    <row r="189" spans="1:15" ht="58.5" customHeight="1">
      <c r="A189" s="63"/>
      <c r="B189" s="159" t="s">
        <v>138</v>
      </c>
      <c r="C189" s="161"/>
      <c r="D189" s="63"/>
      <c r="E189" s="63"/>
      <c r="F189" s="63" t="s">
        <v>120</v>
      </c>
      <c r="G189" s="63"/>
      <c r="H189" s="159" t="s">
        <v>121</v>
      </c>
      <c r="I189" s="160"/>
      <c r="J189" s="161"/>
      <c r="K189" s="63" t="s">
        <v>122</v>
      </c>
      <c r="L189" s="63">
        <v>744</v>
      </c>
      <c r="M189" s="63">
        <v>60</v>
      </c>
      <c r="N189" s="63">
        <v>60</v>
      </c>
      <c r="O189" s="63">
        <v>60</v>
      </c>
    </row>
    <row r="190" spans="1:15">
      <c r="A190" s="63"/>
      <c r="B190" s="159"/>
      <c r="C190" s="161"/>
      <c r="D190" s="63"/>
      <c r="E190" s="63"/>
      <c r="F190" s="63"/>
      <c r="G190" s="63"/>
      <c r="H190" s="159"/>
      <c r="I190" s="160"/>
      <c r="J190" s="161"/>
      <c r="K190" s="63"/>
      <c r="L190" s="63"/>
      <c r="M190" s="63"/>
      <c r="N190" s="63"/>
      <c r="O190" s="63"/>
    </row>
    <row r="191" spans="1:15">
      <c r="A191" s="157" t="s">
        <v>59</v>
      </c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3" spans="1:15">
      <c r="A193" s="166" t="s">
        <v>60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5" spans="1:15" ht="35.25" customHeight="1">
      <c r="A195" s="164" t="s">
        <v>50</v>
      </c>
      <c r="B195" s="159" t="s">
        <v>51</v>
      </c>
      <c r="C195" s="160"/>
      <c r="D195" s="161"/>
      <c r="E195" s="159" t="s">
        <v>52</v>
      </c>
      <c r="F195" s="161"/>
      <c r="G195" s="159" t="s">
        <v>53</v>
      </c>
      <c r="H195" s="160"/>
      <c r="I195" s="161"/>
      <c r="J195" s="159" t="s">
        <v>54</v>
      </c>
      <c r="K195" s="160"/>
      <c r="L195" s="161"/>
      <c r="M195" s="159" t="s">
        <v>61</v>
      </c>
      <c r="N195" s="160"/>
      <c r="O195" s="161"/>
    </row>
    <row r="196" spans="1:15" ht="24" customHeight="1">
      <c r="A196" s="167"/>
      <c r="B196" s="162" t="s">
        <v>55</v>
      </c>
      <c r="C196" s="162" t="s">
        <v>55</v>
      </c>
      <c r="D196" s="162" t="s">
        <v>55</v>
      </c>
      <c r="E196" s="162" t="s">
        <v>55</v>
      </c>
      <c r="F196" s="162" t="s">
        <v>55</v>
      </c>
      <c r="G196" s="162" t="s">
        <v>55</v>
      </c>
      <c r="H196" s="159" t="s">
        <v>56</v>
      </c>
      <c r="I196" s="161"/>
      <c r="J196" s="164" t="s">
        <v>186</v>
      </c>
      <c r="K196" s="164" t="s">
        <v>187</v>
      </c>
      <c r="L196" s="164" t="s">
        <v>188</v>
      </c>
      <c r="M196" s="164" t="s">
        <v>186</v>
      </c>
      <c r="N196" s="164" t="s">
        <v>187</v>
      </c>
      <c r="O196" s="164" t="s">
        <v>188</v>
      </c>
    </row>
    <row r="197" spans="1:15" ht="35.25" customHeight="1">
      <c r="A197" s="165"/>
      <c r="B197" s="163"/>
      <c r="C197" s="163"/>
      <c r="D197" s="163"/>
      <c r="E197" s="163"/>
      <c r="F197" s="163"/>
      <c r="G197" s="163"/>
      <c r="H197" s="63" t="s">
        <v>57</v>
      </c>
      <c r="I197" s="63" t="s">
        <v>58</v>
      </c>
      <c r="J197" s="165"/>
      <c r="K197" s="165"/>
      <c r="L197" s="165"/>
      <c r="M197" s="165"/>
      <c r="N197" s="165"/>
      <c r="O197" s="165"/>
    </row>
    <row r="198" spans="1:15">
      <c r="A198" s="63">
        <v>1</v>
      </c>
      <c r="B198" s="63">
        <v>2</v>
      </c>
      <c r="C198" s="63">
        <v>3</v>
      </c>
      <c r="D198" s="63">
        <v>4</v>
      </c>
      <c r="E198" s="63">
        <v>5</v>
      </c>
      <c r="F198" s="63">
        <v>6</v>
      </c>
      <c r="G198" s="63">
        <v>7</v>
      </c>
      <c r="H198" s="63">
        <v>8</v>
      </c>
      <c r="I198" s="63">
        <v>9</v>
      </c>
      <c r="J198" s="63">
        <v>10</v>
      </c>
      <c r="K198" s="63">
        <v>11</v>
      </c>
      <c r="L198" s="63">
        <v>12</v>
      </c>
      <c r="M198" s="63">
        <v>13</v>
      </c>
      <c r="N198" s="63">
        <v>14</v>
      </c>
      <c r="O198" s="63">
        <v>15</v>
      </c>
    </row>
    <row r="199" spans="1:15" ht="22.5">
      <c r="A199" s="63"/>
      <c r="B199" s="63" t="s">
        <v>138</v>
      </c>
      <c r="C199" s="63"/>
      <c r="D199" s="63"/>
      <c r="E199" s="63" t="s">
        <v>120</v>
      </c>
      <c r="F199" s="63"/>
      <c r="G199" s="63" t="s">
        <v>123</v>
      </c>
      <c r="H199" s="63" t="s">
        <v>124</v>
      </c>
      <c r="I199" s="63">
        <v>792</v>
      </c>
      <c r="J199" s="63">
        <v>80</v>
      </c>
      <c r="K199" s="63">
        <v>94</v>
      </c>
      <c r="L199" s="63">
        <v>100</v>
      </c>
      <c r="M199" s="63"/>
      <c r="N199" s="63"/>
      <c r="O199" s="63"/>
    </row>
    <row r="200" spans="1:1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</row>
    <row r="201" spans="1:15">
      <c r="A201" s="157" t="s">
        <v>59</v>
      </c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3" spans="1:15">
      <c r="A203" s="154" t="s">
        <v>62</v>
      </c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</row>
    <row r="204" spans="1:1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158"/>
    </row>
    <row r="205" spans="1:15">
      <c r="A205" s="151" t="s">
        <v>63</v>
      </c>
      <c r="B205" s="152"/>
      <c r="C205" s="151" t="s">
        <v>64</v>
      </c>
      <c r="D205" s="153"/>
      <c r="E205" s="152"/>
      <c r="F205" s="77" t="s">
        <v>65</v>
      </c>
      <c r="G205" s="151" t="s">
        <v>66</v>
      </c>
      <c r="H205" s="152"/>
      <c r="I205" s="151" t="s">
        <v>67</v>
      </c>
      <c r="J205" s="153"/>
      <c r="K205" s="153"/>
      <c r="L205" s="153"/>
      <c r="M205" s="153"/>
      <c r="N205" s="152"/>
      <c r="O205" s="158"/>
    </row>
    <row r="206" spans="1:15">
      <c r="A206" s="151">
        <v>1</v>
      </c>
      <c r="B206" s="152"/>
      <c r="C206" s="151">
        <v>2</v>
      </c>
      <c r="D206" s="153"/>
      <c r="E206" s="152"/>
      <c r="F206" s="77">
        <v>3</v>
      </c>
      <c r="G206" s="151">
        <v>4</v>
      </c>
      <c r="H206" s="152"/>
      <c r="I206" s="151">
        <v>5</v>
      </c>
      <c r="J206" s="153"/>
      <c r="K206" s="153"/>
      <c r="L206" s="153"/>
      <c r="M206" s="153"/>
      <c r="N206" s="152"/>
      <c r="O206" s="76"/>
    </row>
    <row r="207" spans="1:15" ht="93" customHeight="1">
      <c r="A207" s="151" t="s">
        <v>68</v>
      </c>
      <c r="B207" s="152"/>
      <c r="C207" s="151" t="s">
        <v>69</v>
      </c>
      <c r="D207" s="153"/>
      <c r="E207" s="152"/>
      <c r="F207" s="69">
        <v>42453</v>
      </c>
      <c r="G207" s="151" t="s">
        <v>70</v>
      </c>
      <c r="H207" s="152"/>
      <c r="I207" s="151" t="s">
        <v>71</v>
      </c>
      <c r="J207" s="153"/>
      <c r="K207" s="153"/>
      <c r="L207" s="153"/>
      <c r="M207" s="153"/>
      <c r="N207" s="152"/>
      <c r="O207" s="156"/>
    </row>
    <row r="208" spans="1:15">
      <c r="A208" s="151"/>
      <c r="B208" s="152"/>
      <c r="C208" s="151"/>
      <c r="D208" s="153"/>
      <c r="E208" s="152"/>
      <c r="F208" s="77"/>
      <c r="G208" s="151"/>
      <c r="H208" s="152"/>
      <c r="I208" s="151"/>
      <c r="J208" s="153"/>
      <c r="K208" s="153"/>
      <c r="L208" s="153"/>
      <c r="M208" s="153"/>
      <c r="N208" s="152"/>
      <c r="O208" s="156"/>
    </row>
    <row r="209" spans="1:1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</row>
    <row r="210" spans="1:15">
      <c r="A210" s="154" t="s">
        <v>72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67"/>
      <c r="N210" s="67"/>
      <c r="O210" s="67"/>
    </row>
    <row r="211" spans="1:15">
      <c r="A211" s="154" t="s">
        <v>73</v>
      </c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67"/>
      <c r="N211" s="67"/>
      <c r="O211" s="67"/>
    </row>
    <row r="212" spans="1:15">
      <c r="A212" s="155" t="s">
        <v>74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67"/>
      <c r="N212" s="67"/>
      <c r="O212" s="67"/>
    </row>
    <row r="213" spans="1:1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1:15">
      <c r="A214" s="154" t="s">
        <v>75</v>
      </c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67"/>
      <c r="N214" s="67"/>
      <c r="O214" s="67"/>
    </row>
    <row r="215" spans="1: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1:15">
      <c r="A216" s="151" t="s">
        <v>76</v>
      </c>
      <c r="B216" s="152"/>
      <c r="C216" s="151" t="s">
        <v>77</v>
      </c>
      <c r="D216" s="153"/>
      <c r="E216" s="152"/>
      <c r="F216" s="151" t="s">
        <v>78</v>
      </c>
      <c r="G216" s="153"/>
      <c r="H216" s="152"/>
      <c r="I216" s="67"/>
      <c r="J216" s="67"/>
      <c r="K216" s="67"/>
      <c r="L216" s="67"/>
      <c r="M216" s="67"/>
      <c r="N216" s="67"/>
      <c r="O216" s="67"/>
    </row>
    <row r="217" spans="1:15">
      <c r="A217" s="151">
        <v>1</v>
      </c>
      <c r="B217" s="152"/>
      <c r="C217" s="151">
        <v>2</v>
      </c>
      <c r="D217" s="153"/>
      <c r="E217" s="152"/>
      <c r="F217" s="151">
        <v>3</v>
      </c>
      <c r="G217" s="153"/>
      <c r="H217" s="152"/>
      <c r="I217" s="67"/>
      <c r="J217" s="67"/>
      <c r="K217" s="67"/>
      <c r="L217" s="67"/>
      <c r="M217" s="67"/>
      <c r="N217" s="67"/>
      <c r="O217" s="67"/>
    </row>
    <row r="218" spans="1:15" ht="38.25" customHeight="1">
      <c r="A218" s="151" t="s">
        <v>125</v>
      </c>
      <c r="B218" s="152"/>
      <c r="C218" s="151" t="s">
        <v>126</v>
      </c>
      <c r="D218" s="153"/>
      <c r="E218" s="152"/>
      <c r="F218" s="151" t="s">
        <v>127</v>
      </c>
      <c r="G218" s="153"/>
      <c r="H218" s="152"/>
      <c r="I218" s="67"/>
      <c r="J218" s="67"/>
      <c r="K218" s="67"/>
      <c r="L218" s="67"/>
      <c r="M218" s="67"/>
      <c r="N218" s="67"/>
      <c r="O218" s="67"/>
    </row>
    <row r="220" spans="1:15">
      <c r="A220" s="150" t="s">
        <v>132</v>
      </c>
      <c r="B220" s="150"/>
      <c r="C220" s="150"/>
      <c r="D220" s="150"/>
      <c r="E220" s="150"/>
      <c r="F220" s="150"/>
      <c r="G220" s="150"/>
      <c r="H220" s="150"/>
      <c r="I220" s="150"/>
      <c r="J220" s="150"/>
      <c r="K220" s="67"/>
      <c r="L220" s="67"/>
      <c r="M220" s="67"/>
      <c r="N220" s="67"/>
      <c r="O220" s="67"/>
    </row>
    <row r="221" spans="1:15" ht="67.5" customHeight="1">
      <c r="A221" s="166" t="s">
        <v>146</v>
      </c>
      <c r="B221" s="166"/>
      <c r="C221" s="166"/>
      <c r="D221" s="166"/>
      <c r="E221" s="166"/>
      <c r="F221" s="166"/>
      <c r="G221" s="166"/>
      <c r="H221" s="166"/>
      <c r="I221" s="166"/>
      <c r="J221" s="166"/>
      <c r="K221" s="76"/>
      <c r="L221" s="76"/>
      <c r="N221" s="76" t="s">
        <v>47</v>
      </c>
      <c r="O221" s="63"/>
    </row>
    <row r="222" spans="1:15" ht="15" customHeight="1">
      <c r="A222" s="166" t="s">
        <v>119</v>
      </c>
      <c r="B222" s="166"/>
      <c r="C222" s="166"/>
      <c r="D222" s="166"/>
      <c r="E222" s="166"/>
      <c r="F222" s="166"/>
      <c r="G222" s="166"/>
      <c r="H222" s="166"/>
      <c r="I222" s="166"/>
      <c r="J222" s="166"/>
    </row>
    <row r="223" spans="1:15">
      <c r="A223" s="166" t="s">
        <v>48</v>
      </c>
      <c r="B223" s="166"/>
      <c r="C223" s="166"/>
      <c r="D223" s="166"/>
      <c r="E223" s="166"/>
      <c r="F223" s="166"/>
      <c r="G223" s="166"/>
      <c r="H223" s="166"/>
      <c r="I223" s="166"/>
      <c r="J223" s="166"/>
    </row>
    <row r="224" spans="1:15">
      <c r="A224" s="166" t="s">
        <v>49</v>
      </c>
      <c r="B224" s="166"/>
      <c r="C224" s="166"/>
      <c r="D224" s="166"/>
      <c r="E224" s="166"/>
      <c r="F224" s="166"/>
      <c r="G224" s="166"/>
      <c r="H224" s="166"/>
      <c r="I224" s="166"/>
      <c r="J224" s="166"/>
    </row>
    <row r="225" spans="1:1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5" ht="36.75" customHeight="1">
      <c r="A226" s="164" t="s">
        <v>50</v>
      </c>
      <c r="B226" s="159" t="s">
        <v>51</v>
      </c>
      <c r="C226" s="160"/>
      <c r="D226" s="160"/>
      <c r="E226" s="161"/>
      <c r="F226" s="159" t="s">
        <v>52</v>
      </c>
      <c r="G226" s="161"/>
      <c r="H226" s="159" t="s">
        <v>53</v>
      </c>
      <c r="I226" s="160"/>
      <c r="J226" s="160"/>
      <c r="K226" s="160"/>
      <c r="L226" s="161"/>
      <c r="M226" s="159" t="s">
        <v>54</v>
      </c>
      <c r="N226" s="160"/>
      <c r="O226" s="161"/>
    </row>
    <row r="227" spans="1:15" ht="21" customHeight="1">
      <c r="A227" s="167"/>
      <c r="B227" s="168" t="s">
        <v>55</v>
      </c>
      <c r="C227" s="169"/>
      <c r="D227" s="162" t="s">
        <v>55</v>
      </c>
      <c r="E227" s="162" t="s">
        <v>55</v>
      </c>
      <c r="F227" s="162" t="s">
        <v>55</v>
      </c>
      <c r="G227" s="162" t="s">
        <v>55</v>
      </c>
      <c r="H227" s="168" t="s">
        <v>55</v>
      </c>
      <c r="I227" s="172"/>
      <c r="J227" s="169"/>
      <c r="K227" s="159" t="s">
        <v>56</v>
      </c>
      <c r="L227" s="161"/>
      <c r="M227" s="162" t="s">
        <v>186</v>
      </c>
      <c r="N227" s="162" t="s">
        <v>187</v>
      </c>
      <c r="O227" s="162" t="s">
        <v>188</v>
      </c>
    </row>
    <row r="228" spans="1:15" ht="28.5" customHeight="1">
      <c r="A228" s="165"/>
      <c r="B228" s="170"/>
      <c r="C228" s="171"/>
      <c r="D228" s="163"/>
      <c r="E228" s="163"/>
      <c r="F228" s="163"/>
      <c r="G228" s="163"/>
      <c r="H228" s="170"/>
      <c r="I228" s="173"/>
      <c r="J228" s="171"/>
      <c r="K228" s="63" t="s">
        <v>57</v>
      </c>
      <c r="L228" s="63" t="s">
        <v>58</v>
      </c>
      <c r="M228" s="163"/>
      <c r="N228" s="163"/>
      <c r="O228" s="163"/>
    </row>
    <row r="229" spans="1:15">
      <c r="A229" s="63">
        <v>1</v>
      </c>
      <c r="B229" s="159">
        <v>2</v>
      </c>
      <c r="C229" s="161"/>
      <c r="D229" s="63">
        <v>3</v>
      </c>
      <c r="E229" s="63">
        <v>4</v>
      </c>
      <c r="F229" s="63">
        <v>5</v>
      </c>
      <c r="G229" s="63">
        <v>6</v>
      </c>
      <c r="H229" s="159">
        <v>7</v>
      </c>
      <c r="I229" s="160"/>
      <c r="J229" s="161"/>
      <c r="K229" s="63">
        <v>8</v>
      </c>
      <c r="L229" s="63">
        <v>9</v>
      </c>
      <c r="M229" s="63">
        <v>10</v>
      </c>
      <c r="N229" s="63">
        <v>11</v>
      </c>
      <c r="O229" s="63">
        <v>12</v>
      </c>
    </row>
    <row r="230" spans="1:15" ht="58.5" customHeight="1">
      <c r="A230" s="63"/>
      <c r="B230" s="159" t="s">
        <v>140</v>
      </c>
      <c r="C230" s="161"/>
      <c r="D230" s="63"/>
      <c r="E230" s="63"/>
      <c r="F230" s="63" t="s">
        <v>120</v>
      </c>
      <c r="G230" s="63"/>
      <c r="H230" s="159" t="s">
        <v>121</v>
      </c>
      <c r="I230" s="160"/>
      <c r="J230" s="161"/>
      <c r="K230" s="63" t="s">
        <v>122</v>
      </c>
      <c r="L230" s="63">
        <v>744</v>
      </c>
      <c r="M230" s="63">
        <v>60</v>
      </c>
      <c r="N230" s="63">
        <v>60</v>
      </c>
      <c r="O230" s="63">
        <v>60</v>
      </c>
    </row>
    <row r="231" spans="1:15">
      <c r="A231" s="63"/>
      <c r="B231" s="159"/>
      <c r="C231" s="161"/>
      <c r="D231" s="63"/>
      <c r="E231" s="63"/>
      <c r="F231" s="63"/>
      <c r="G231" s="63"/>
      <c r="H231" s="159"/>
      <c r="I231" s="160"/>
      <c r="J231" s="161"/>
      <c r="K231" s="63"/>
      <c r="L231" s="63"/>
      <c r="M231" s="63"/>
      <c r="N231" s="63"/>
      <c r="O231" s="63"/>
    </row>
    <row r="232" spans="1:15">
      <c r="A232" s="157" t="s">
        <v>59</v>
      </c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</row>
    <row r="234" spans="1:15">
      <c r="A234" s="166" t="s">
        <v>60</v>
      </c>
      <c r="B234" s="166"/>
      <c r="C234" s="166"/>
      <c r="D234" s="166"/>
      <c r="E234" s="166"/>
      <c r="F234" s="166"/>
      <c r="G234" s="166"/>
      <c r="H234" s="166"/>
      <c r="I234" s="166"/>
      <c r="J234" s="166"/>
    </row>
    <row r="236" spans="1:15" ht="35.25" customHeight="1">
      <c r="A236" s="164" t="s">
        <v>50</v>
      </c>
      <c r="B236" s="159" t="s">
        <v>51</v>
      </c>
      <c r="C236" s="160"/>
      <c r="D236" s="161"/>
      <c r="E236" s="159" t="s">
        <v>52</v>
      </c>
      <c r="F236" s="161"/>
      <c r="G236" s="159" t="s">
        <v>53</v>
      </c>
      <c r="H236" s="160"/>
      <c r="I236" s="161"/>
      <c r="J236" s="159" t="s">
        <v>54</v>
      </c>
      <c r="K236" s="160"/>
      <c r="L236" s="161"/>
      <c r="M236" s="159" t="s">
        <v>61</v>
      </c>
      <c r="N236" s="160"/>
      <c r="O236" s="161"/>
    </row>
    <row r="237" spans="1:15" ht="24" customHeight="1">
      <c r="A237" s="167"/>
      <c r="B237" s="162" t="s">
        <v>55</v>
      </c>
      <c r="C237" s="162" t="s">
        <v>55</v>
      </c>
      <c r="D237" s="162" t="s">
        <v>55</v>
      </c>
      <c r="E237" s="162" t="s">
        <v>55</v>
      </c>
      <c r="F237" s="162" t="s">
        <v>55</v>
      </c>
      <c r="G237" s="162" t="s">
        <v>55</v>
      </c>
      <c r="H237" s="159" t="s">
        <v>56</v>
      </c>
      <c r="I237" s="161"/>
      <c r="J237" s="164" t="s">
        <v>186</v>
      </c>
      <c r="K237" s="164" t="s">
        <v>187</v>
      </c>
      <c r="L237" s="164" t="s">
        <v>188</v>
      </c>
      <c r="M237" s="164" t="s">
        <v>186</v>
      </c>
      <c r="N237" s="164" t="s">
        <v>187</v>
      </c>
      <c r="O237" s="164" t="s">
        <v>188</v>
      </c>
    </row>
    <row r="238" spans="1:15" ht="35.25" customHeight="1">
      <c r="A238" s="165"/>
      <c r="B238" s="163"/>
      <c r="C238" s="163"/>
      <c r="D238" s="163"/>
      <c r="E238" s="163"/>
      <c r="F238" s="163"/>
      <c r="G238" s="163"/>
      <c r="H238" s="63" t="s">
        <v>57</v>
      </c>
      <c r="I238" s="63" t="s">
        <v>58</v>
      </c>
      <c r="J238" s="165"/>
      <c r="K238" s="165"/>
      <c r="L238" s="165"/>
      <c r="M238" s="165"/>
      <c r="N238" s="165"/>
      <c r="O238" s="165"/>
    </row>
    <row r="239" spans="1:15">
      <c r="A239" s="63">
        <v>1</v>
      </c>
      <c r="B239" s="63">
        <v>2</v>
      </c>
      <c r="C239" s="63">
        <v>3</v>
      </c>
      <c r="D239" s="63">
        <v>4</v>
      </c>
      <c r="E239" s="63">
        <v>5</v>
      </c>
      <c r="F239" s="63">
        <v>6</v>
      </c>
      <c r="G239" s="63">
        <v>7</v>
      </c>
      <c r="H239" s="63">
        <v>8</v>
      </c>
      <c r="I239" s="63">
        <v>9</v>
      </c>
      <c r="J239" s="63">
        <v>10</v>
      </c>
      <c r="K239" s="63">
        <v>11</v>
      </c>
      <c r="L239" s="63">
        <v>12</v>
      </c>
      <c r="M239" s="63">
        <v>13</v>
      </c>
      <c r="N239" s="63">
        <v>14</v>
      </c>
      <c r="O239" s="63">
        <v>15</v>
      </c>
    </row>
    <row r="240" spans="1:15" ht="56.25">
      <c r="A240" s="63"/>
      <c r="B240" s="63" t="s">
        <v>141</v>
      </c>
      <c r="C240" s="63"/>
      <c r="D240" s="63"/>
      <c r="E240" s="63" t="s">
        <v>120</v>
      </c>
      <c r="F240" s="63"/>
      <c r="G240" s="63" t="s">
        <v>123</v>
      </c>
      <c r="H240" s="63" t="s">
        <v>124</v>
      </c>
      <c r="I240" s="63">
        <v>792</v>
      </c>
      <c r="J240" s="63">
        <v>88</v>
      </c>
      <c r="K240" s="63">
        <v>93</v>
      </c>
      <c r="L240" s="63">
        <v>100</v>
      </c>
      <c r="M240" s="63"/>
      <c r="N240" s="63"/>
      <c r="O240" s="63"/>
    </row>
    <row r="241" spans="1:1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</row>
    <row r="242" spans="1:15">
      <c r="A242" s="157" t="s">
        <v>59</v>
      </c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</row>
    <row r="244" spans="1:15">
      <c r="A244" s="154" t="s">
        <v>62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</row>
    <row r="245" spans="1:1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158"/>
    </row>
    <row r="246" spans="1:15">
      <c r="A246" s="151" t="s">
        <v>63</v>
      </c>
      <c r="B246" s="152"/>
      <c r="C246" s="151" t="s">
        <v>64</v>
      </c>
      <c r="D246" s="153"/>
      <c r="E246" s="152"/>
      <c r="F246" s="77" t="s">
        <v>65</v>
      </c>
      <c r="G246" s="151" t="s">
        <v>66</v>
      </c>
      <c r="H246" s="152"/>
      <c r="I246" s="151" t="s">
        <v>67</v>
      </c>
      <c r="J246" s="153"/>
      <c r="K246" s="153"/>
      <c r="L246" s="153"/>
      <c r="M246" s="153"/>
      <c r="N246" s="152"/>
      <c r="O246" s="158"/>
    </row>
    <row r="247" spans="1:15">
      <c r="A247" s="151">
        <v>1</v>
      </c>
      <c r="B247" s="152"/>
      <c r="C247" s="151">
        <v>2</v>
      </c>
      <c r="D247" s="153"/>
      <c r="E247" s="152"/>
      <c r="F247" s="77">
        <v>3</v>
      </c>
      <c r="G247" s="151">
        <v>4</v>
      </c>
      <c r="H247" s="152"/>
      <c r="I247" s="151">
        <v>5</v>
      </c>
      <c r="J247" s="153"/>
      <c r="K247" s="153"/>
      <c r="L247" s="153"/>
      <c r="M247" s="153"/>
      <c r="N247" s="152"/>
      <c r="O247" s="76"/>
    </row>
    <row r="248" spans="1:15" ht="93" customHeight="1">
      <c r="A248" s="151" t="s">
        <v>68</v>
      </c>
      <c r="B248" s="152"/>
      <c r="C248" s="151" t="s">
        <v>69</v>
      </c>
      <c r="D248" s="153"/>
      <c r="E248" s="152"/>
      <c r="F248" s="69">
        <v>42453</v>
      </c>
      <c r="G248" s="151" t="s">
        <v>70</v>
      </c>
      <c r="H248" s="152"/>
      <c r="I248" s="151" t="s">
        <v>71</v>
      </c>
      <c r="J248" s="153"/>
      <c r="K248" s="153"/>
      <c r="L248" s="153"/>
      <c r="M248" s="153"/>
      <c r="N248" s="152"/>
      <c r="O248" s="156"/>
    </row>
    <row r="249" spans="1:15">
      <c r="A249" s="151"/>
      <c r="B249" s="152"/>
      <c r="C249" s="151"/>
      <c r="D249" s="153"/>
      <c r="E249" s="152"/>
      <c r="F249" s="77"/>
      <c r="G249" s="151"/>
      <c r="H249" s="152"/>
      <c r="I249" s="151"/>
      <c r="J249" s="153"/>
      <c r="K249" s="153"/>
      <c r="L249" s="153"/>
      <c r="M249" s="153"/>
      <c r="N249" s="152"/>
      <c r="O249" s="156"/>
    </row>
    <row r="250" spans="1:1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</row>
    <row r="251" spans="1:15">
      <c r="A251" s="154" t="s">
        <v>72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67"/>
      <c r="N251" s="67"/>
      <c r="O251" s="67"/>
    </row>
    <row r="252" spans="1:15">
      <c r="A252" s="154" t="s">
        <v>73</v>
      </c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67"/>
      <c r="N252" s="67"/>
      <c r="O252" s="67"/>
    </row>
    <row r="253" spans="1:15">
      <c r="A253" s="155" t="s">
        <v>74</v>
      </c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67"/>
      <c r="N253" s="67"/>
      <c r="O253" s="67"/>
    </row>
    <row r="254" spans="1:1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</row>
    <row r="255" spans="1:15">
      <c r="A255" s="154" t="s">
        <v>75</v>
      </c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67"/>
      <c r="N255" s="67"/>
      <c r="O255" s="67"/>
    </row>
    <row r="256" spans="1:1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</row>
    <row r="257" spans="1:15">
      <c r="A257" s="151" t="s">
        <v>76</v>
      </c>
      <c r="B257" s="152"/>
      <c r="C257" s="151" t="s">
        <v>77</v>
      </c>
      <c r="D257" s="153"/>
      <c r="E257" s="152"/>
      <c r="F257" s="151" t="s">
        <v>78</v>
      </c>
      <c r="G257" s="153"/>
      <c r="H257" s="152"/>
      <c r="I257" s="67"/>
      <c r="J257" s="67"/>
      <c r="K257" s="67"/>
      <c r="L257" s="67"/>
      <c r="M257" s="67"/>
      <c r="N257" s="67"/>
      <c r="O257" s="67"/>
    </row>
    <row r="258" spans="1:15">
      <c r="A258" s="151">
        <v>1</v>
      </c>
      <c r="B258" s="152"/>
      <c r="C258" s="151">
        <v>2</v>
      </c>
      <c r="D258" s="153"/>
      <c r="E258" s="152"/>
      <c r="F258" s="151">
        <v>3</v>
      </c>
      <c r="G258" s="153"/>
      <c r="H258" s="152"/>
      <c r="I258" s="67"/>
      <c r="J258" s="67"/>
      <c r="K258" s="67"/>
      <c r="L258" s="67"/>
      <c r="M258" s="67"/>
      <c r="N258" s="67"/>
      <c r="O258" s="67"/>
    </row>
    <row r="259" spans="1:15" ht="38.25" customHeight="1">
      <c r="A259" s="151" t="s">
        <v>125</v>
      </c>
      <c r="B259" s="152"/>
      <c r="C259" s="151" t="s">
        <v>126</v>
      </c>
      <c r="D259" s="153"/>
      <c r="E259" s="152"/>
      <c r="F259" s="151" t="s">
        <v>127</v>
      </c>
      <c r="G259" s="153"/>
      <c r="H259" s="152"/>
      <c r="I259" s="67"/>
      <c r="J259" s="67"/>
      <c r="K259" s="67"/>
      <c r="L259" s="67"/>
      <c r="M259" s="67"/>
      <c r="N259" s="67"/>
      <c r="O259" s="67"/>
    </row>
    <row r="261" spans="1:15">
      <c r="A261" s="150" t="s">
        <v>135</v>
      </c>
      <c r="B261" s="150"/>
      <c r="C261" s="150"/>
      <c r="D261" s="150"/>
      <c r="E261" s="150"/>
      <c r="F261" s="150"/>
      <c r="G261" s="150"/>
      <c r="H261" s="150"/>
      <c r="I261" s="150"/>
      <c r="J261" s="150"/>
      <c r="K261" s="67"/>
      <c r="L261" s="67"/>
      <c r="M261" s="67"/>
      <c r="N261" s="67"/>
      <c r="O261" s="67"/>
    </row>
    <row r="262" spans="1:15" ht="67.5" customHeight="1">
      <c r="A262" s="166" t="s">
        <v>147</v>
      </c>
      <c r="B262" s="166"/>
      <c r="C262" s="166"/>
      <c r="D262" s="166"/>
      <c r="E262" s="166"/>
      <c r="F262" s="166"/>
      <c r="G262" s="166"/>
      <c r="H262" s="166"/>
      <c r="I262" s="166"/>
      <c r="J262" s="166"/>
      <c r="K262" s="76"/>
      <c r="L262" s="76"/>
      <c r="N262" s="76" t="s">
        <v>47</v>
      </c>
      <c r="O262" s="63"/>
    </row>
    <row r="263" spans="1:15" ht="15" customHeight="1">
      <c r="A263" s="166" t="s">
        <v>119</v>
      </c>
      <c r="B263" s="166"/>
      <c r="C263" s="166"/>
      <c r="D263" s="166"/>
      <c r="E263" s="166"/>
      <c r="F263" s="166"/>
      <c r="G263" s="166"/>
      <c r="H263" s="166"/>
      <c r="I263" s="166"/>
      <c r="J263" s="166"/>
    </row>
    <row r="264" spans="1:15">
      <c r="A264" s="166" t="s">
        <v>48</v>
      </c>
      <c r="B264" s="166"/>
      <c r="C264" s="166"/>
      <c r="D264" s="166"/>
      <c r="E264" s="166"/>
      <c r="F264" s="166"/>
      <c r="G264" s="166"/>
      <c r="H264" s="166"/>
      <c r="I264" s="166"/>
      <c r="J264" s="166"/>
    </row>
    <row r="265" spans="1:15">
      <c r="A265" s="166" t="s">
        <v>49</v>
      </c>
      <c r="B265" s="166"/>
      <c r="C265" s="166"/>
      <c r="D265" s="166"/>
      <c r="E265" s="166"/>
      <c r="F265" s="166"/>
      <c r="G265" s="166"/>
      <c r="H265" s="166"/>
      <c r="I265" s="166"/>
      <c r="J265" s="166"/>
    </row>
    <row r="266" spans="1:1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5" ht="36.75" customHeight="1">
      <c r="A267" s="164" t="s">
        <v>50</v>
      </c>
      <c r="B267" s="159" t="s">
        <v>51</v>
      </c>
      <c r="C267" s="160"/>
      <c r="D267" s="160"/>
      <c r="E267" s="161"/>
      <c r="F267" s="159" t="s">
        <v>52</v>
      </c>
      <c r="G267" s="161"/>
      <c r="H267" s="159" t="s">
        <v>53</v>
      </c>
      <c r="I267" s="160"/>
      <c r="J267" s="160"/>
      <c r="K267" s="160"/>
      <c r="L267" s="161"/>
      <c r="M267" s="159" t="s">
        <v>54</v>
      </c>
      <c r="N267" s="160"/>
      <c r="O267" s="161"/>
    </row>
    <row r="268" spans="1:15" ht="21" customHeight="1">
      <c r="A268" s="167"/>
      <c r="B268" s="168" t="s">
        <v>55</v>
      </c>
      <c r="C268" s="169"/>
      <c r="D268" s="162" t="s">
        <v>55</v>
      </c>
      <c r="E268" s="162" t="s">
        <v>55</v>
      </c>
      <c r="F268" s="162" t="s">
        <v>55</v>
      </c>
      <c r="G268" s="162" t="s">
        <v>55</v>
      </c>
      <c r="H268" s="168" t="s">
        <v>55</v>
      </c>
      <c r="I268" s="172"/>
      <c r="J268" s="169"/>
      <c r="K268" s="159" t="s">
        <v>56</v>
      </c>
      <c r="L268" s="161"/>
      <c r="M268" s="162" t="s">
        <v>186</v>
      </c>
      <c r="N268" s="162" t="s">
        <v>187</v>
      </c>
      <c r="O268" s="162" t="s">
        <v>188</v>
      </c>
    </row>
    <row r="269" spans="1:15" ht="28.5" customHeight="1">
      <c r="A269" s="165"/>
      <c r="B269" s="170"/>
      <c r="C269" s="171"/>
      <c r="D269" s="163"/>
      <c r="E269" s="163"/>
      <c r="F269" s="163"/>
      <c r="G269" s="163"/>
      <c r="H269" s="170"/>
      <c r="I269" s="173"/>
      <c r="J269" s="171"/>
      <c r="K269" s="63" t="s">
        <v>57</v>
      </c>
      <c r="L269" s="63" t="s">
        <v>58</v>
      </c>
      <c r="M269" s="163"/>
      <c r="N269" s="163"/>
      <c r="O269" s="163"/>
    </row>
    <row r="270" spans="1:15">
      <c r="A270" s="63">
        <v>1</v>
      </c>
      <c r="B270" s="159">
        <v>2</v>
      </c>
      <c r="C270" s="161"/>
      <c r="D270" s="63">
        <v>3</v>
      </c>
      <c r="E270" s="63">
        <v>4</v>
      </c>
      <c r="F270" s="63">
        <v>5</v>
      </c>
      <c r="G270" s="63">
        <v>6</v>
      </c>
      <c r="H270" s="159">
        <v>7</v>
      </c>
      <c r="I270" s="160"/>
      <c r="J270" s="161"/>
      <c r="K270" s="63">
        <v>8</v>
      </c>
      <c r="L270" s="63">
        <v>9</v>
      </c>
      <c r="M270" s="63">
        <v>10</v>
      </c>
      <c r="N270" s="63">
        <v>11</v>
      </c>
      <c r="O270" s="63">
        <v>12</v>
      </c>
    </row>
    <row r="271" spans="1:15" ht="58.5" customHeight="1">
      <c r="A271" s="63"/>
      <c r="B271" s="159" t="s">
        <v>148</v>
      </c>
      <c r="C271" s="161"/>
      <c r="D271" s="63"/>
      <c r="E271" s="63"/>
      <c r="F271" s="63" t="s">
        <v>120</v>
      </c>
      <c r="G271" s="63"/>
      <c r="H271" s="159" t="s">
        <v>121</v>
      </c>
      <c r="I271" s="160"/>
      <c r="J271" s="161"/>
      <c r="K271" s="63" t="s">
        <v>122</v>
      </c>
      <c r="L271" s="63">
        <v>744</v>
      </c>
      <c r="M271" s="63">
        <v>60</v>
      </c>
      <c r="N271" s="63">
        <v>60</v>
      </c>
      <c r="O271" s="63">
        <v>60</v>
      </c>
    </row>
    <row r="272" spans="1:15">
      <c r="A272" s="63"/>
      <c r="B272" s="159"/>
      <c r="C272" s="161"/>
      <c r="D272" s="63"/>
      <c r="E272" s="63"/>
      <c r="F272" s="63"/>
      <c r="G272" s="63"/>
      <c r="H272" s="159"/>
      <c r="I272" s="160"/>
      <c r="J272" s="161"/>
      <c r="K272" s="63"/>
      <c r="L272" s="63"/>
      <c r="M272" s="63"/>
      <c r="N272" s="63"/>
      <c r="O272" s="63"/>
    </row>
    <row r="273" spans="1:15">
      <c r="A273" s="157" t="s">
        <v>59</v>
      </c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</row>
    <row r="275" spans="1:15">
      <c r="A275" s="166" t="s">
        <v>60</v>
      </c>
      <c r="B275" s="166"/>
      <c r="C275" s="166"/>
      <c r="D275" s="166"/>
      <c r="E275" s="166"/>
      <c r="F275" s="166"/>
      <c r="G275" s="166"/>
      <c r="H275" s="166"/>
      <c r="I275" s="166"/>
      <c r="J275" s="166"/>
    </row>
    <row r="277" spans="1:15" ht="35.25" customHeight="1">
      <c r="A277" s="164" t="s">
        <v>50</v>
      </c>
      <c r="B277" s="159" t="s">
        <v>51</v>
      </c>
      <c r="C277" s="160"/>
      <c r="D277" s="161"/>
      <c r="E277" s="159" t="s">
        <v>52</v>
      </c>
      <c r="F277" s="161"/>
      <c r="G277" s="159" t="s">
        <v>53</v>
      </c>
      <c r="H277" s="160"/>
      <c r="I277" s="161"/>
      <c r="J277" s="159" t="s">
        <v>54</v>
      </c>
      <c r="K277" s="160"/>
      <c r="L277" s="161"/>
      <c r="M277" s="159" t="s">
        <v>61</v>
      </c>
      <c r="N277" s="160"/>
      <c r="O277" s="161"/>
    </row>
    <row r="278" spans="1:15" ht="24" customHeight="1">
      <c r="A278" s="167"/>
      <c r="B278" s="162" t="s">
        <v>55</v>
      </c>
      <c r="C278" s="162" t="s">
        <v>55</v>
      </c>
      <c r="D278" s="162" t="s">
        <v>55</v>
      </c>
      <c r="E278" s="162" t="s">
        <v>55</v>
      </c>
      <c r="F278" s="162" t="s">
        <v>55</v>
      </c>
      <c r="G278" s="162" t="s">
        <v>55</v>
      </c>
      <c r="H278" s="159" t="s">
        <v>56</v>
      </c>
      <c r="I278" s="161"/>
      <c r="J278" s="164" t="s">
        <v>186</v>
      </c>
      <c r="K278" s="164" t="s">
        <v>187</v>
      </c>
      <c r="L278" s="164" t="s">
        <v>188</v>
      </c>
      <c r="M278" s="164" t="s">
        <v>186</v>
      </c>
      <c r="N278" s="164" t="s">
        <v>187</v>
      </c>
      <c r="O278" s="164" t="s">
        <v>188</v>
      </c>
    </row>
    <row r="279" spans="1:15" ht="35.25" customHeight="1">
      <c r="A279" s="165"/>
      <c r="B279" s="163"/>
      <c r="C279" s="163"/>
      <c r="D279" s="163"/>
      <c r="E279" s="163"/>
      <c r="F279" s="163"/>
      <c r="G279" s="163"/>
      <c r="H279" s="63" t="s">
        <v>57</v>
      </c>
      <c r="I279" s="63" t="s">
        <v>58</v>
      </c>
      <c r="J279" s="165"/>
      <c r="K279" s="165"/>
      <c r="L279" s="165"/>
      <c r="M279" s="165"/>
      <c r="N279" s="165"/>
      <c r="O279" s="165"/>
    </row>
    <row r="280" spans="1:15">
      <c r="A280" s="63">
        <v>1</v>
      </c>
      <c r="B280" s="63">
        <v>2</v>
      </c>
      <c r="C280" s="63">
        <v>3</v>
      </c>
      <c r="D280" s="63">
        <v>4</v>
      </c>
      <c r="E280" s="63">
        <v>5</v>
      </c>
      <c r="F280" s="63">
        <v>6</v>
      </c>
      <c r="G280" s="63">
        <v>7</v>
      </c>
      <c r="H280" s="63">
        <v>8</v>
      </c>
      <c r="I280" s="63">
        <v>9</v>
      </c>
      <c r="J280" s="63">
        <v>10</v>
      </c>
      <c r="K280" s="63">
        <v>11</v>
      </c>
      <c r="L280" s="63">
        <v>12</v>
      </c>
      <c r="M280" s="63">
        <v>13</v>
      </c>
      <c r="N280" s="63">
        <v>14</v>
      </c>
      <c r="O280" s="63">
        <v>15</v>
      </c>
    </row>
    <row r="281" spans="1:15" ht="22.5">
      <c r="A281" s="63"/>
      <c r="B281" s="63" t="s">
        <v>148</v>
      </c>
      <c r="C281" s="63"/>
      <c r="D281" s="63"/>
      <c r="E281" s="63" t="s">
        <v>120</v>
      </c>
      <c r="F281" s="63"/>
      <c r="G281" s="63" t="s">
        <v>123</v>
      </c>
      <c r="H281" s="63" t="s">
        <v>124</v>
      </c>
      <c r="I281" s="63">
        <v>792</v>
      </c>
      <c r="J281" s="63">
        <v>58</v>
      </c>
      <c r="K281" s="63">
        <v>83</v>
      </c>
      <c r="L281" s="63">
        <v>100</v>
      </c>
      <c r="M281" s="63"/>
      <c r="N281" s="63"/>
      <c r="O281" s="63"/>
    </row>
    <row r="282" spans="1:1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</row>
    <row r="283" spans="1:15">
      <c r="A283" s="157" t="s">
        <v>59</v>
      </c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</row>
    <row r="285" spans="1:15">
      <c r="A285" s="154" t="s">
        <v>62</v>
      </c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</row>
    <row r="286" spans="1:1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158"/>
    </row>
    <row r="287" spans="1:15">
      <c r="A287" s="151" t="s">
        <v>63</v>
      </c>
      <c r="B287" s="152"/>
      <c r="C287" s="151" t="s">
        <v>64</v>
      </c>
      <c r="D287" s="153"/>
      <c r="E287" s="152"/>
      <c r="F287" s="77" t="s">
        <v>65</v>
      </c>
      <c r="G287" s="151" t="s">
        <v>66</v>
      </c>
      <c r="H287" s="152"/>
      <c r="I287" s="151" t="s">
        <v>67</v>
      </c>
      <c r="J287" s="153"/>
      <c r="K287" s="153"/>
      <c r="L287" s="153"/>
      <c r="M287" s="153"/>
      <c r="N287" s="152"/>
      <c r="O287" s="158"/>
    </row>
    <row r="288" spans="1:15">
      <c r="A288" s="151">
        <v>1</v>
      </c>
      <c r="B288" s="152"/>
      <c r="C288" s="151">
        <v>2</v>
      </c>
      <c r="D288" s="153"/>
      <c r="E288" s="152"/>
      <c r="F288" s="77">
        <v>3</v>
      </c>
      <c r="G288" s="151">
        <v>4</v>
      </c>
      <c r="H288" s="152"/>
      <c r="I288" s="151">
        <v>5</v>
      </c>
      <c r="J288" s="153"/>
      <c r="K288" s="153"/>
      <c r="L288" s="153"/>
      <c r="M288" s="153"/>
      <c r="N288" s="152"/>
      <c r="O288" s="76"/>
    </row>
    <row r="289" spans="1:15" ht="93" customHeight="1">
      <c r="A289" s="151" t="s">
        <v>68</v>
      </c>
      <c r="B289" s="152"/>
      <c r="C289" s="151" t="s">
        <v>69</v>
      </c>
      <c r="D289" s="153"/>
      <c r="E289" s="152"/>
      <c r="F289" s="69">
        <v>42453</v>
      </c>
      <c r="G289" s="151" t="s">
        <v>70</v>
      </c>
      <c r="H289" s="152"/>
      <c r="I289" s="151" t="s">
        <v>71</v>
      </c>
      <c r="J289" s="153"/>
      <c r="K289" s="153"/>
      <c r="L289" s="153"/>
      <c r="M289" s="153"/>
      <c r="N289" s="152"/>
      <c r="O289" s="156"/>
    </row>
    <row r="290" spans="1:15">
      <c r="A290" s="151"/>
      <c r="B290" s="152"/>
      <c r="C290" s="151"/>
      <c r="D290" s="153"/>
      <c r="E290" s="152"/>
      <c r="F290" s="77"/>
      <c r="G290" s="151"/>
      <c r="H290" s="152"/>
      <c r="I290" s="151"/>
      <c r="J290" s="153"/>
      <c r="K290" s="153"/>
      <c r="L290" s="153"/>
      <c r="M290" s="153"/>
      <c r="N290" s="152"/>
      <c r="O290" s="156"/>
    </row>
    <row r="291" spans="1:1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</row>
    <row r="292" spans="1:15">
      <c r="A292" s="154" t="s">
        <v>72</v>
      </c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67"/>
      <c r="N292" s="67"/>
      <c r="O292" s="67"/>
    </row>
    <row r="293" spans="1:15">
      <c r="A293" s="154" t="s">
        <v>73</v>
      </c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67"/>
      <c r="N293" s="67"/>
      <c r="O293" s="67"/>
    </row>
    <row r="294" spans="1:15">
      <c r="A294" s="155" t="s">
        <v>74</v>
      </c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67"/>
      <c r="N294" s="67"/>
      <c r="O294" s="67"/>
    </row>
    <row r="295" spans="1:1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</row>
    <row r="296" spans="1:15">
      <c r="A296" s="154" t="s">
        <v>75</v>
      </c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67"/>
      <c r="N296" s="67"/>
      <c r="O296" s="67"/>
    </row>
    <row r="297" spans="1:1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</row>
    <row r="298" spans="1:15">
      <c r="A298" s="151" t="s">
        <v>76</v>
      </c>
      <c r="B298" s="152"/>
      <c r="C298" s="151" t="s">
        <v>77</v>
      </c>
      <c r="D298" s="153"/>
      <c r="E298" s="152"/>
      <c r="F298" s="151" t="s">
        <v>78</v>
      </c>
      <c r="G298" s="153"/>
      <c r="H298" s="152"/>
      <c r="I298" s="67"/>
      <c r="J298" s="67"/>
      <c r="K298" s="67"/>
      <c r="L298" s="67"/>
      <c r="M298" s="67"/>
      <c r="N298" s="67"/>
      <c r="O298" s="67"/>
    </row>
    <row r="299" spans="1:15">
      <c r="A299" s="151">
        <v>1</v>
      </c>
      <c r="B299" s="152"/>
      <c r="C299" s="151">
        <v>2</v>
      </c>
      <c r="D299" s="153"/>
      <c r="E299" s="152"/>
      <c r="F299" s="151">
        <v>3</v>
      </c>
      <c r="G299" s="153"/>
      <c r="H299" s="152"/>
      <c r="I299" s="67"/>
      <c r="J299" s="67"/>
      <c r="K299" s="67"/>
      <c r="L299" s="67"/>
      <c r="M299" s="67"/>
      <c r="N299" s="67"/>
      <c r="O299" s="67"/>
    </row>
    <row r="300" spans="1:15" ht="38.25" customHeight="1">
      <c r="A300" s="151" t="s">
        <v>125</v>
      </c>
      <c r="B300" s="152"/>
      <c r="C300" s="151" t="s">
        <v>126</v>
      </c>
      <c r="D300" s="153"/>
      <c r="E300" s="152"/>
      <c r="F300" s="151" t="s">
        <v>127</v>
      </c>
      <c r="G300" s="153"/>
      <c r="H300" s="152"/>
      <c r="I300" s="67"/>
      <c r="J300" s="67"/>
      <c r="K300" s="67"/>
      <c r="L300" s="67"/>
      <c r="M300" s="67"/>
      <c r="N300" s="67"/>
      <c r="O300" s="67"/>
    </row>
    <row r="302" spans="1:15">
      <c r="A302" s="150" t="s">
        <v>136</v>
      </c>
      <c r="B302" s="150"/>
      <c r="C302" s="150"/>
      <c r="D302" s="150"/>
      <c r="E302" s="150"/>
      <c r="F302" s="150"/>
      <c r="G302" s="150"/>
      <c r="H302" s="150"/>
      <c r="I302" s="150"/>
      <c r="J302" s="150"/>
      <c r="K302" s="67"/>
      <c r="L302" s="67"/>
      <c r="M302" s="67"/>
      <c r="N302" s="67"/>
      <c r="O302" s="67"/>
    </row>
    <row r="303" spans="1:15" ht="67.5" customHeight="1">
      <c r="A303" s="166" t="s">
        <v>149</v>
      </c>
      <c r="B303" s="166"/>
      <c r="C303" s="166"/>
      <c r="D303" s="166"/>
      <c r="E303" s="166"/>
      <c r="F303" s="166"/>
      <c r="G303" s="166"/>
      <c r="H303" s="166"/>
      <c r="I303" s="166"/>
      <c r="J303" s="166"/>
      <c r="K303" s="76"/>
      <c r="L303" s="76"/>
      <c r="N303" s="76" t="s">
        <v>47</v>
      </c>
      <c r="O303" s="63"/>
    </row>
    <row r="304" spans="1:15" ht="15" customHeight="1">
      <c r="A304" s="166" t="s">
        <v>119</v>
      </c>
      <c r="B304" s="166"/>
      <c r="C304" s="166"/>
      <c r="D304" s="166"/>
      <c r="E304" s="166"/>
      <c r="F304" s="166"/>
      <c r="G304" s="166"/>
      <c r="H304" s="166"/>
      <c r="I304" s="166"/>
      <c r="J304" s="166"/>
    </row>
    <row r="305" spans="1:15">
      <c r="A305" s="166" t="s">
        <v>48</v>
      </c>
      <c r="B305" s="166"/>
      <c r="C305" s="166"/>
      <c r="D305" s="166"/>
      <c r="E305" s="166"/>
      <c r="F305" s="166"/>
      <c r="G305" s="166"/>
      <c r="H305" s="166"/>
      <c r="I305" s="166"/>
      <c r="J305" s="166"/>
    </row>
    <row r="306" spans="1:15">
      <c r="A306" s="166" t="s">
        <v>49</v>
      </c>
      <c r="B306" s="166"/>
      <c r="C306" s="166"/>
      <c r="D306" s="166"/>
      <c r="E306" s="166"/>
      <c r="F306" s="166"/>
      <c r="G306" s="166"/>
      <c r="H306" s="166"/>
      <c r="I306" s="166"/>
      <c r="J306" s="166"/>
    </row>
    <row r="307" spans="1:15">
      <c r="A307" s="75"/>
      <c r="B307" s="75"/>
      <c r="C307" s="75"/>
      <c r="D307" s="75"/>
      <c r="E307" s="75"/>
      <c r="F307" s="75"/>
      <c r="G307" s="75"/>
      <c r="H307" s="75"/>
      <c r="I307" s="75"/>
      <c r="J307" s="75"/>
    </row>
    <row r="308" spans="1:15" ht="36.75" customHeight="1">
      <c r="A308" s="164" t="s">
        <v>50</v>
      </c>
      <c r="B308" s="159" t="s">
        <v>51</v>
      </c>
      <c r="C308" s="160"/>
      <c r="D308" s="160"/>
      <c r="E308" s="161"/>
      <c r="F308" s="159" t="s">
        <v>52</v>
      </c>
      <c r="G308" s="161"/>
      <c r="H308" s="159" t="s">
        <v>53</v>
      </c>
      <c r="I308" s="160"/>
      <c r="J308" s="160"/>
      <c r="K308" s="160"/>
      <c r="L308" s="161"/>
      <c r="M308" s="159" t="s">
        <v>54</v>
      </c>
      <c r="N308" s="160"/>
      <c r="O308" s="161"/>
    </row>
    <row r="309" spans="1:15" ht="21" customHeight="1">
      <c r="A309" s="167"/>
      <c r="B309" s="168" t="s">
        <v>55</v>
      </c>
      <c r="C309" s="169"/>
      <c r="D309" s="162" t="s">
        <v>55</v>
      </c>
      <c r="E309" s="162" t="s">
        <v>55</v>
      </c>
      <c r="F309" s="162" t="s">
        <v>55</v>
      </c>
      <c r="G309" s="162" t="s">
        <v>55</v>
      </c>
      <c r="H309" s="168" t="s">
        <v>55</v>
      </c>
      <c r="I309" s="172"/>
      <c r="J309" s="169"/>
      <c r="K309" s="159" t="s">
        <v>56</v>
      </c>
      <c r="L309" s="161"/>
      <c r="M309" s="162" t="s">
        <v>186</v>
      </c>
      <c r="N309" s="162" t="s">
        <v>187</v>
      </c>
      <c r="O309" s="162" t="s">
        <v>188</v>
      </c>
    </row>
    <row r="310" spans="1:15" ht="28.5" customHeight="1">
      <c r="A310" s="165"/>
      <c r="B310" s="170"/>
      <c r="C310" s="171"/>
      <c r="D310" s="163"/>
      <c r="E310" s="163"/>
      <c r="F310" s="163"/>
      <c r="G310" s="163"/>
      <c r="H310" s="170"/>
      <c r="I310" s="173"/>
      <c r="J310" s="171"/>
      <c r="K310" s="63" t="s">
        <v>57</v>
      </c>
      <c r="L310" s="63" t="s">
        <v>58</v>
      </c>
      <c r="M310" s="163"/>
      <c r="N310" s="163"/>
      <c r="O310" s="163"/>
    </row>
    <row r="311" spans="1:15">
      <c r="A311" s="63">
        <v>1</v>
      </c>
      <c r="B311" s="159">
        <v>2</v>
      </c>
      <c r="C311" s="161"/>
      <c r="D311" s="63">
        <v>3</v>
      </c>
      <c r="E311" s="63">
        <v>4</v>
      </c>
      <c r="F311" s="63">
        <v>5</v>
      </c>
      <c r="G311" s="63">
        <v>6</v>
      </c>
      <c r="H311" s="159">
        <v>7</v>
      </c>
      <c r="I311" s="160"/>
      <c r="J311" s="161"/>
      <c r="K311" s="63">
        <v>8</v>
      </c>
      <c r="L311" s="63">
        <v>9</v>
      </c>
      <c r="M311" s="63">
        <v>10</v>
      </c>
      <c r="N311" s="63">
        <v>11</v>
      </c>
      <c r="O311" s="63">
        <v>12</v>
      </c>
    </row>
    <row r="312" spans="1:15" ht="58.5" customHeight="1">
      <c r="A312" s="63"/>
      <c r="B312" s="159" t="s">
        <v>150</v>
      </c>
      <c r="C312" s="161"/>
      <c r="D312" s="63"/>
      <c r="E312" s="63"/>
      <c r="F312" s="63" t="s">
        <v>120</v>
      </c>
      <c r="G312" s="63"/>
      <c r="H312" s="159" t="s">
        <v>121</v>
      </c>
      <c r="I312" s="160"/>
      <c r="J312" s="161"/>
      <c r="K312" s="63" t="s">
        <v>122</v>
      </c>
      <c r="L312" s="63">
        <v>744</v>
      </c>
      <c r="M312" s="63">
        <v>60</v>
      </c>
      <c r="N312" s="63">
        <v>60</v>
      </c>
      <c r="O312" s="63">
        <v>60</v>
      </c>
    </row>
    <row r="313" spans="1:15">
      <c r="A313" s="63"/>
      <c r="B313" s="159"/>
      <c r="C313" s="161"/>
      <c r="D313" s="63"/>
      <c r="E313" s="63"/>
      <c r="F313" s="63"/>
      <c r="G313" s="63"/>
      <c r="H313" s="159"/>
      <c r="I313" s="160"/>
      <c r="J313" s="161"/>
      <c r="K313" s="63"/>
      <c r="L313" s="63"/>
      <c r="M313" s="63"/>
      <c r="N313" s="63"/>
      <c r="O313" s="63"/>
    </row>
    <row r="314" spans="1:15">
      <c r="A314" s="157" t="s">
        <v>59</v>
      </c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</row>
    <row r="316" spans="1:15">
      <c r="A316" s="166" t="s">
        <v>60</v>
      </c>
      <c r="B316" s="166"/>
      <c r="C316" s="166"/>
      <c r="D316" s="166"/>
      <c r="E316" s="166"/>
      <c r="F316" s="166"/>
      <c r="G316" s="166"/>
      <c r="H316" s="166"/>
      <c r="I316" s="166"/>
      <c r="J316" s="166"/>
    </row>
    <row r="318" spans="1:15" ht="35.25" customHeight="1">
      <c r="A318" s="164" t="s">
        <v>50</v>
      </c>
      <c r="B318" s="159" t="s">
        <v>51</v>
      </c>
      <c r="C318" s="160"/>
      <c r="D318" s="161"/>
      <c r="E318" s="159" t="s">
        <v>52</v>
      </c>
      <c r="F318" s="161"/>
      <c r="G318" s="159" t="s">
        <v>53</v>
      </c>
      <c r="H318" s="160"/>
      <c r="I318" s="161"/>
      <c r="J318" s="159" t="s">
        <v>54</v>
      </c>
      <c r="K318" s="160"/>
      <c r="L318" s="161"/>
      <c r="M318" s="159" t="s">
        <v>61</v>
      </c>
      <c r="N318" s="160"/>
      <c r="O318" s="161"/>
    </row>
    <row r="319" spans="1:15" ht="24" customHeight="1">
      <c r="A319" s="167"/>
      <c r="B319" s="162" t="s">
        <v>55</v>
      </c>
      <c r="C319" s="162" t="s">
        <v>55</v>
      </c>
      <c r="D319" s="162" t="s">
        <v>55</v>
      </c>
      <c r="E319" s="162" t="s">
        <v>55</v>
      </c>
      <c r="F319" s="162" t="s">
        <v>55</v>
      </c>
      <c r="G319" s="162" t="s">
        <v>55</v>
      </c>
      <c r="H319" s="159" t="s">
        <v>56</v>
      </c>
      <c r="I319" s="161"/>
      <c r="J319" s="164" t="s">
        <v>186</v>
      </c>
      <c r="K319" s="164" t="s">
        <v>187</v>
      </c>
      <c r="L319" s="164" t="s">
        <v>188</v>
      </c>
      <c r="M319" s="164" t="s">
        <v>186</v>
      </c>
      <c r="N319" s="164" t="s">
        <v>187</v>
      </c>
      <c r="O319" s="164" t="s">
        <v>188</v>
      </c>
    </row>
    <row r="320" spans="1:15" ht="35.25" customHeight="1">
      <c r="A320" s="165"/>
      <c r="B320" s="163"/>
      <c r="C320" s="163"/>
      <c r="D320" s="163"/>
      <c r="E320" s="163"/>
      <c r="F320" s="163"/>
      <c r="G320" s="163"/>
      <c r="H320" s="63" t="s">
        <v>57</v>
      </c>
      <c r="I320" s="63" t="s">
        <v>58</v>
      </c>
      <c r="J320" s="165"/>
      <c r="K320" s="165"/>
      <c r="L320" s="165"/>
      <c r="M320" s="165"/>
      <c r="N320" s="165"/>
      <c r="O320" s="165"/>
    </row>
    <row r="321" spans="1:15">
      <c r="A321" s="63">
        <v>1</v>
      </c>
      <c r="B321" s="63">
        <v>2</v>
      </c>
      <c r="C321" s="63">
        <v>3</v>
      </c>
      <c r="D321" s="63">
        <v>4</v>
      </c>
      <c r="E321" s="63">
        <v>5</v>
      </c>
      <c r="F321" s="63">
        <v>6</v>
      </c>
      <c r="G321" s="63">
        <v>7</v>
      </c>
      <c r="H321" s="63">
        <v>8</v>
      </c>
      <c r="I321" s="63">
        <v>9</v>
      </c>
      <c r="J321" s="63">
        <v>10</v>
      </c>
      <c r="K321" s="63">
        <v>11</v>
      </c>
      <c r="L321" s="63">
        <v>12</v>
      </c>
      <c r="M321" s="63">
        <v>13</v>
      </c>
      <c r="N321" s="63">
        <v>14</v>
      </c>
      <c r="O321" s="63">
        <v>15</v>
      </c>
    </row>
    <row r="322" spans="1:15" ht="33.75">
      <c r="A322" s="63"/>
      <c r="B322" s="63" t="s">
        <v>150</v>
      </c>
      <c r="C322" s="63"/>
      <c r="D322" s="63"/>
      <c r="E322" s="63" t="s">
        <v>120</v>
      </c>
      <c r="F322" s="63"/>
      <c r="G322" s="63" t="s">
        <v>123</v>
      </c>
      <c r="H322" s="63" t="s">
        <v>124</v>
      </c>
      <c r="I322" s="63">
        <v>792</v>
      </c>
      <c r="J322" s="63">
        <v>58</v>
      </c>
      <c r="K322" s="63">
        <v>83</v>
      </c>
      <c r="L322" s="63">
        <v>100</v>
      </c>
      <c r="M322" s="63"/>
      <c r="N322" s="63"/>
      <c r="O322" s="63"/>
    </row>
    <row r="323" spans="1:1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</row>
    <row r="324" spans="1:15">
      <c r="A324" s="157" t="s">
        <v>59</v>
      </c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</row>
    <row r="326" spans="1:15">
      <c r="A326" s="154" t="s">
        <v>62</v>
      </c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</row>
    <row r="327" spans="1:1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158"/>
    </row>
    <row r="328" spans="1:15">
      <c r="A328" s="151" t="s">
        <v>63</v>
      </c>
      <c r="B328" s="152"/>
      <c r="C328" s="151" t="s">
        <v>64</v>
      </c>
      <c r="D328" s="153"/>
      <c r="E328" s="152"/>
      <c r="F328" s="77" t="s">
        <v>65</v>
      </c>
      <c r="G328" s="151" t="s">
        <v>66</v>
      </c>
      <c r="H328" s="152"/>
      <c r="I328" s="151" t="s">
        <v>67</v>
      </c>
      <c r="J328" s="153"/>
      <c r="K328" s="153"/>
      <c r="L328" s="153"/>
      <c r="M328" s="153"/>
      <c r="N328" s="152"/>
      <c r="O328" s="158"/>
    </row>
    <row r="329" spans="1:15">
      <c r="A329" s="151">
        <v>1</v>
      </c>
      <c r="B329" s="152"/>
      <c r="C329" s="151">
        <v>2</v>
      </c>
      <c r="D329" s="153"/>
      <c r="E329" s="152"/>
      <c r="F329" s="77">
        <v>3</v>
      </c>
      <c r="G329" s="151">
        <v>4</v>
      </c>
      <c r="H329" s="152"/>
      <c r="I329" s="151">
        <v>5</v>
      </c>
      <c r="J329" s="153"/>
      <c r="K329" s="153"/>
      <c r="L329" s="153"/>
      <c r="M329" s="153"/>
      <c r="N329" s="152"/>
      <c r="O329" s="76"/>
    </row>
    <row r="330" spans="1:15" ht="93" customHeight="1">
      <c r="A330" s="151" t="s">
        <v>68</v>
      </c>
      <c r="B330" s="152"/>
      <c r="C330" s="151" t="s">
        <v>69</v>
      </c>
      <c r="D330" s="153"/>
      <c r="E330" s="152"/>
      <c r="F330" s="69">
        <v>42453</v>
      </c>
      <c r="G330" s="151" t="s">
        <v>70</v>
      </c>
      <c r="H330" s="152"/>
      <c r="I330" s="151" t="s">
        <v>71</v>
      </c>
      <c r="J330" s="153"/>
      <c r="K330" s="153"/>
      <c r="L330" s="153"/>
      <c r="M330" s="153"/>
      <c r="N330" s="152"/>
      <c r="O330" s="156"/>
    </row>
    <row r="331" spans="1:15">
      <c r="A331" s="151"/>
      <c r="B331" s="152"/>
      <c r="C331" s="151"/>
      <c r="D331" s="153"/>
      <c r="E331" s="152"/>
      <c r="F331" s="77"/>
      <c r="G331" s="151"/>
      <c r="H331" s="152"/>
      <c r="I331" s="151"/>
      <c r="J331" s="153"/>
      <c r="K331" s="153"/>
      <c r="L331" s="153"/>
      <c r="M331" s="153"/>
      <c r="N331" s="152"/>
      <c r="O331" s="156"/>
    </row>
    <row r="332" spans="1:1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</row>
    <row r="333" spans="1:15">
      <c r="A333" s="154" t="s">
        <v>72</v>
      </c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67"/>
      <c r="N333" s="67"/>
      <c r="O333" s="67"/>
    </row>
    <row r="334" spans="1:15">
      <c r="A334" s="154" t="s">
        <v>73</v>
      </c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67"/>
      <c r="N334" s="67"/>
      <c r="O334" s="67"/>
    </row>
    <row r="335" spans="1:15">
      <c r="A335" s="155" t="s">
        <v>74</v>
      </c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67"/>
      <c r="N335" s="67"/>
      <c r="O335" s="67"/>
    </row>
    <row r="336" spans="1:1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</row>
    <row r="337" spans="1:15">
      <c r="A337" s="154" t="s">
        <v>75</v>
      </c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67"/>
      <c r="N337" s="67"/>
      <c r="O337" s="67"/>
    </row>
    <row r="338" spans="1:1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</row>
    <row r="339" spans="1:15">
      <c r="A339" s="151" t="s">
        <v>76</v>
      </c>
      <c r="B339" s="152"/>
      <c r="C339" s="151" t="s">
        <v>77</v>
      </c>
      <c r="D339" s="153"/>
      <c r="E339" s="152"/>
      <c r="F339" s="151" t="s">
        <v>78</v>
      </c>
      <c r="G339" s="153"/>
      <c r="H339" s="152"/>
      <c r="I339" s="67"/>
      <c r="J339" s="67"/>
      <c r="K339" s="67"/>
      <c r="L339" s="67"/>
      <c r="M339" s="67"/>
      <c r="N339" s="67"/>
      <c r="O339" s="67"/>
    </row>
    <row r="340" spans="1:15">
      <c r="A340" s="151">
        <v>1</v>
      </c>
      <c r="B340" s="152"/>
      <c r="C340" s="151">
        <v>2</v>
      </c>
      <c r="D340" s="153"/>
      <c r="E340" s="152"/>
      <c r="F340" s="151">
        <v>3</v>
      </c>
      <c r="G340" s="153"/>
      <c r="H340" s="152"/>
      <c r="I340" s="67"/>
      <c r="J340" s="67"/>
      <c r="K340" s="67"/>
      <c r="L340" s="67"/>
      <c r="M340" s="67"/>
      <c r="N340" s="67"/>
      <c r="O340" s="67"/>
    </row>
    <row r="341" spans="1:15" ht="38.25" customHeight="1">
      <c r="A341" s="151" t="s">
        <v>125</v>
      </c>
      <c r="B341" s="152"/>
      <c r="C341" s="151" t="s">
        <v>126</v>
      </c>
      <c r="D341" s="153"/>
      <c r="E341" s="152"/>
      <c r="F341" s="151" t="s">
        <v>127</v>
      </c>
      <c r="G341" s="153"/>
      <c r="H341" s="152"/>
      <c r="I341" s="67"/>
      <c r="J341" s="67"/>
      <c r="K341" s="67"/>
      <c r="L341" s="67"/>
      <c r="M341" s="67"/>
      <c r="N341" s="67"/>
      <c r="O341" s="67"/>
    </row>
    <row r="343" spans="1:15">
      <c r="A343" s="150" t="s">
        <v>137</v>
      </c>
      <c r="B343" s="150"/>
      <c r="C343" s="150"/>
      <c r="D343" s="150"/>
      <c r="E343" s="150"/>
      <c r="F343" s="150"/>
      <c r="G343" s="150"/>
      <c r="H343" s="150"/>
      <c r="I343" s="150"/>
      <c r="J343" s="150"/>
      <c r="K343" s="67"/>
      <c r="L343" s="67"/>
      <c r="M343" s="67"/>
      <c r="N343" s="67"/>
      <c r="O343" s="67"/>
    </row>
    <row r="344" spans="1:15" ht="67.5" customHeight="1">
      <c r="A344" s="166" t="s">
        <v>151</v>
      </c>
      <c r="B344" s="166"/>
      <c r="C344" s="166"/>
      <c r="D344" s="166"/>
      <c r="E344" s="166"/>
      <c r="F344" s="166"/>
      <c r="G344" s="166"/>
      <c r="H344" s="166"/>
      <c r="I344" s="166"/>
      <c r="J344" s="166"/>
      <c r="K344" s="76"/>
      <c r="L344" s="76"/>
      <c r="N344" s="76" t="s">
        <v>47</v>
      </c>
      <c r="O344" s="63"/>
    </row>
    <row r="345" spans="1:15" ht="15" customHeight="1">
      <c r="A345" s="166" t="s">
        <v>119</v>
      </c>
      <c r="B345" s="166"/>
      <c r="C345" s="166"/>
      <c r="D345" s="166"/>
      <c r="E345" s="166"/>
      <c r="F345" s="166"/>
      <c r="G345" s="166"/>
      <c r="H345" s="166"/>
      <c r="I345" s="166"/>
      <c r="J345" s="166"/>
    </row>
    <row r="346" spans="1:15">
      <c r="A346" s="166" t="s">
        <v>48</v>
      </c>
      <c r="B346" s="166"/>
      <c r="C346" s="166"/>
      <c r="D346" s="166"/>
      <c r="E346" s="166"/>
      <c r="F346" s="166"/>
      <c r="G346" s="166"/>
      <c r="H346" s="166"/>
      <c r="I346" s="166"/>
      <c r="J346" s="166"/>
    </row>
    <row r="347" spans="1:15">
      <c r="A347" s="166" t="s">
        <v>49</v>
      </c>
      <c r="B347" s="166"/>
      <c r="C347" s="166"/>
      <c r="D347" s="166"/>
      <c r="E347" s="166"/>
      <c r="F347" s="166"/>
      <c r="G347" s="166"/>
      <c r="H347" s="166"/>
      <c r="I347" s="166"/>
      <c r="J347" s="166"/>
    </row>
    <row r="348" spans="1:15">
      <c r="A348" s="75"/>
      <c r="B348" s="75"/>
      <c r="C348" s="75"/>
      <c r="D348" s="75"/>
      <c r="E348" s="75"/>
      <c r="F348" s="75"/>
      <c r="G348" s="75"/>
      <c r="H348" s="75"/>
      <c r="I348" s="75"/>
      <c r="J348" s="75"/>
    </row>
    <row r="349" spans="1:15" ht="36.75" customHeight="1">
      <c r="A349" s="164" t="s">
        <v>50</v>
      </c>
      <c r="B349" s="159" t="s">
        <v>51</v>
      </c>
      <c r="C349" s="160"/>
      <c r="D349" s="160"/>
      <c r="E349" s="161"/>
      <c r="F349" s="159" t="s">
        <v>52</v>
      </c>
      <c r="G349" s="161"/>
      <c r="H349" s="159" t="s">
        <v>53</v>
      </c>
      <c r="I349" s="160"/>
      <c r="J349" s="160"/>
      <c r="K349" s="160"/>
      <c r="L349" s="161"/>
      <c r="M349" s="159" t="s">
        <v>54</v>
      </c>
      <c r="N349" s="160"/>
      <c r="O349" s="161"/>
    </row>
    <row r="350" spans="1:15" ht="21" customHeight="1">
      <c r="A350" s="167"/>
      <c r="B350" s="168" t="s">
        <v>55</v>
      </c>
      <c r="C350" s="169"/>
      <c r="D350" s="162" t="s">
        <v>55</v>
      </c>
      <c r="E350" s="162" t="s">
        <v>55</v>
      </c>
      <c r="F350" s="162" t="s">
        <v>55</v>
      </c>
      <c r="G350" s="162" t="s">
        <v>55</v>
      </c>
      <c r="H350" s="168" t="s">
        <v>55</v>
      </c>
      <c r="I350" s="172"/>
      <c r="J350" s="169"/>
      <c r="K350" s="159" t="s">
        <v>56</v>
      </c>
      <c r="L350" s="161"/>
      <c r="M350" s="162" t="s">
        <v>186</v>
      </c>
      <c r="N350" s="162" t="s">
        <v>187</v>
      </c>
      <c r="O350" s="162" t="s">
        <v>188</v>
      </c>
    </row>
    <row r="351" spans="1:15" ht="28.5" customHeight="1">
      <c r="A351" s="165"/>
      <c r="B351" s="170"/>
      <c r="C351" s="171"/>
      <c r="D351" s="163"/>
      <c r="E351" s="163"/>
      <c r="F351" s="163"/>
      <c r="G351" s="163"/>
      <c r="H351" s="170"/>
      <c r="I351" s="173"/>
      <c r="J351" s="171"/>
      <c r="K351" s="63" t="s">
        <v>57</v>
      </c>
      <c r="L351" s="63" t="s">
        <v>58</v>
      </c>
      <c r="M351" s="163"/>
      <c r="N351" s="163"/>
      <c r="O351" s="163"/>
    </row>
    <row r="352" spans="1:15">
      <c r="A352" s="63">
        <v>1</v>
      </c>
      <c r="B352" s="159">
        <v>2</v>
      </c>
      <c r="C352" s="161"/>
      <c r="D352" s="63">
        <v>3</v>
      </c>
      <c r="E352" s="63">
        <v>4</v>
      </c>
      <c r="F352" s="63">
        <v>5</v>
      </c>
      <c r="G352" s="63">
        <v>6</v>
      </c>
      <c r="H352" s="159">
        <v>7</v>
      </c>
      <c r="I352" s="160"/>
      <c r="J352" s="161"/>
      <c r="K352" s="63">
        <v>8</v>
      </c>
      <c r="L352" s="63">
        <v>9</v>
      </c>
      <c r="M352" s="63">
        <v>10</v>
      </c>
      <c r="N352" s="63">
        <v>11</v>
      </c>
      <c r="O352" s="63">
        <v>12</v>
      </c>
    </row>
    <row r="353" spans="1:15" ht="58.5" customHeight="1">
      <c r="A353" s="63"/>
      <c r="B353" s="159" t="s">
        <v>152</v>
      </c>
      <c r="C353" s="161"/>
      <c r="D353" s="63"/>
      <c r="E353" s="63"/>
      <c r="F353" s="63" t="s">
        <v>120</v>
      </c>
      <c r="G353" s="63"/>
      <c r="H353" s="159" t="s">
        <v>121</v>
      </c>
      <c r="I353" s="160"/>
      <c r="J353" s="161"/>
      <c r="K353" s="63" t="s">
        <v>122</v>
      </c>
      <c r="L353" s="63">
        <v>744</v>
      </c>
      <c r="M353" s="63">
        <v>60</v>
      </c>
      <c r="N353" s="63">
        <v>60</v>
      </c>
      <c r="O353" s="63">
        <v>60</v>
      </c>
    </row>
    <row r="354" spans="1:15">
      <c r="A354" s="63"/>
      <c r="B354" s="159"/>
      <c r="C354" s="161"/>
      <c r="D354" s="63"/>
      <c r="E354" s="63"/>
      <c r="F354" s="63"/>
      <c r="G354" s="63"/>
      <c r="H354" s="159"/>
      <c r="I354" s="160"/>
      <c r="J354" s="161"/>
      <c r="K354" s="63"/>
      <c r="L354" s="63"/>
      <c r="M354" s="63"/>
      <c r="N354" s="63"/>
      <c r="O354" s="63"/>
    </row>
    <row r="355" spans="1:15">
      <c r="A355" s="157" t="s">
        <v>59</v>
      </c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</row>
    <row r="357" spans="1:15">
      <c r="A357" s="166" t="s">
        <v>60</v>
      </c>
      <c r="B357" s="166"/>
      <c r="C357" s="166"/>
      <c r="D357" s="166"/>
      <c r="E357" s="166"/>
      <c r="F357" s="166"/>
      <c r="G357" s="166"/>
      <c r="H357" s="166"/>
      <c r="I357" s="166"/>
      <c r="J357" s="166"/>
    </row>
    <row r="359" spans="1:15" ht="35.25" customHeight="1">
      <c r="A359" s="164" t="s">
        <v>50</v>
      </c>
      <c r="B359" s="159" t="s">
        <v>51</v>
      </c>
      <c r="C359" s="160"/>
      <c r="D359" s="161"/>
      <c r="E359" s="159" t="s">
        <v>52</v>
      </c>
      <c r="F359" s="161"/>
      <c r="G359" s="159" t="s">
        <v>53</v>
      </c>
      <c r="H359" s="160"/>
      <c r="I359" s="161"/>
      <c r="J359" s="159" t="s">
        <v>54</v>
      </c>
      <c r="K359" s="160"/>
      <c r="L359" s="161"/>
      <c r="M359" s="159" t="s">
        <v>61</v>
      </c>
      <c r="N359" s="160"/>
      <c r="O359" s="161"/>
    </row>
    <row r="360" spans="1:15" ht="24" customHeight="1">
      <c r="A360" s="167"/>
      <c r="B360" s="162" t="s">
        <v>55</v>
      </c>
      <c r="C360" s="162" t="s">
        <v>55</v>
      </c>
      <c r="D360" s="162" t="s">
        <v>55</v>
      </c>
      <c r="E360" s="162" t="s">
        <v>55</v>
      </c>
      <c r="F360" s="162" t="s">
        <v>55</v>
      </c>
      <c r="G360" s="162" t="s">
        <v>55</v>
      </c>
      <c r="H360" s="159" t="s">
        <v>56</v>
      </c>
      <c r="I360" s="161"/>
      <c r="J360" s="164" t="s">
        <v>186</v>
      </c>
      <c r="K360" s="164" t="s">
        <v>187</v>
      </c>
      <c r="L360" s="164" t="s">
        <v>188</v>
      </c>
      <c r="M360" s="164" t="s">
        <v>186</v>
      </c>
      <c r="N360" s="164" t="s">
        <v>187</v>
      </c>
      <c r="O360" s="164" t="s">
        <v>188</v>
      </c>
    </row>
    <row r="361" spans="1:15" ht="35.25" customHeight="1">
      <c r="A361" s="165"/>
      <c r="B361" s="163"/>
      <c r="C361" s="163"/>
      <c r="D361" s="163"/>
      <c r="E361" s="163"/>
      <c r="F361" s="163"/>
      <c r="G361" s="163"/>
      <c r="H361" s="63" t="s">
        <v>57</v>
      </c>
      <c r="I361" s="63" t="s">
        <v>58</v>
      </c>
      <c r="J361" s="165"/>
      <c r="K361" s="165"/>
      <c r="L361" s="165"/>
      <c r="M361" s="165"/>
      <c r="N361" s="165"/>
      <c r="O361" s="165"/>
    </row>
    <row r="362" spans="1:15">
      <c r="A362" s="63">
        <v>1</v>
      </c>
      <c r="B362" s="63">
        <v>2</v>
      </c>
      <c r="C362" s="63">
        <v>3</v>
      </c>
      <c r="D362" s="63">
        <v>4</v>
      </c>
      <c r="E362" s="63">
        <v>5</v>
      </c>
      <c r="F362" s="63">
        <v>6</v>
      </c>
      <c r="G362" s="63">
        <v>7</v>
      </c>
      <c r="H362" s="63">
        <v>8</v>
      </c>
      <c r="I362" s="63">
        <v>9</v>
      </c>
      <c r="J362" s="63">
        <v>10</v>
      </c>
      <c r="K362" s="63">
        <v>11</v>
      </c>
      <c r="L362" s="63">
        <v>12</v>
      </c>
      <c r="M362" s="63">
        <v>13</v>
      </c>
      <c r="N362" s="63">
        <v>14</v>
      </c>
      <c r="O362" s="63">
        <v>15</v>
      </c>
    </row>
    <row r="363" spans="1:15" ht="45">
      <c r="A363" s="63"/>
      <c r="B363" s="63" t="s">
        <v>153</v>
      </c>
      <c r="C363" s="63"/>
      <c r="D363" s="63"/>
      <c r="E363" s="63" t="s">
        <v>120</v>
      </c>
      <c r="F363" s="63"/>
      <c r="G363" s="63" t="s">
        <v>123</v>
      </c>
      <c r="H363" s="63" t="s">
        <v>124</v>
      </c>
      <c r="I363" s="63">
        <v>792</v>
      </c>
      <c r="J363" s="63">
        <v>58</v>
      </c>
      <c r="K363" s="63">
        <v>83</v>
      </c>
      <c r="L363" s="63">
        <v>100</v>
      </c>
      <c r="M363" s="63"/>
      <c r="N363" s="63"/>
      <c r="O363" s="63"/>
    </row>
    <row r="364" spans="1:1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</row>
    <row r="365" spans="1:15">
      <c r="A365" s="157" t="s">
        <v>59</v>
      </c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</row>
    <row r="367" spans="1:15">
      <c r="A367" s="154" t="s">
        <v>62</v>
      </c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</row>
    <row r="368" spans="1:1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158"/>
    </row>
    <row r="369" spans="1:15">
      <c r="A369" s="151" t="s">
        <v>63</v>
      </c>
      <c r="B369" s="152"/>
      <c r="C369" s="151" t="s">
        <v>64</v>
      </c>
      <c r="D369" s="153"/>
      <c r="E369" s="152"/>
      <c r="F369" s="77" t="s">
        <v>65</v>
      </c>
      <c r="G369" s="151" t="s">
        <v>66</v>
      </c>
      <c r="H369" s="152"/>
      <c r="I369" s="151" t="s">
        <v>67</v>
      </c>
      <c r="J369" s="153"/>
      <c r="K369" s="153"/>
      <c r="L369" s="153"/>
      <c r="M369" s="153"/>
      <c r="N369" s="152"/>
      <c r="O369" s="158"/>
    </row>
    <row r="370" spans="1:15">
      <c r="A370" s="151">
        <v>1</v>
      </c>
      <c r="B370" s="152"/>
      <c r="C370" s="151">
        <v>2</v>
      </c>
      <c r="D370" s="153"/>
      <c r="E370" s="152"/>
      <c r="F370" s="77">
        <v>3</v>
      </c>
      <c r="G370" s="151">
        <v>4</v>
      </c>
      <c r="H370" s="152"/>
      <c r="I370" s="151">
        <v>5</v>
      </c>
      <c r="J370" s="153"/>
      <c r="K370" s="153"/>
      <c r="L370" s="153"/>
      <c r="M370" s="153"/>
      <c r="N370" s="152"/>
      <c r="O370" s="76"/>
    </row>
    <row r="371" spans="1:15" ht="93" customHeight="1">
      <c r="A371" s="151" t="s">
        <v>68</v>
      </c>
      <c r="B371" s="152"/>
      <c r="C371" s="151" t="s">
        <v>69</v>
      </c>
      <c r="D371" s="153"/>
      <c r="E371" s="152"/>
      <c r="F371" s="69">
        <v>42453</v>
      </c>
      <c r="G371" s="151" t="s">
        <v>70</v>
      </c>
      <c r="H371" s="152"/>
      <c r="I371" s="151" t="s">
        <v>71</v>
      </c>
      <c r="J371" s="153"/>
      <c r="K371" s="153"/>
      <c r="L371" s="153"/>
      <c r="M371" s="153"/>
      <c r="N371" s="152"/>
      <c r="O371" s="156"/>
    </row>
    <row r="372" spans="1:15">
      <c r="A372" s="151"/>
      <c r="B372" s="152"/>
      <c r="C372" s="151"/>
      <c r="D372" s="153"/>
      <c r="E372" s="152"/>
      <c r="F372" s="77"/>
      <c r="G372" s="151"/>
      <c r="H372" s="152"/>
      <c r="I372" s="151"/>
      <c r="J372" s="153"/>
      <c r="K372" s="153"/>
      <c r="L372" s="153"/>
      <c r="M372" s="153"/>
      <c r="N372" s="152"/>
      <c r="O372" s="156"/>
    </row>
    <row r="373" spans="1:1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</row>
    <row r="374" spans="1:15">
      <c r="A374" s="154" t="s">
        <v>72</v>
      </c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67"/>
      <c r="N374" s="67"/>
      <c r="O374" s="67"/>
    </row>
    <row r="375" spans="1:15">
      <c r="A375" s="154" t="s">
        <v>73</v>
      </c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67"/>
      <c r="N375" s="67"/>
      <c r="O375" s="67"/>
    </row>
    <row r="376" spans="1:15">
      <c r="A376" s="155" t="s">
        <v>74</v>
      </c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67"/>
      <c r="N376" s="67"/>
      <c r="O376" s="67"/>
    </row>
    <row r="377" spans="1:1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</row>
    <row r="378" spans="1:15">
      <c r="A378" s="154" t="s">
        <v>75</v>
      </c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67"/>
      <c r="N378" s="67"/>
      <c r="O378" s="67"/>
    </row>
    <row r="379" spans="1:1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</row>
    <row r="380" spans="1:15">
      <c r="A380" s="151" t="s">
        <v>76</v>
      </c>
      <c r="B380" s="152"/>
      <c r="C380" s="151" t="s">
        <v>77</v>
      </c>
      <c r="D380" s="153"/>
      <c r="E380" s="152"/>
      <c r="F380" s="151" t="s">
        <v>78</v>
      </c>
      <c r="G380" s="153"/>
      <c r="H380" s="152"/>
      <c r="I380" s="67"/>
      <c r="J380" s="67"/>
      <c r="K380" s="67"/>
      <c r="L380" s="67"/>
      <c r="M380" s="67"/>
      <c r="N380" s="67"/>
      <c r="O380" s="67"/>
    </row>
    <row r="381" spans="1:15">
      <c r="A381" s="151">
        <v>1</v>
      </c>
      <c r="B381" s="152"/>
      <c r="C381" s="151">
        <v>2</v>
      </c>
      <c r="D381" s="153"/>
      <c r="E381" s="152"/>
      <c r="F381" s="151">
        <v>3</v>
      </c>
      <c r="G381" s="153"/>
      <c r="H381" s="152"/>
      <c r="I381" s="67"/>
      <c r="J381" s="67"/>
      <c r="K381" s="67"/>
      <c r="L381" s="67"/>
      <c r="M381" s="67"/>
      <c r="N381" s="67"/>
      <c r="O381" s="67"/>
    </row>
    <row r="382" spans="1:15" ht="38.25" customHeight="1">
      <c r="A382" s="151" t="s">
        <v>125</v>
      </c>
      <c r="B382" s="152"/>
      <c r="C382" s="151" t="s">
        <v>126</v>
      </c>
      <c r="D382" s="153"/>
      <c r="E382" s="152"/>
      <c r="F382" s="151" t="s">
        <v>127</v>
      </c>
      <c r="G382" s="153"/>
      <c r="H382" s="152"/>
      <c r="I382" s="67"/>
      <c r="J382" s="67"/>
      <c r="K382" s="67"/>
      <c r="L382" s="67"/>
      <c r="M382" s="67"/>
      <c r="N382" s="67"/>
      <c r="O382" s="67"/>
    </row>
    <row r="384" spans="1:15">
      <c r="A384" s="150" t="s">
        <v>139</v>
      </c>
      <c r="B384" s="150"/>
      <c r="C384" s="150"/>
      <c r="D384" s="150"/>
      <c r="E384" s="150"/>
      <c r="F384" s="150"/>
      <c r="G384" s="150"/>
      <c r="H384" s="150"/>
      <c r="I384" s="150"/>
      <c r="J384" s="150"/>
      <c r="K384" s="67"/>
      <c r="L384" s="67"/>
      <c r="M384" s="67"/>
      <c r="N384" s="67"/>
      <c r="O384" s="67"/>
    </row>
    <row r="385" spans="1:15" ht="67.5" customHeight="1">
      <c r="A385" s="166" t="s">
        <v>154</v>
      </c>
      <c r="B385" s="166"/>
      <c r="C385" s="166"/>
      <c r="D385" s="166"/>
      <c r="E385" s="166"/>
      <c r="F385" s="166"/>
      <c r="G385" s="166"/>
      <c r="H385" s="166"/>
      <c r="I385" s="166"/>
      <c r="J385" s="166"/>
      <c r="K385" s="76"/>
      <c r="L385" s="76"/>
      <c r="N385" s="76" t="s">
        <v>47</v>
      </c>
      <c r="O385" s="63"/>
    </row>
    <row r="386" spans="1:15" ht="15" customHeight="1">
      <c r="A386" s="166" t="s">
        <v>119</v>
      </c>
      <c r="B386" s="166"/>
      <c r="C386" s="166"/>
      <c r="D386" s="166"/>
      <c r="E386" s="166"/>
      <c r="F386" s="166"/>
      <c r="G386" s="166"/>
      <c r="H386" s="166"/>
      <c r="I386" s="166"/>
      <c r="J386" s="166"/>
    </row>
    <row r="387" spans="1:15">
      <c r="A387" s="166" t="s">
        <v>48</v>
      </c>
      <c r="B387" s="166"/>
      <c r="C387" s="166"/>
      <c r="D387" s="166"/>
      <c r="E387" s="166"/>
      <c r="F387" s="166"/>
      <c r="G387" s="166"/>
      <c r="H387" s="166"/>
      <c r="I387" s="166"/>
      <c r="J387" s="166"/>
    </row>
    <row r="388" spans="1:15">
      <c r="A388" s="166" t="s">
        <v>49</v>
      </c>
      <c r="B388" s="166"/>
      <c r="C388" s="166"/>
      <c r="D388" s="166"/>
      <c r="E388" s="166"/>
      <c r="F388" s="166"/>
      <c r="G388" s="166"/>
      <c r="H388" s="166"/>
      <c r="I388" s="166"/>
      <c r="J388" s="166"/>
    </row>
    <row r="389" spans="1:15">
      <c r="A389" s="75"/>
      <c r="B389" s="75"/>
      <c r="C389" s="75"/>
      <c r="D389" s="75"/>
      <c r="E389" s="75"/>
      <c r="F389" s="75"/>
      <c r="G389" s="75"/>
      <c r="H389" s="75"/>
      <c r="I389" s="75"/>
      <c r="J389" s="75"/>
    </row>
    <row r="390" spans="1:15" ht="36.75" customHeight="1">
      <c r="A390" s="164" t="s">
        <v>50</v>
      </c>
      <c r="B390" s="159" t="s">
        <v>51</v>
      </c>
      <c r="C390" s="160"/>
      <c r="D390" s="160"/>
      <c r="E390" s="161"/>
      <c r="F390" s="159" t="s">
        <v>52</v>
      </c>
      <c r="G390" s="161"/>
      <c r="H390" s="159" t="s">
        <v>53</v>
      </c>
      <c r="I390" s="160"/>
      <c r="J390" s="160"/>
      <c r="K390" s="160"/>
      <c r="L390" s="161"/>
      <c r="M390" s="159" t="s">
        <v>54</v>
      </c>
      <c r="N390" s="160"/>
      <c r="O390" s="161"/>
    </row>
    <row r="391" spans="1:15" ht="21" customHeight="1">
      <c r="A391" s="167"/>
      <c r="B391" s="168" t="s">
        <v>55</v>
      </c>
      <c r="C391" s="169"/>
      <c r="D391" s="162" t="s">
        <v>55</v>
      </c>
      <c r="E391" s="162" t="s">
        <v>55</v>
      </c>
      <c r="F391" s="162" t="s">
        <v>55</v>
      </c>
      <c r="G391" s="162" t="s">
        <v>55</v>
      </c>
      <c r="H391" s="168" t="s">
        <v>55</v>
      </c>
      <c r="I391" s="172"/>
      <c r="J391" s="169"/>
      <c r="K391" s="159" t="s">
        <v>56</v>
      </c>
      <c r="L391" s="161"/>
      <c r="M391" s="162" t="s">
        <v>186</v>
      </c>
      <c r="N391" s="162" t="s">
        <v>187</v>
      </c>
      <c r="O391" s="162" t="s">
        <v>188</v>
      </c>
    </row>
    <row r="392" spans="1:15" ht="28.5" customHeight="1">
      <c r="A392" s="165"/>
      <c r="B392" s="170"/>
      <c r="C392" s="171"/>
      <c r="D392" s="163"/>
      <c r="E392" s="163"/>
      <c r="F392" s="163"/>
      <c r="G392" s="163"/>
      <c r="H392" s="170"/>
      <c r="I392" s="173"/>
      <c r="J392" s="171"/>
      <c r="K392" s="63" t="s">
        <v>57</v>
      </c>
      <c r="L392" s="63" t="s">
        <v>58</v>
      </c>
      <c r="M392" s="163"/>
      <c r="N392" s="163"/>
      <c r="O392" s="163"/>
    </row>
    <row r="393" spans="1:15">
      <c r="A393" s="63">
        <v>1</v>
      </c>
      <c r="B393" s="159">
        <v>2</v>
      </c>
      <c r="C393" s="161"/>
      <c r="D393" s="63">
        <v>3</v>
      </c>
      <c r="E393" s="63">
        <v>4</v>
      </c>
      <c r="F393" s="63">
        <v>5</v>
      </c>
      <c r="G393" s="63">
        <v>6</v>
      </c>
      <c r="H393" s="159">
        <v>7</v>
      </c>
      <c r="I393" s="160"/>
      <c r="J393" s="161"/>
      <c r="K393" s="63">
        <v>8</v>
      </c>
      <c r="L393" s="63">
        <v>9</v>
      </c>
      <c r="M393" s="63">
        <v>10</v>
      </c>
      <c r="N393" s="63">
        <v>11</v>
      </c>
      <c r="O393" s="63">
        <v>12</v>
      </c>
    </row>
    <row r="394" spans="1:15" ht="58.5" customHeight="1">
      <c r="A394" s="63"/>
      <c r="B394" s="159" t="s">
        <v>155</v>
      </c>
      <c r="C394" s="161"/>
      <c r="D394" s="63"/>
      <c r="E394" s="63"/>
      <c r="F394" s="63" t="s">
        <v>120</v>
      </c>
      <c r="G394" s="63"/>
      <c r="H394" s="159" t="s">
        <v>121</v>
      </c>
      <c r="I394" s="160"/>
      <c r="J394" s="161"/>
      <c r="K394" s="63" t="s">
        <v>122</v>
      </c>
      <c r="L394" s="63">
        <v>744</v>
      </c>
      <c r="M394" s="63">
        <v>60</v>
      </c>
      <c r="N394" s="63">
        <v>60</v>
      </c>
      <c r="O394" s="63">
        <v>60</v>
      </c>
    </row>
    <row r="395" spans="1:15">
      <c r="A395" s="63"/>
      <c r="B395" s="159"/>
      <c r="C395" s="161"/>
      <c r="D395" s="63"/>
      <c r="E395" s="63"/>
      <c r="F395" s="63"/>
      <c r="G395" s="63"/>
      <c r="H395" s="159"/>
      <c r="I395" s="160"/>
      <c r="J395" s="161"/>
      <c r="K395" s="63"/>
      <c r="L395" s="63"/>
      <c r="M395" s="63"/>
      <c r="N395" s="63"/>
      <c r="O395" s="63"/>
    </row>
    <row r="396" spans="1:15">
      <c r="A396" s="157" t="s">
        <v>59</v>
      </c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</row>
    <row r="398" spans="1:15">
      <c r="A398" s="166" t="s">
        <v>60</v>
      </c>
      <c r="B398" s="166"/>
      <c r="C398" s="166"/>
      <c r="D398" s="166"/>
      <c r="E398" s="166"/>
      <c r="F398" s="166"/>
      <c r="G398" s="166"/>
      <c r="H398" s="166"/>
      <c r="I398" s="166"/>
      <c r="J398" s="166"/>
    </row>
    <row r="400" spans="1:15" ht="35.25" customHeight="1">
      <c r="A400" s="164" t="s">
        <v>50</v>
      </c>
      <c r="B400" s="159" t="s">
        <v>51</v>
      </c>
      <c r="C400" s="160"/>
      <c r="D400" s="161"/>
      <c r="E400" s="159" t="s">
        <v>52</v>
      </c>
      <c r="F400" s="161"/>
      <c r="G400" s="159" t="s">
        <v>53</v>
      </c>
      <c r="H400" s="160"/>
      <c r="I400" s="161"/>
      <c r="J400" s="159" t="s">
        <v>54</v>
      </c>
      <c r="K400" s="160"/>
      <c r="L400" s="161"/>
      <c r="M400" s="159" t="s">
        <v>61</v>
      </c>
      <c r="N400" s="160"/>
      <c r="O400" s="161"/>
    </row>
    <row r="401" spans="1:15" ht="24" customHeight="1">
      <c r="A401" s="167"/>
      <c r="B401" s="162" t="s">
        <v>55</v>
      </c>
      <c r="C401" s="162" t="s">
        <v>55</v>
      </c>
      <c r="D401" s="162" t="s">
        <v>55</v>
      </c>
      <c r="E401" s="162" t="s">
        <v>55</v>
      </c>
      <c r="F401" s="162" t="s">
        <v>55</v>
      </c>
      <c r="G401" s="162" t="s">
        <v>55</v>
      </c>
      <c r="H401" s="159" t="s">
        <v>56</v>
      </c>
      <c r="I401" s="161"/>
      <c r="J401" s="164" t="s">
        <v>186</v>
      </c>
      <c r="K401" s="164" t="s">
        <v>187</v>
      </c>
      <c r="L401" s="164" t="s">
        <v>188</v>
      </c>
      <c r="M401" s="164" t="s">
        <v>186</v>
      </c>
      <c r="N401" s="164" t="s">
        <v>187</v>
      </c>
      <c r="O401" s="164" t="s">
        <v>188</v>
      </c>
    </row>
    <row r="402" spans="1:15" ht="35.25" customHeight="1">
      <c r="A402" s="165"/>
      <c r="B402" s="163"/>
      <c r="C402" s="163"/>
      <c r="D402" s="163"/>
      <c r="E402" s="163"/>
      <c r="F402" s="163"/>
      <c r="G402" s="163"/>
      <c r="H402" s="63" t="s">
        <v>57</v>
      </c>
      <c r="I402" s="63" t="s">
        <v>58</v>
      </c>
      <c r="J402" s="165"/>
      <c r="K402" s="165"/>
      <c r="L402" s="165"/>
      <c r="M402" s="165"/>
      <c r="N402" s="165"/>
      <c r="O402" s="165"/>
    </row>
    <row r="403" spans="1:15">
      <c r="A403" s="63">
        <v>1</v>
      </c>
      <c r="B403" s="63">
        <v>2</v>
      </c>
      <c r="C403" s="63">
        <v>3</v>
      </c>
      <c r="D403" s="63">
        <v>4</v>
      </c>
      <c r="E403" s="63">
        <v>5</v>
      </c>
      <c r="F403" s="63">
        <v>6</v>
      </c>
      <c r="G403" s="63">
        <v>7</v>
      </c>
      <c r="H403" s="63">
        <v>8</v>
      </c>
      <c r="I403" s="63">
        <v>9</v>
      </c>
      <c r="J403" s="63">
        <v>10</v>
      </c>
      <c r="K403" s="63">
        <v>11</v>
      </c>
      <c r="L403" s="63">
        <v>12</v>
      </c>
      <c r="M403" s="63">
        <v>13</v>
      </c>
      <c r="N403" s="63">
        <v>14</v>
      </c>
      <c r="O403" s="63">
        <v>15</v>
      </c>
    </row>
    <row r="404" spans="1:15" ht="33.75">
      <c r="A404" s="63"/>
      <c r="B404" s="63" t="s">
        <v>156</v>
      </c>
      <c r="C404" s="63"/>
      <c r="D404" s="63"/>
      <c r="E404" s="63" t="s">
        <v>120</v>
      </c>
      <c r="F404" s="63"/>
      <c r="G404" s="63" t="s">
        <v>123</v>
      </c>
      <c r="H404" s="63" t="s">
        <v>124</v>
      </c>
      <c r="I404" s="63">
        <v>792</v>
      </c>
      <c r="J404" s="63">
        <v>20</v>
      </c>
      <c r="K404" s="63">
        <v>10</v>
      </c>
      <c r="L404" s="63">
        <v>0</v>
      </c>
      <c r="M404" s="63"/>
      <c r="N404" s="63"/>
      <c r="O404" s="63"/>
    </row>
    <row r="405" spans="1:1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</row>
    <row r="406" spans="1:15">
      <c r="A406" s="157" t="s">
        <v>59</v>
      </c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</row>
    <row r="408" spans="1:15">
      <c r="A408" s="154" t="s">
        <v>62</v>
      </c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</row>
    <row r="409" spans="1:1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158"/>
    </row>
    <row r="410" spans="1:15">
      <c r="A410" s="151" t="s">
        <v>63</v>
      </c>
      <c r="B410" s="152"/>
      <c r="C410" s="151" t="s">
        <v>64</v>
      </c>
      <c r="D410" s="153"/>
      <c r="E410" s="152"/>
      <c r="F410" s="77" t="s">
        <v>65</v>
      </c>
      <c r="G410" s="151" t="s">
        <v>66</v>
      </c>
      <c r="H410" s="152"/>
      <c r="I410" s="151" t="s">
        <v>67</v>
      </c>
      <c r="J410" s="153"/>
      <c r="K410" s="153"/>
      <c r="L410" s="153"/>
      <c r="M410" s="153"/>
      <c r="N410" s="152"/>
      <c r="O410" s="158"/>
    </row>
    <row r="411" spans="1:15">
      <c r="A411" s="151">
        <v>1</v>
      </c>
      <c r="B411" s="152"/>
      <c r="C411" s="151">
        <v>2</v>
      </c>
      <c r="D411" s="153"/>
      <c r="E411" s="152"/>
      <c r="F411" s="77">
        <v>3</v>
      </c>
      <c r="G411" s="151">
        <v>4</v>
      </c>
      <c r="H411" s="152"/>
      <c r="I411" s="151">
        <v>5</v>
      </c>
      <c r="J411" s="153"/>
      <c r="K411" s="153"/>
      <c r="L411" s="153"/>
      <c r="M411" s="153"/>
      <c r="N411" s="152"/>
      <c r="O411" s="76"/>
    </row>
    <row r="412" spans="1:15" ht="93" customHeight="1">
      <c r="A412" s="151" t="s">
        <v>68</v>
      </c>
      <c r="B412" s="152"/>
      <c r="C412" s="151" t="s">
        <v>69</v>
      </c>
      <c r="D412" s="153"/>
      <c r="E412" s="152"/>
      <c r="F412" s="69">
        <v>42453</v>
      </c>
      <c r="G412" s="151" t="s">
        <v>70</v>
      </c>
      <c r="H412" s="152"/>
      <c r="I412" s="151" t="s">
        <v>71</v>
      </c>
      <c r="J412" s="153"/>
      <c r="K412" s="153"/>
      <c r="L412" s="153"/>
      <c r="M412" s="153"/>
      <c r="N412" s="152"/>
      <c r="O412" s="156"/>
    </row>
    <row r="413" spans="1:15">
      <c r="A413" s="151"/>
      <c r="B413" s="152"/>
      <c r="C413" s="151"/>
      <c r="D413" s="153"/>
      <c r="E413" s="152"/>
      <c r="F413" s="77"/>
      <c r="G413" s="151"/>
      <c r="H413" s="152"/>
      <c r="I413" s="151"/>
      <c r="J413" s="153"/>
      <c r="K413" s="153"/>
      <c r="L413" s="153"/>
      <c r="M413" s="153"/>
      <c r="N413" s="152"/>
      <c r="O413" s="156"/>
    </row>
    <row r="414" spans="1:1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</row>
    <row r="415" spans="1:15">
      <c r="A415" s="154" t="s">
        <v>72</v>
      </c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67"/>
      <c r="N415" s="67"/>
      <c r="O415" s="67"/>
    </row>
    <row r="416" spans="1:15">
      <c r="A416" s="154" t="s">
        <v>73</v>
      </c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67"/>
      <c r="N416" s="67"/>
      <c r="O416" s="67"/>
    </row>
    <row r="417" spans="1:15">
      <c r="A417" s="155" t="s">
        <v>74</v>
      </c>
      <c r="B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67"/>
      <c r="N417" s="67"/>
      <c r="O417" s="67"/>
    </row>
    <row r="418" spans="1:1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</row>
    <row r="419" spans="1:15">
      <c r="A419" s="154" t="s">
        <v>75</v>
      </c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67"/>
      <c r="N419" s="67"/>
      <c r="O419" s="67"/>
    </row>
    <row r="420" spans="1:1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</row>
    <row r="421" spans="1:15">
      <c r="A421" s="151" t="s">
        <v>76</v>
      </c>
      <c r="B421" s="152"/>
      <c r="C421" s="151" t="s">
        <v>77</v>
      </c>
      <c r="D421" s="153"/>
      <c r="E421" s="152"/>
      <c r="F421" s="151" t="s">
        <v>78</v>
      </c>
      <c r="G421" s="153"/>
      <c r="H421" s="152"/>
      <c r="I421" s="67"/>
      <c r="J421" s="67"/>
      <c r="K421" s="67"/>
      <c r="L421" s="67"/>
      <c r="M421" s="67"/>
      <c r="N421" s="67"/>
      <c r="O421" s="67"/>
    </row>
    <row r="422" spans="1:15">
      <c r="A422" s="151">
        <v>1</v>
      </c>
      <c r="B422" s="152"/>
      <c r="C422" s="151">
        <v>2</v>
      </c>
      <c r="D422" s="153"/>
      <c r="E422" s="152"/>
      <c r="F422" s="151">
        <v>3</v>
      </c>
      <c r="G422" s="153"/>
      <c r="H422" s="152"/>
      <c r="I422" s="67"/>
      <c r="J422" s="67"/>
      <c r="K422" s="67"/>
      <c r="L422" s="67"/>
      <c r="M422" s="67"/>
      <c r="N422" s="67"/>
      <c r="O422" s="67"/>
    </row>
    <row r="423" spans="1:15" ht="38.25" customHeight="1">
      <c r="A423" s="151" t="s">
        <v>125</v>
      </c>
      <c r="B423" s="152"/>
      <c r="C423" s="151" t="s">
        <v>126</v>
      </c>
      <c r="D423" s="153"/>
      <c r="E423" s="152"/>
      <c r="F423" s="151" t="s">
        <v>127</v>
      </c>
      <c r="G423" s="153"/>
      <c r="H423" s="152"/>
      <c r="I423" s="67"/>
      <c r="J423" s="67"/>
      <c r="K423" s="67"/>
      <c r="L423" s="67"/>
      <c r="M423" s="67"/>
      <c r="N423" s="67"/>
      <c r="O423" s="67"/>
    </row>
    <row r="425" spans="1:15">
      <c r="A425" s="150" t="s">
        <v>142</v>
      </c>
      <c r="B425" s="150"/>
      <c r="C425" s="150"/>
      <c r="D425" s="150"/>
      <c r="E425" s="150"/>
      <c r="F425" s="150"/>
      <c r="G425" s="150"/>
      <c r="H425" s="150"/>
      <c r="I425" s="150"/>
      <c r="J425" s="150"/>
      <c r="K425" s="67"/>
      <c r="L425" s="67"/>
      <c r="M425" s="67"/>
      <c r="N425" s="67"/>
      <c r="O425" s="67"/>
    </row>
    <row r="426" spans="1:15" ht="67.5" customHeight="1">
      <c r="A426" s="166" t="s">
        <v>154</v>
      </c>
      <c r="B426" s="166"/>
      <c r="C426" s="166"/>
      <c r="D426" s="166"/>
      <c r="E426" s="166"/>
      <c r="F426" s="166"/>
      <c r="G426" s="166"/>
      <c r="H426" s="166"/>
      <c r="I426" s="166"/>
      <c r="J426" s="166"/>
      <c r="K426" s="76"/>
      <c r="L426" s="76"/>
      <c r="N426" s="76" t="s">
        <v>47</v>
      </c>
      <c r="O426" s="63"/>
    </row>
    <row r="427" spans="1:15" ht="15" customHeight="1">
      <c r="A427" s="166" t="s">
        <v>119</v>
      </c>
      <c r="B427" s="166"/>
      <c r="C427" s="166"/>
      <c r="D427" s="166"/>
      <c r="E427" s="166"/>
      <c r="F427" s="166"/>
      <c r="G427" s="166"/>
      <c r="H427" s="166"/>
      <c r="I427" s="166"/>
      <c r="J427" s="166"/>
    </row>
    <row r="428" spans="1:15">
      <c r="A428" s="166" t="s">
        <v>48</v>
      </c>
      <c r="B428" s="166"/>
      <c r="C428" s="166"/>
      <c r="D428" s="166"/>
      <c r="E428" s="166"/>
      <c r="F428" s="166"/>
      <c r="G428" s="166"/>
      <c r="H428" s="166"/>
      <c r="I428" s="166"/>
      <c r="J428" s="166"/>
    </row>
    <row r="429" spans="1:15">
      <c r="A429" s="166" t="s">
        <v>49</v>
      </c>
      <c r="B429" s="166"/>
      <c r="C429" s="166"/>
      <c r="D429" s="166"/>
      <c r="E429" s="166"/>
      <c r="F429" s="166"/>
      <c r="G429" s="166"/>
      <c r="H429" s="166"/>
      <c r="I429" s="166"/>
      <c r="J429" s="166"/>
    </row>
    <row r="430" spans="1:15">
      <c r="A430" s="75"/>
      <c r="B430" s="75"/>
      <c r="C430" s="75"/>
      <c r="D430" s="75"/>
      <c r="E430" s="75"/>
      <c r="F430" s="75"/>
      <c r="G430" s="75"/>
      <c r="H430" s="75"/>
      <c r="I430" s="75"/>
      <c r="J430" s="75"/>
    </row>
    <row r="431" spans="1:15" ht="36.75" customHeight="1">
      <c r="A431" s="164" t="s">
        <v>50</v>
      </c>
      <c r="B431" s="159" t="s">
        <v>51</v>
      </c>
      <c r="C431" s="160"/>
      <c r="D431" s="160"/>
      <c r="E431" s="161"/>
      <c r="F431" s="159" t="s">
        <v>52</v>
      </c>
      <c r="G431" s="161"/>
      <c r="H431" s="159" t="s">
        <v>53</v>
      </c>
      <c r="I431" s="160"/>
      <c r="J431" s="160"/>
      <c r="K431" s="160"/>
      <c r="L431" s="161"/>
      <c r="M431" s="159" t="s">
        <v>54</v>
      </c>
      <c r="N431" s="160"/>
      <c r="O431" s="161"/>
    </row>
    <row r="432" spans="1:15" ht="21" customHeight="1">
      <c r="A432" s="167"/>
      <c r="B432" s="168" t="s">
        <v>55</v>
      </c>
      <c r="C432" s="169"/>
      <c r="D432" s="162" t="s">
        <v>55</v>
      </c>
      <c r="E432" s="162" t="s">
        <v>55</v>
      </c>
      <c r="F432" s="162" t="s">
        <v>55</v>
      </c>
      <c r="G432" s="162" t="s">
        <v>55</v>
      </c>
      <c r="H432" s="168" t="s">
        <v>55</v>
      </c>
      <c r="I432" s="172"/>
      <c r="J432" s="169"/>
      <c r="K432" s="159" t="s">
        <v>56</v>
      </c>
      <c r="L432" s="161"/>
      <c r="M432" s="162" t="s">
        <v>186</v>
      </c>
      <c r="N432" s="162" t="s">
        <v>187</v>
      </c>
      <c r="O432" s="162" t="s">
        <v>188</v>
      </c>
    </row>
    <row r="433" spans="1:15" ht="28.5" customHeight="1">
      <c r="A433" s="165"/>
      <c r="B433" s="170"/>
      <c r="C433" s="171"/>
      <c r="D433" s="163"/>
      <c r="E433" s="163"/>
      <c r="F433" s="163"/>
      <c r="G433" s="163"/>
      <c r="H433" s="170"/>
      <c r="I433" s="173"/>
      <c r="J433" s="171"/>
      <c r="K433" s="63" t="s">
        <v>57</v>
      </c>
      <c r="L433" s="63" t="s">
        <v>58</v>
      </c>
      <c r="M433" s="163"/>
      <c r="N433" s="163"/>
      <c r="O433" s="163"/>
    </row>
    <row r="434" spans="1:15">
      <c r="A434" s="63">
        <v>1</v>
      </c>
      <c r="B434" s="159">
        <v>2</v>
      </c>
      <c r="C434" s="161"/>
      <c r="D434" s="63">
        <v>3</v>
      </c>
      <c r="E434" s="63">
        <v>4</v>
      </c>
      <c r="F434" s="63">
        <v>5</v>
      </c>
      <c r="G434" s="63">
        <v>6</v>
      </c>
      <c r="H434" s="159">
        <v>7</v>
      </c>
      <c r="I434" s="160"/>
      <c r="J434" s="161"/>
      <c r="K434" s="63">
        <v>8</v>
      </c>
      <c r="L434" s="63">
        <v>9</v>
      </c>
      <c r="M434" s="63">
        <v>10</v>
      </c>
      <c r="N434" s="63">
        <v>11</v>
      </c>
      <c r="O434" s="63">
        <v>12</v>
      </c>
    </row>
    <row r="435" spans="1:15" ht="58.5" customHeight="1">
      <c r="A435" s="63"/>
      <c r="B435" s="159" t="s">
        <v>157</v>
      </c>
      <c r="C435" s="161"/>
      <c r="D435" s="63"/>
      <c r="E435" s="63"/>
      <c r="F435" s="63" t="s">
        <v>120</v>
      </c>
      <c r="G435" s="63"/>
      <c r="H435" s="159" t="s">
        <v>121</v>
      </c>
      <c r="I435" s="160"/>
      <c r="J435" s="161"/>
      <c r="K435" s="63" t="s">
        <v>122</v>
      </c>
      <c r="L435" s="63">
        <v>744</v>
      </c>
      <c r="M435" s="63">
        <v>60</v>
      </c>
      <c r="N435" s="63">
        <v>60</v>
      </c>
      <c r="O435" s="63">
        <v>60</v>
      </c>
    </row>
    <row r="436" spans="1:15">
      <c r="A436" s="63"/>
      <c r="B436" s="159"/>
      <c r="C436" s="161"/>
      <c r="D436" s="63"/>
      <c r="E436" s="63"/>
      <c r="F436" s="63"/>
      <c r="G436" s="63"/>
      <c r="H436" s="159"/>
      <c r="I436" s="160"/>
      <c r="J436" s="161"/>
      <c r="K436" s="63"/>
      <c r="L436" s="63"/>
      <c r="M436" s="63"/>
      <c r="N436" s="63"/>
      <c r="O436" s="63"/>
    </row>
    <row r="437" spans="1:15">
      <c r="A437" s="157" t="s">
        <v>59</v>
      </c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</row>
    <row r="439" spans="1:15">
      <c r="A439" s="166" t="s">
        <v>60</v>
      </c>
      <c r="B439" s="166"/>
      <c r="C439" s="166"/>
      <c r="D439" s="166"/>
      <c r="E439" s="166"/>
      <c r="F439" s="166"/>
      <c r="G439" s="166"/>
      <c r="H439" s="166"/>
      <c r="I439" s="166"/>
      <c r="J439" s="166"/>
    </row>
    <row r="441" spans="1:15" ht="35.25" customHeight="1">
      <c r="A441" s="164" t="s">
        <v>50</v>
      </c>
      <c r="B441" s="159" t="s">
        <v>51</v>
      </c>
      <c r="C441" s="160"/>
      <c r="D441" s="161"/>
      <c r="E441" s="159" t="s">
        <v>52</v>
      </c>
      <c r="F441" s="161"/>
      <c r="G441" s="159" t="s">
        <v>53</v>
      </c>
      <c r="H441" s="160"/>
      <c r="I441" s="161"/>
      <c r="J441" s="159" t="s">
        <v>54</v>
      </c>
      <c r="K441" s="160"/>
      <c r="L441" s="161"/>
      <c r="M441" s="159" t="s">
        <v>61</v>
      </c>
      <c r="N441" s="160"/>
      <c r="O441" s="161"/>
    </row>
    <row r="442" spans="1:15" ht="24" customHeight="1">
      <c r="A442" s="167"/>
      <c r="B442" s="162" t="s">
        <v>55</v>
      </c>
      <c r="C442" s="162" t="s">
        <v>55</v>
      </c>
      <c r="D442" s="162" t="s">
        <v>55</v>
      </c>
      <c r="E442" s="162" t="s">
        <v>55</v>
      </c>
      <c r="F442" s="162" t="s">
        <v>55</v>
      </c>
      <c r="G442" s="162" t="s">
        <v>55</v>
      </c>
      <c r="H442" s="159" t="s">
        <v>56</v>
      </c>
      <c r="I442" s="161"/>
      <c r="J442" s="164" t="s">
        <v>186</v>
      </c>
      <c r="K442" s="164" t="s">
        <v>187</v>
      </c>
      <c r="L442" s="164" t="s">
        <v>188</v>
      </c>
      <c r="M442" s="164" t="s">
        <v>186</v>
      </c>
      <c r="N442" s="164" t="s">
        <v>187</v>
      </c>
      <c r="O442" s="164" t="s">
        <v>188</v>
      </c>
    </row>
    <row r="443" spans="1:15" ht="35.25" customHeight="1">
      <c r="A443" s="165"/>
      <c r="B443" s="163"/>
      <c r="C443" s="163"/>
      <c r="D443" s="163"/>
      <c r="E443" s="163"/>
      <c r="F443" s="163"/>
      <c r="G443" s="163"/>
      <c r="H443" s="63" t="s">
        <v>57</v>
      </c>
      <c r="I443" s="63" t="s">
        <v>58</v>
      </c>
      <c r="J443" s="165"/>
      <c r="K443" s="165"/>
      <c r="L443" s="165"/>
      <c r="M443" s="165"/>
      <c r="N443" s="165"/>
      <c r="O443" s="165"/>
    </row>
    <row r="444" spans="1:15">
      <c r="A444" s="63">
        <v>1</v>
      </c>
      <c r="B444" s="63">
        <v>2</v>
      </c>
      <c r="C444" s="63">
        <v>3</v>
      </c>
      <c r="D444" s="63">
        <v>4</v>
      </c>
      <c r="E444" s="63">
        <v>5</v>
      </c>
      <c r="F444" s="63">
        <v>6</v>
      </c>
      <c r="G444" s="63">
        <v>7</v>
      </c>
      <c r="H444" s="63">
        <v>8</v>
      </c>
      <c r="I444" s="63">
        <v>9</v>
      </c>
      <c r="J444" s="63">
        <v>10</v>
      </c>
      <c r="K444" s="63">
        <v>11</v>
      </c>
      <c r="L444" s="63">
        <v>12</v>
      </c>
      <c r="M444" s="63">
        <v>13</v>
      </c>
      <c r="N444" s="63">
        <v>14</v>
      </c>
      <c r="O444" s="63">
        <v>15</v>
      </c>
    </row>
    <row r="445" spans="1:15" ht="22.5">
      <c r="A445" s="63"/>
      <c r="B445" s="63" t="s">
        <v>158</v>
      </c>
      <c r="C445" s="63"/>
      <c r="D445" s="63"/>
      <c r="E445" s="63" t="s">
        <v>120</v>
      </c>
      <c r="F445" s="63"/>
      <c r="G445" s="63" t="s">
        <v>123</v>
      </c>
      <c r="H445" s="63" t="s">
        <v>124</v>
      </c>
      <c r="I445" s="63">
        <v>792</v>
      </c>
      <c r="J445" s="63">
        <v>47</v>
      </c>
      <c r="K445" s="63">
        <v>60</v>
      </c>
      <c r="L445" s="63">
        <v>60</v>
      </c>
      <c r="M445" s="63"/>
      <c r="N445" s="63"/>
      <c r="O445" s="63"/>
    </row>
    <row r="446" spans="1:1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</row>
    <row r="447" spans="1:15">
      <c r="A447" s="157" t="s">
        <v>59</v>
      </c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</row>
    <row r="449" spans="1:15">
      <c r="A449" s="154" t="s">
        <v>62</v>
      </c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</row>
    <row r="450" spans="1:1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158"/>
    </row>
    <row r="451" spans="1:15">
      <c r="A451" s="151" t="s">
        <v>63</v>
      </c>
      <c r="B451" s="152"/>
      <c r="C451" s="151" t="s">
        <v>64</v>
      </c>
      <c r="D451" s="153"/>
      <c r="E451" s="152"/>
      <c r="F451" s="77" t="s">
        <v>65</v>
      </c>
      <c r="G451" s="151" t="s">
        <v>66</v>
      </c>
      <c r="H451" s="152"/>
      <c r="I451" s="151" t="s">
        <v>67</v>
      </c>
      <c r="J451" s="153"/>
      <c r="K451" s="153"/>
      <c r="L451" s="153"/>
      <c r="M451" s="153"/>
      <c r="N451" s="152"/>
      <c r="O451" s="158"/>
    </row>
    <row r="452" spans="1:15">
      <c r="A452" s="151">
        <v>1</v>
      </c>
      <c r="B452" s="152"/>
      <c r="C452" s="151">
        <v>2</v>
      </c>
      <c r="D452" s="153"/>
      <c r="E452" s="152"/>
      <c r="F452" s="77">
        <v>3</v>
      </c>
      <c r="G452" s="151">
        <v>4</v>
      </c>
      <c r="H452" s="152"/>
      <c r="I452" s="151">
        <v>5</v>
      </c>
      <c r="J452" s="153"/>
      <c r="K452" s="153"/>
      <c r="L452" s="153"/>
      <c r="M452" s="153"/>
      <c r="N452" s="152"/>
      <c r="O452" s="76"/>
    </row>
    <row r="453" spans="1:15" ht="93" customHeight="1">
      <c r="A453" s="151" t="s">
        <v>68</v>
      </c>
      <c r="B453" s="152"/>
      <c r="C453" s="151" t="s">
        <v>69</v>
      </c>
      <c r="D453" s="153"/>
      <c r="E453" s="152"/>
      <c r="F453" s="69">
        <v>42453</v>
      </c>
      <c r="G453" s="151" t="s">
        <v>70</v>
      </c>
      <c r="H453" s="152"/>
      <c r="I453" s="151" t="s">
        <v>71</v>
      </c>
      <c r="J453" s="153"/>
      <c r="K453" s="153"/>
      <c r="L453" s="153"/>
      <c r="M453" s="153"/>
      <c r="N453" s="152"/>
      <c r="O453" s="156"/>
    </row>
    <row r="454" spans="1:15">
      <c r="A454" s="151"/>
      <c r="B454" s="152"/>
      <c r="C454" s="151"/>
      <c r="D454" s="153"/>
      <c r="E454" s="152"/>
      <c r="F454" s="77"/>
      <c r="G454" s="151"/>
      <c r="H454" s="152"/>
      <c r="I454" s="151"/>
      <c r="J454" s="153"/>
      <c r="K454" s="153"/>
      <c r="L454" s="153"/>
      <c r="M454" s="153"/>
      <c r="N454" s="152"/>
      <c r="O454" s="156"/>
    </row>
    <row r="455" spans="1:1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</row>
    <row r="456" spans="1:15">
      <c r="A456" s="154" t="s">
        <v>72</v>
      </c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67"/>
      <c r="N456" s="67"/>
      <c r="O456" s="67"/>
    </row>
    <row r="457" spans="1:15">
      <c r="A457" s="154" t="s">
        <v>73</v>
      </c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67"/>
      <c r="N457" s="67"/>
      <c r="O457" s="67"/>
    </row>
    <row r="458" spans="1:15">
      <c r="A458" s="155" t="s">
        <v>74</v>
      </c>
      <c r="B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67"/>
      <c r="N458" s="67"/>
      <c r="O458" s="67"/>
    </row>
    <row r="459" spans="1:1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</row>
    <row r="460" spans="1:15">
      <c r="A460" s="154" t="s">
        <v>75</v>
      </c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67"/>
      <c r="N460" s="67"/>
      <c r="O460" s="67"/>
    </row>
    <row r="461" spans="1:1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</row>
    <row r="462" spans="1:15">
      <c r="A462" s="151" t="s">
        <v>76</v>
      </c>
      <c r="B462" s="152"/>
      <c r="C462" s="151" t="s">
        <v>77</v>
      </c>
      <c r="D462" s="153"/>
      <c r="E462" s="152"/>
      <c r="F462" s="151" t="s">
        <v>78</v>
      </c>
      <c r="G462" s="153"/>
      <c r="H462" s="152"/>
      <c r="I462" s="67"/>
      <c r="J462" s="67"/>
      <c r="K462" s="67"/>
      <c r="L462" s="67"/>
      <c r="M462" s="67"/>
      <c r="N462" s="67"/>
      <c r="O462" s="67"/>
    </row>
    <row r="463" spans="1:15">
      <c r="A463" s="151">
        <v>1</v>
      </c>
      <c r="B463" s="152"/>
      <c r="C463" s="151">
        <v>2</v>
      </c>
      <c r="D463" s="153"/>
      <c r="E463" s="152"/>
      <c r="F463" s="151">
        <v>3</v>
      </c>
      <c r="G463" s="153"/>
      <c r="H463" s="152"/>
      <c r="I463" s="67"/>
      <c r="J463" s="67"/>
      <c r="K463" s="67"/>
      <c r="L463" s="67"/>
      <c r="M463" s="67"/>
      <c r="N463" s="67"/>
      <c r="O463" s="67"/>
    </row>
    <row r="464" spans="1:15" ht="38.25" customHeight="1">
      <c r="A464" s="151" t="s">
        <v>125</v>
      </c>
      <c r="B464" s="152"/>
      <c r="C464" s="151" t="s">
        <v>126</v>
      </c>
      <c r="D464" s="153"/>
      <c r="E464" s="152"/>
      <c r="F464" s="151" t="s">
        <v>127</v>
      </c>
      <c r="G464" s="153"/>
      <c r="H464" s="152"/>
      <c r="I464" s="67"/>
      <c r="J464" s="67"/>
      <c r="K464" s="67"/>
      <c r="L464" s="67"/>
      <c r="M464" s="67"/>
      <c r="N464" s="67"/>
      <c r="O464" s="67"/>
    </row>
    <row r="466" spans="1:15">
      <c r="A466" s="150" t="s">
        <v>81</v>
      </c>
      <c r="B466" s="150"/>
      <c r="C466" s="150"/>
      <c r="D466" s="150"/>
      <c r="E466" s="150"/>
      <c r="F466" s="150"/>
      <c r="G466" s="150"/>
      <c r="H466" s="150"/>
      <c r="I466" s="150"/>
      <c r="J466" s="150"/>
    </row>
    <row r="467" spans="1:15">
      <c r="A467" s="150" t="s">
        <v>159</v>
      </c>
      <c r="B467" s="150"/>
      <c r="C467" s="150"/>
      <c r="D467" s="150"/>
      <c r="E467" s="150"/>
      <c r="F467" s="150"/>
      <c r="G467" s="150"/>
      <c r="H467" s="150"/>
      <c r="I467" s="150"/>
      <c r="J467" s="150"/>
    </row>
    <row r="468" spans="1:15" ht="58.5" customHeight="1">
      <c r="A468" s="154" t="s">
        <v>160</v>
      </c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N468" s="64" t="s">
        <v>47</v>
      </c>
      <c r="O468" s="63"/>
    </row>
    <row r="469" spans="1:15">
      <c r="A469" s="154" t="s">
        <v>161</v>
      </c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</row>
    <row r="470" spans="1:15">
      <c r="A470" s="154" t="s">
        <v>82</v>
      </c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</row>
    <row r="471" spans="1:15">
      <c r="A471" s="154" t="s">
        <v>83</v>
      </c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</row>
    <row r="472" spans="1:15" ht="9" customHeight="1"/>
    <row r="473" spans="1:15" ht="36.75" customHeight="1">
      <c r="A473" s="164" t="s">
        <v>50</v>
      </c>
      <c r="B473" s="159" t="s">
        <v>84</v>
      </c>
      <c r="C473" s="160"/>
      <c r="D473" s="160"/>
      <c r="E473" s="161"/>
      <c r="F473" s="159" t="s">
        <v>85</v>
      </c>
      <c r="G473" s="161"/>
      <c r="H473" s="159" t="s">
        <v>53</v>
      </c>
      <c r="I473" s="160"/>
      <c r="J473" s="160"/>
      <c r="K473" s="160"/>
      <c r="L473" s="161"/>
      <c r="M473" s="159" t="s">
        <v>86</v>
      </c>
      <c r="N473" s="160"/>
      <c r="O473" s="161"/>
    </row>
    <row r="474" spans="1:15" ht="29.25" customHeight="1">
      <c r="A474" s="167"/>
      <c r="B474" s="168" t="s">
        <v>55</v>
      </c>
      <c r="C474" s="169"/>
      <c r="D474" s="162" t="s">
        <v>55</v>
      </c>
      <c r="E474" s="162" t="s">
        <v>55</v>
      </c>
      <c r="F474" s="162" t="s">
        <v>55</v>
      </c>
      <c r="G474" s="162" t="s">
        <v>55</v>
      </c>
      <c r="H474" s="168" t="s">
        <v>55</v>
      </c>
      <c r="I474" s="172"/>
      <c r="J474" s="169"/>
      <c r="K474" s="159" t="s">
        <v>56</v>
      </c>
      <c r="L474" s="161"/>
      <c r="M474" s="162" t="s">
        <v>186</v>
      </c>
      <c r="N474" s="162" t="s">
        <v>187</v>
      </c>
      <c r="O474" s="162" t="s">
        <v>188</v>
      </c>
    </row>
    <row r="475" spans="1:15" ht="22.5">
      <c r="A475" s="165"/>
      <c r="B475" s="170"/>
      <c r="C475" s="171"/>
      <c r="D475" s="163"/>
      <c r="E475" s="163"/>
      <c r="F475" s="163"/>
      <c r="G475" s="163"/>
      <c r="H475" s="170"/>
      <c r="I475" s="173"/>
      <c r="J475" s="171"/>
      <c r="K475" s="63" t="s">
        <v>57</v>
      </c>
      <c r="L475" s="63" t="s">
        <v>58</v>
      </c>
      <c r="M475" s="163"/>
      <c r="N475" s="163"/>
      <c r="O475" s="163"/>
    </row>
    <row r="476" spans="1:15">
      <c r="A476" s="63">
        <v>1</v>
      </c>
      <c r="B476" s="159">
        <v>2</v>
      </c>
      <c r="C476" s="161"/>
      <c r="D476" s="63">
        <v>3</v>
      </c>
      <c r="E476" s="63">
        <v>4</v>
      </c>
      <c r="F476" s="63">
        <v>5</v>
      </c>
      <c r="G476" s="63">
        <v>6</v>
      </c>
      <c r="H476" s="159">
        <v>7</v>
      </c>
      <c r="I476" s="160"/>
      <c r="J476" s="161"/>
      <c r="K476" s="63">
        <v>8</v>
      </c>
      <c r="L476" s="63">
        <v>9</v>
      </c>
      <c r="M476" s="63">
        <v>10</v>
      </c>
      <c r="N476" s="63">
        <v>11</v>
      </c>
      <c r="O476" s="63">
        <v>12</v>
      </c>
    </row>
    <row r="477" spans="1:15">
      <c r="A477" s="63"/>
      <c r="B477" s="159"/>
      <c r="C477" s="161"/>
      <c r="D477" s="63"/>
      <c r="E477" s="63"/>
      <c r="F477" s="63"/>
      <c r="G477" s="63"/>
      <c r="H477" s="159"/>
      <c r="I477" s="160"/>
      <c r="J477" s="161"/>
      <c r="K477" s="63"/>
      <c r="L477" s="63"/>
      <c r="M477" s="63"/>
      <c r="N477" s="63"/>
      <c r="O477" s="63"/>
    </row>
    <row r="478" spans="1:15">
      <c r="A478" s="63"/>
      <c r="B478" s="159"/>
      <c r="C478" s="161"/>
      <c r="D478" s="63"/>
      <c r="E478" s="63"/>
      <c r="F478" s="63"/>
      <c r="G478" s="63"/>
      <c r="H478" s="159"/>
      <c r="I478" s="160"/>
      <c r="J478" s="161"/>
      <c r="K478" s="63"/>
      <c r="L478" s="63"/>
      <c r="M478" s="63"/>
      <c r="N478" s="63"/>
      <c r="O478" s="63"/>
    </row>
    <row r="479" spans="1:15" ht="33.75" customHeight="1">
      <c r="A479" s="157" t="s">
        <v>87</v>
      </c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</row>
    <row r="481" spans="1:15">
      <c r="A481" s="150" t="s">
        <v>88</v>
      </c>
      <c r="B481" s="150"/>
      <c r="C481" s="150"/>
      <c r="D481" s="150"/>
      <c r="E481" s="150"/>
      <c r="F481" s="150"/>
      <c r="G481" s="150"/>
      <c r="H481" s="150"/>
      <c r="I481" s="150"/>
      <c r="J481" s="150"/>
    </row>
    <row r="482" spans="1:15" ht="33" customHeight="1">
      <c r="A482" s="174" t="s">
        <v>89</v>
      </c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</row>
    <row r="483" spans="1:15" ht="31.5" customHeight="1">
      <c r="A483" s="174" t="s">
        <v>90</v>
      </c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</row>
    <row r="484" spans="1:15">
      <c r="A484" s="174" t="s">
        <v>91</v>
      </c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</row>
    <row r="485" spans="1:15" ht="45" customHeight="1">
      <c r="A485" s="151" t="s">
        <v>92</v>
      </c>
      <c r="B485" s="152"/>
      <c r="C485" s="151" t="s">
        <v>93</v>
      </c>
      <c r="D485" s="153"/>
      <c r="E485" s="152"/>
      <c r="F485" s="176" t="s">
        <v>94</v>
      </c>
      <c r="G485" s="176"/>
      <c r="H485" s="176"/>
      <c r="I485" s="176"/>
    </row>
    <row r="486" spans="1:15">
      <c r="A486" s="151">
        <v>1</v>
      </c>
      <c r="B486" s="152"/>
      <c r="C486" s="151">
        <v>2</v>
      </c>
      <c r="D486" s="153"/>
      <c r="E486" s="152"/>
      <c r="F486" s="176">
        <v>3</v>
      </c>
      <c r="G486" s="176"/>
      <c r="H486" s="176"/>
      <c r="I486" s="176"/>
    </row>
    <row r="487" spans="1:15" ht="29.25" customHeight="1">
      <c r="A487" s="151" t="s">
        <v>95</v>
      </c>
      <c r="B487" s="152"/>
      <c r="C487" s="151" t="s">
        <v>96</v>
      </c>
      <c r="D487" s="153"/>
      <c r="E487" s="152"/>
      <c r="F487" s="176" t="s">
        <v>97</v>
      </c>
      <c r="G487" s="176"/>
      <c r="H487" s="176"/>
      <c r="I487" s="176"/>
    </row>
    <row r="489" spans="1:15">
      <c r="A489" s="174" t="s">
        <v>98</v>
      </c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</row>
    <row r="490" spans="1:15">
      <c r="A490" s="174" t="s">
        <v>99</v>
      </c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</row>
    <row r="491" spans="1:15" ht="22.5" customHeight="1">
      <c r="A491" s="174" t="s">
        <v>100</v>
      </c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</row>
    <row r="492" spans="1:15" ht="24" customHeight="1">
      <c r="A492" s="174" t="s">
        <v>101</v>
      </c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</row>
    <row r="493" spans="1:15">
      <c r="A493" s="174" t="s">
        <v>102</v>
      </c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</row>
    <row r="494" spans="1:15">
      <c r="A494" s="150" t="s">
        <v>103</v>
      </c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</row>
  </sheetData>
  <mergeCells count="945">
    <mergeCell ref="B477:C477"/>
    <mergeCell ref="H477:J477"/>
    <mergeCell ref="B478:C478"/>
    <mergeCell ref="H478:J478"/>
    <mergeCell ref="A479:L479"/>
    <mergeCell ref="A481:J481"/>
    <mergeCell ref="A489:O489"/>
    <mergeCell ref="A490:O490"/>
    <mergeCell ref="A491:O491"/>
    <mergeCell ref="A494:O494"/>
    <mergeCell ref="A486:B486"/>
    <mergeCell ref="C486:E486"/>
    <mergeCell ref="F486:I486"/>
    <mergeCell ref="A487:B487"/>
    <mergeCell ref="C487:E487"/>
    <mergeCell ref="F487:I487"/>
    <mergeCell ref="A482:O482"/>
    <mergeCell ref="A483:O483"/>
    <mergeCell ref="A484:O484"/>
    <mergeCell ref="A485:B485"/>
    <mergeCell ref="C485:E485"/>
    <mergeCell ref="F485:I485"/>
    <mergeCell ref="A492:O492"/>
    <mergeCell ref="A493:O493"/>
    <mergeCell ref="H474:J475"/>
    <mergeCell ref="K474:L474"/>
    <mergeCell ref="M474:M475"/>
    <mergeCell ref="N474:N475"/>
    <mergeCell ref="O474:O475"/>
    <mergeCell ref="B476:C476"/>
    <mergeCell ref="H476:J476"/>
    <mergeCell ref="A473:A475"/>
    <mergeCell ref="B473:E473"/>
    <mergeCell ref="F473:G473"/>
    <mergeCell ref="H473:L473"/>
    <mergeCell ref="M473:O473"/>
    <mergeCell ref="B474:C475"/>
    <mergeCell ref="D474:D475"/>
    <mergeCell ref="E474:E475"/>
    <mergeCell ref="F474:F475"/>
    <mergeCell ref="G474:G475"/>
    <mergeCell ref="A468:L468"/>
    <mergeCell ref="A469:L469"/>
    <mergeCell ref="A470:L470"/>
    <mergeCell ref="A471:L471"/>
    <mergeCell ref="A94:B94"/>
    <mergeCell ref="C94:E94"/>
    <mergeCell ref="F94:H94"/>
    <mergeCell ref="A95:B95"/>
    <mergeCell ref="C95:E95"/>
    <mergeCell ref="F95:H95"/>
    <mergeCell ref="A97:J97"/>
    <mergeCell ref="A98:J98"/>
    <mergeCell ref="A99:J99"/>
    <mergeCell ref="A100:J100"/>
    <mergeCell ref="A101:J101"/>
    <mergeCell ref="A103:A105"/>
    <mergeCell ref="B103:E103"/>
    <mergeCell ref="F103:G103"/>
    <mergeCell ref="H103:L103"/>
    <mergeCell ref="B106:C106"/>
    <mergeCell ref="H106:J106"/>
    <mergeCell ref="H107:J107"/>
    <mergeCell ref="B108:C108"/>
    <mergeCell ref="H108:J108"/>
    <mergeCell ref="A87:L87"/>
    <mergeCell ref="A88:L88"/>
    <mergeCell ref="A89:L89"/>
    <mergeCell ref="A91:L91"/>
    <mergeCell ref="A93:B93"/>
    <mergeCell ref="C93:E93"/>
    <mergeCell ref="F93:H93"/>
    <mergeCell ref="A84:B84"/>
    <mergeCell ref="C84:E84"/>
    <mergeCell ref="G84:H84"/>
    <mergeCell ref="I84:N84"/>
    <mergeCell ref="O84:O85"/>
    <mergeCell ref="A85:B85"/>
    <mergeCell ref="C85:E85"/>
    <mergeCell ref="G85:H85"/>
    <mergeCell ref="I85:N85"/>
    <mergeCell ref="O81:O82"/>
    <mergeCell ref="A82:B82"/>
    <mergeCell ref="C82:E82"/>
    <mergeCell ref="G82:H82"/>
    <mergeCell ref="I82:N82"/>
    <mergeCell ref="A83:B83"/>
    <mergeCell ref="C83:E83"/>
    <mergeCell ref="G83:H83"/>
    <mergeCell ref="I83:N83"/>
    <mergeCell ref="A78:L78"/>
    <mergeCell ref="A80:L80"/>
    <mergeCell ref="M80:O80"/>
    <mergeCell ref="M72:O72"/>
    <mergeCell ref="B73:B74"/>
    <mergeCell ref="C73:C74"/>
    <mergeCell ref="D73:D74"/>
    <mergeCell ref="E73:E74"/>
    <mergeCell ref="F73:F74"/>
    <mergeCell ref="G73:G74"/>
    <mergeCell ref="H73:I73"/>
    <mergeCell ref="J73:J74"/>
    <mergeCell ref="K73:K74"/>
    <mergeCell ref="A68:L68"/>
    <mergeCell ref="A70:J70"/>
    <mergeCell ref="A72:A74"/>
    <mergeCell ref="B72:D72"/>
    <mergeCell ref="E72:F72"/>
    <mergeCell ref="G72:I72"/>
    <mergeCell ref="J72:L72"/>
    <mergeCell ref="L73:L74"/>
    <mergeCell ref="O63:O64"/>
    <mergeCell ref="B65:C65"/>
    <mergeCell ref="H65:J65"/>
    <mergeCell ref="B66:C66"/>
    <mergeCell ref="H66:J66"/>
    <mergeCell ref="B67:C67"/>
    <mergeCell ref="H67:J67"/>
    <mergeCell ref="M73:M74"/>
    <mergeCell ref="N73:N74"/>
    <mergeCell ref="O73:O74"/>
    <mergeCell ref="M62:O62"/>
    <mergeCell ref="B63:C64"/>
    <mergeCell ref="D63:D64"/>
    <mergeCell ref="E63:E64"/>
    <mergeCell ref="F63:F64"/>
    <mergeCell ref="G63:G64"/>
    <mergeCell ref="H63:J64"/>
    <mergeCell ref="K63:L63"/>
    <mergeCell ref="M63:M64"/>
    <mergeCell ref="N63:N64"/>
    <mergeCell ref="A56:J56"/>
    <mergeCell ref="A57:J57"/>
    <mergeCell ref="A58:J58"/>
    <mergeCell ref="A59:J59"/>
    <mergeCell ref="A60:J60"/>
    <mergeCell ref="A62:A64"/>
    <mergeCell ref="B62:E62"/>
    <mergeCell ref="F62:G62"/>
    <mergeCell ref="H62:L62"/>
    <mergeCell ref="A52:B52"/>
    <mergeCell ref="C52:E52"/>
    <mergeCell ref="F52:H52"/>
    <mergeCell ref="A53:B53"/>
    <mergeCell ref="C53:E53"/>
    <mergeCell ref="F53:H53"/>
    <mergeCell ref="A45:L45"/>
    <mergeCell ref="A46:L46"/>
    <mergeCell ref="A47:L47"/>
    <mergeCell ref="A49:L49"/>
    <mergeCell ref="A51:B51"/>
    <mergeCell ref="C51:E51"/>
    <mergeCell ref="F51:H51"/>
    <mergeCell ref="A42:B42"/>
    <mergeCell ref="C42:E42"/>
    <mergeCell ref="G42:H42"/>
    <mergeCell ref="I42:N42"/>
    <mergeCell ref="O42:O43"/>
    <mergeCell ref="A43:B43"/>
    <mergeCell ref="C43:E43"/>
    <mergeCell ref="G43:H43"/>
    <mergeCell ref="I43:N43"/>
    <mergeCell ref="O39:O40"/>
    <mergeCell ref="A40:B40"/>
    <mergeCell ref="C40:E40"/>
    <mergeCell ref="G40:H40"/>
    <mergeCell ref="I40:N40"/>
    <mergeCell ref="A41:B41"/>
    <mergeCell ref="C41:E41"/>
    <mergeCell ref="G41:H41"/>
    <mergeCell ref="I41:N41"/>
    <mergeCell ref="A6:J6"/>
    <mergeCell ref="A7:J7"/>
    <mergeCell ref="A8:J8"/>
    <mergeCell ref="A10:J10"/>
    <mergeCell ref="A11:J11"/>
    <mergeCell ref="A12:J12"/>
    <mergeCell ref="N21:N22"/>
    <mergeCell ref="O21:O22"/>
    <mergeCell ref="B23:C23"/>
    <mergeCell ref="H23:J23"/>
    <mergeCell ref="A20:A22"/>
    <mergeCell ref="B20:E20"/>
    <mergeCell ref="F20:G20"/>
    <mergeCell ref="H20:L20"/>
    <mergeCell ref="M20:O20"/>
    <mergeCell ref="B21:C22"/>
    <mergeCell ref="D21:D22"/>
    <mergeCell ref="E21:E22"/>
    <mergeCell ref="F21:F22"/>
    <mergeCell ref="G21:G22"/>
    <mergeCell ref="H21:J22"/>
    <mergeCell ref="K21:L21"/>
    <mergeCell ref="M21:M22"/>
    <mergeCell ref="A13:J13"/>
    <mergeCell ref="A26:L26"/>
    <mergeCell ref="A28:J28"/>
    <mergeCell ref="M31:M32"/>
    <mergeCell ref="N31:N32"/>
    <mergeCell ref="O31:O32"/>
    <mergeCell ref="A36:L36"/>
    <mergeCell ref="A38:L38"/>
    <mergeCell ref="M38:O38"/>
    <mergeCell ref="F31:F32"/>
    <mergeCell ref="G31:G32"/>
    <mergeCell ref="H31:I31"/>
    <mergeCell ref="J31:J32"/>
    <mergeCell ref="K31:K32"/>
    <mergeCell ref="L31:L32"/>
    <mergeCell ref="A30:A32"/>
    <mergeCell ref="B30:D30"/>
    <mergeCell ref="E30:F30"/>
    <mergeCell ref="G30:I30"/>
    <mergeCell ref="J30:L30"/>
    <mergeCell ref="M30:O30"/>
    <mergeCell ref="B31:B32"/>
    <mergeCell ref="C31:C32"/>
    <mergeCell ref="D31:D32"/>
    <mergeCell ref="E31:E32"/>
    <mergeCell ref="A14:J14"/>
    <mergeCell ref="A15:J15"/>
    <mergeCell ref="A16:J16"/>
    <mergeCell ref="A17:J17"/>
    <mergeCell ref="A18:J18"/>
    <mergeCell ref="B24:C24"/>
    <mergeCell ref="H24:J24"/>
    <mergeCell ref="B25:C25"/>
    <mergeCell ref="H25:J25"/>
    <mergeCell ref="M103:O103"/>
    <mergeCell ref="B104:C105"/>
    <mergeCell ref="D104:D105"/>
    <mergeCell ref="E104:E105"/>
    <mergeCell ref="F104:F105"/>
    <mergeCell ref="G104:G105"/>
    <mergeCell ref="H104:J105"/>
    <mergeCell ref="K104:L104"/>
    <mergeCell ref="M104:M105"/>
    <mergeCell ref="N104:N105"/>
    <mergeCell ref="O104:O105"/>
    <mergeCell ref="A109:L109"/>
    <mergeCell ref="A111:J111"/>
    <mergeCell ref="A113:A115"/>
    <mergeCell ref="B113:D113"/>
    <mergeCell ref="E113:F113"/>
    <mergeCell ref="G113:I113"/>
    <mergeCell ref="J113:L113"/>
    <mergeCell ref="B107:C107"/>
    <mergeCell ref="M113:O113"/>
    <mergeCell ref="B114:B115"/>
    <mergeCell ref="C114:C115"/>
    <mergeCell ref="D114:D115"/>
    <mergeCell ref="E114:E115"/>
    <mergeCell ref="F114:F115"/>
    <mergeCell ref="G114:G115"/>
    <mergeCell ref="H114:I114"/>
    <mergeCell ref="J114:J115"/>
    <mergeCell ref="K114:K115"/>
    <mergeCell ref="L114:L115"/>
    <mergeCell ref="M114:M115"/>
    <mergeCell ref="N114:N115"/>
    <mergeCell ref="O114:O115"/>
    <mergeCell ref="A119:L119"/>
    <mergeCell ref="A121:L121"/>
    <mergeCell ref="M121:O121"/>
    <mergeCell ref="O122:O123"/>
    <mergeCell ref="A123:B123"/>
    <mergeCell ref="C123:E123"/>
    <mergeCell ref="G123:H123"/>
    <mergeCell ref="I123:N123"/>
    <mergeCell ref="A124:B124"/>
    <mergeCell ref="C124:E124"/>
    <mergeCell ref="G124:H124"/>
    <mergeCell ref="I124:N124"/>
    <mergeCell ref="A125:B125"/>
    <mergeCell ref="C125:E125"/>
    <mergeCell ref="G125:H125"/>
    <mergeCell ref="I125:N125"/>
    <mergeCell ref="O125:O126"/>
    <mergeCell ref="A126:B126"/>
    <mergeCell ref="C126:E126"/>
    <mergeCell ref="G126:H126"/>
    <mergeCell ref="I126:N126"/>
    <mergeCell ref="A136:B136"/>
    <mergeCell ref="C136:E136"/>
    <mergeCell ref="F136:H136"/>
    <mergeCell ref="A128:L128"/>
    <mergeCell ref="A129:L129"/>
    <mergeCell ref="A130:L130"/>
    <mergeCell ref="A132:L132"/>
    <mergeCell ref="A134:B134"/>
    <mergeCell ref="C134:E134"/>
    <mergeCell ref="F134:H134"/>
    <mergeCell ref="A135:B135"/>
    <mergeCell ref="C135:E135"/>
    <mergeCell ref="F135:H135"/>
    <mergeCell ref="A138:J138"/>
    <mergeCell ref="A139:J139"/>
    <mergeCell ref="A140:J140"/>
    <mergeCell ref="A141:J141"/>
    <mergeCell ref="A142:J142"/>
    <mergeCell ref="A144:A146"/>
    <mergeCell ref="B144:E144"/>
    <mergeCell ref="F144:G144"/>
    <mergeCell ref="H144:L144"/>
    <mergeCell ref="M144:O144"/>
    <mergeCell ref="B145:C146"/>
    <mergeCell ref="D145:D146"/>
    <mergeCell ref="E145:E146"/>
    <mergeCell ref="F145:F146"/>
    <mergeCell ref="G145:G146"/>
    <mergeCell ref="H145:J146"/>
    <mergeCell ref="K145:L145"/>
    <mergeCell ref="M145:M146"/>
    <mergeCell ref="N145:N146"/>
    <mergeCell ref="O145:O146"/>
    <mergeCell ref="B147:C147"/>
    <mergeCell ref="H147:J147"/>
    <mergeCell ref="B148:C148"/>
    <mergeCell ref="H148:J148"/>
    <mergeCell ref="B149:C149"/>
    <mergeCell ref="H149:J149"/>
    <mergeCell ref="A150:L150"/>
    <mergeCell ref="A152:J152"/>
    <mergeCell ref="A154:A156"/>
    <mergeCell ref="B154:D154"/>
    <mergeCell ref="E154:F154"/>
    <mergeCell ref="G154:I154"/>
    <mergeCell ref="J154:L154"/>
    <mergeCell ref="M154:O154"/>
    <mergeCell ref="B155:B156"/>
    <mergeCell ref="C155:C156"/>
    <mergeCell ref="D155:D156"/>
    <mergeCell ref="E155:E156"/>
    <mergeCell ref="F155:F156"/>
    <mergeCell ref="G155:G156"/>
    <mergeCell ref="H155:I155"/>
    <mergeCell ref="J155:J156"/>
    <mergeCell ref="K155:K156"/>
    <mergeCell ref="L155:L156"/>
    <mergeCell ref="M155:M156"/>
    <mergeCell ref="N155:N156"/>
    <mergeCell ref="O155:O156"/>
    <mergeCell ref="A160:L160"/>
    <mergeCell ref="A162:L162"/>
    <mergeCell ref="M162:O162"/>
    <mergeCell ref="O163:O164"/>
    <mergeCell ref="A164:B164"/>
    <mergeCell ref="C164:E164"/>
    <mergeCell ref="G164:H164"/>
    <mergeCell ref="I164:N164"/>
    <mergeCell ref="A165:B165"/>
    <mergeCell ref="C165:E165"/>
    <mergeCell ref="G165:H165"/>
    <mergeCell ref="I165:N165"/>
    <mergeCell ref="A166:B166"/>
    <mergeCell ref="C166:E166"/>
    <mergeCell ref="G166:H166"/>
    <mergeCell ref="I166:N166"/>
    <mergeCell ref="O166:O167"/>
    <mergeCell ref="A167:B167"/>
    <mergeCell ref="C167:E167"/>
    <mergeCell ref="G167:H167"/>
    <mergeCell ref="I167:N167"/>
    <mergeCell ref="A177:B177"/>
    <mergeCell ref="C177:E177"/>
    <mergeCell ref="F177:H177"/>
    <mergeCell ref="A169:L169"/>
    <mergeCell ref="A170:L170"/>
    <mergeCell ref="A171:L171"/>
    <mergeCell ref="A173:L173"/>
    <mergeCell ref="A175:B175"/>
    <mergeCell ref="C175:E175"/>
    <mergeCell ref="F175:H175"/>
    <mergeCell ref="A176:B176"/>
    <mergeCell ref="C176:E176"/>
    <mergeCell ref="F176:H176"/>
    <mergeCell ref="A179:J179"/>
    <mergeCell ref="A180:J180"/>
    <mergeCell ref="A181:J181"/>
    <mergeCell ref="A182:J182"/>
    <mergeCell ref="A183:J183"/>
    <mergeCell ref="A185:A187"/>
    <mergeCell ref="B185:E185"/>
    <mergeCell ref="F185:G185"/>
    <mergeCell ref="H185:L185"/>
    <mergeCell ref="M185:O185"/>
    <mergeCell ref="B186:C187"/>
    <mergeCell ref="D186:D187"/>
    <mergeCell ref="E186:E187"/>
    <mergeCell ref="F186:F187"/>
    <mergeCell ref="G186:G187"/>
    <mergeCell ref="H186:J187"/>
    <mergeCell ref="K186:L186"/>
    <mergeCell ref="M186:M187"/>
    <mergeCell ref="N186:N187"/>
    <mergeCell ref="O186:O187"/>
    <mergeCell ref="B188:C188"/>
    <mergeCell ref="H188:J188"/>
    <mergeCell ref="B189:C189"/>
    <mergeCell ref="H189:J189"/>
    <mergeCell ref="B190:C190"/>
    <mergeCell ref="H190:J190"/>
    <mergeCell ref="A191:L191"/>
    <mergeCell ref="A193:J193"/>
    <mergeCell ref="A195:A197"/>
    <mergeCell ref="B195:D195"/>
    <mergeCell ref="E195:F195"/>
    <mergeCell ref="G195:I195"/>
    <mergeCell ref="J195:L195"/>
    <mergeCell ref="M195:O195"/>
    <mergeCell ref="B196:B197"/>
    <mergeCell ref="C196:C197"/>
    <mergeCell ref="D196:D197"/>
    <mergeCell ref="E196:E197"/>
    <mergeCell ref="F196:F197"/>
    <mergeCell ref="G196:G197"/>
    <mergeCell ref="H196:I196"/>
    <mergeCell ref="J196:J197"/>
    <mergeCell ref="K196:K197"/>
    <mergeCell ref="L196:L197"/>
    <mergeCell ref="M196:M197"/>
    <mergeCell ref="N196:N197"/>
    <mergeCell ref="O196:O197"/>
    <mergeCell ref="A201:L201"/>
    <mergeCell ref="A203:L203"/>
    <mergeCell ref="M203:O203"/>
    <mergeCell ref="O204:O205"/>
    <mergeCell ref="A205:B205"/>
    <mergeCell ref="C205:E205"/>
    <mergeCell ref="G205:H205"/>
    <mergeCell ref="I205:N205"/>
    <mergeCell ref="A206:B206"/>
    <mergeCell ref="C206:E206"/>
    <mergeCell ref="G206:H206"/>
    <mergeCell ref="I206:N206"/>
    <mergeCell ref="A207:B207"/>
    <mergeCell ref="C207:E207"/>
    <mergeCell ref="G207:H207"/>
    <mergeCell ref="I207:N207"/>
    <mergeCell ref="O207:O208"/>
    <mergeCell ref="A208:B208"/>
    <mergeCell ref="C208:E208"/>
    <mergeCell ref="G208:H208"/>
    <mergeCell ref="I208:N208"/>
    <mergeCell ref="A210:L210"/>
    <mergeCell ref="A211:L211"/>
    <mergeCell ref="A212:L212"/>
    <mergeCell ref="A214:L214"/>
    <mergeCell ref="A216:B216"/>
    <mergeCell ref="C216:E216"/>
    <mergeCell ref="F216:H216"/>
    <mergeCell ref="A217:B217"/>
    <mergeCell ref="C217:E217"/>
    <mergeCell ref="F217:H217"/>
    <mergeCell ref="A218:B218"/>
    <mergeCell ref="C218:E218"/>
    <mergeCell ref="F218:H218"/>
    <mergeCell ref="A220:J220"/>
    <mergeCell ref="A221:J221"/>
    <mergeCell ref="A222:J222"/>
    <mergeCell ref="A223:J223"/>
    <mergeCell ref="A224:J224"/>
    <mergeCell ref="A226:A228"/>
    <mergeCell ref="B226:E226"/>
    <mergeCell ref="F226:G226"/>
    <mergeCell ref="H226:L226"/>
    <mergeCell ref="M226:O226"/>
    <mergeCell ref="B227:C228"/>
    <mergeCell ref="D227:D228"/>
    <mergeCell ref="E227:E228"/>
    <mergeCell ref="F227:F228"/>
    <mergeCell ref="G227:G228"/>
    <mergeCell ref="H227:J228"/>
    <mergeCell ref="K227:L227"/>
    <mergeCell ref="M227:M228"/>
    <mergeCell ref="N227:N228"/>
    <mergeCell ref="O227:O228"/>
    <mergeCell ref="B229:C229"/>
    <mergeCell ref="H229:J229"/>
    <mergeCell ref="B230:C230"/>
    <mergeCell ref="H230:J230"/>
    <mergeCell ref="B231:C231"/>
    <mergeCell ref="H231:J231"/>
    <mergeCell ref="A232:L232"/>
    <mergeCell ref="A234:J234"/>
    <mergeCell ref="A236:A238"/>
    <mergeCell ref="B236:D236"/>
    <mergeCell ref="E236:F236"/>
    <mergeCell ref="G236:I236"/>
    <mergeCell ref="J236:L236"/>
    <mergeCell ref="M236:O236"/>
    <mergeCell ref="B237:B238"/>
    <mergeCell ref="C237:C238"/>
    <mergeCell ref="D237:D238"/>
    <mergeCell ref="E237:E238"/>
    <mergeCell ref="F237:F238"/>
    <mergeCell ref="G237:G238"/>
    <mergeCell ref="H237:I237"/>
    <mergeCell ref="J237:J238"/>
    <mergeCell ref="K237:K238"/>
    <mergeCell ref="L237:L238"/>
    <mergeCell ref="M237:M238"/>
    <mergeCell ref="N237:N238"/>
    <mergeCell ref="O237:O238"/>
    <mergeCell ref="A242:L242"/>
    <mergeCell ref="A244:L244"/>
    <mergeCell ref="M244:O244"/>
    <mergeCell ref="O245:O246"/>
    <mergeCell ref="A246:B246"/>
    <mergeCell ref="C246:E246"/>
    <mergeCell ref="G246:H246"/>
    <mergeCell ref="I246:N246"/>
    <mergeCell ref="A247:B247"/>
    <mergeCell ref="C247:E247"/>
    <mergeCell ref="G247:H247"/>
    <mergeCell ref="I247:N247"/>
    <mergeCell ref="A248:B248"/>
    <mergeCell ref="C248:E248"/>
    <mergeCell ref="G248:H248"/>
    <mergeCell ref="I248:N248"/>
    <mergeCell ref="O248:O249"/>
    <mergeCell ref="A249:B249"/>
    <mergeCell ref="C249:E249"/>
    <mergeCell ref="G249:H249"/>
    <mergeCell ref="I249:N249"/>
    <mergeCell ref="A251:L251"/>
    <mergeCell ref="A252:L252"/>
    <mergeCell ref="A253:L253"/>
    <mergeCell ref="A255:L255"/>
    <mergeCell ref="A257:B257"/>
    <mergeCell ref="C257:E257"/>
    <mergeCell ref="F257:H257"/>
    <mergeCell ref="A258:B258"/>
    <mergeCell ref="C258:E258"/>
    <mergeCell ref="F258:H258"/>
    <mergeCell ref="A259:B259"/>
    <mergeCell ref="C259:E259"/>
    <mergeCell ref="F259:H259"/>
    <mergeCell ref="A261:J261"/>
    <mergeCell ref="A262:J262"/>
    <mergeCell ref="A263:J263"/>
    <mergeCell ref="A264:J264"/>
    <mergeCell ref="A265:J265"/>
    <mergeCell ref="A267:A269"/>
    <mergeCell ref="B267:E267"/>
    <mergeCell ref="F267:G267"/>
    <mergeCell ref="H267:L267"/>
    <mergeCell ref="M267:O267"/>
    <mergeCell ref="B268:C269"/>
    <mergeCell ref="D268:D269"/>
    <mergeCell ref="E268:E269"/>
    <mergeCell ref="F268:F269"/>
    <mergeCell ref="G268:G269"/>
    <mergeCell ref="H268:J269"/>
    <mergeCell ref="K268:L268"/>
    <mergeCell ref="M268:M269"/>
    <mergeCell ref="N268:N269"/>
    <mergeCell ref="O268:O269"/>
    <mergeCell ref="B270:C270"/>
    <mergeCell ref="H270:J270"/>
    <mergeCell ref="B271:C271"/>
    <mergeCell ref="H271:J271"/>
    <mergeCell ref="B272:C272"/>
    <mergeCell ref="H272:J272"/>
    <mergeCell ref="A273:L273"/>
    <mergeCell ref="A275:J275"/>
    <mergeCell ref="A277:A279"/>
    <mergeCell ref="B277:D277"/>
    <mergeCell ref="E277:F277"/>
    <mergeCell ref="G277:I277"/>
    <mergeCell ref="J277:L277"/>
    <mergeCell ref="M277:O277"/>
    <mergeCell ref="B278:B279"/>
    <mergeCell ref="C278:C279"/>
    <mergeCell ref="D278:D279"/>
    <mergeCell ref="E278:E279"/>
    <mergeCell ref="F278:F279"/>
    <mergeCell ref="G278:G279"/>
    <mergeCell ref="H278:I278"/>
    <mergeCell ref="J278:J279"/>
    <mergeCell ref="K278:K279"/>
    <mergeCell ref="L278:L279"/>
    <mergeCell ref="M278:M279"/>
    <mergeCell ref="N278:N279"/>
    <mergeCell ref="O278:O279"/>
    <mergeCell ref="A283:L283"/>
    <mergeCell ref="A285:L285"/>
    <mergeCell ref="M285:O285"/>
    <mergeCell ref="O286:O287"/>
    <mergeCell ref="A287:B287"/>
    <mergeCell ref="C287:E287"/>
    <mergeCell ref="G287:H287"/>
    <mergeCell ref="I287:N287"/>
    <mergeCell ref="A288:B288"/>
    <mergeCell ref="C288:E288"/>
    <mergeCell ref="G288:H288"/>
    <mergeCell ref="I288:N288"/>
    <mergeCell ref="A289:B289"/>
    <mergeCell ref="C289:E289"/>
    <mergeCell ref="G289:H289"/>
    <mergeCell ref="I289:N289"/>
    <mergeCell ref="O289:O290"/>
    <mergeCell ref="A290:B290"/>
    <mergeCell ref="C290:E290"/>
    <mergeCell ref="G290:H290"/>
    <mergeCell ref="I290:N290"/>
    <mergeCell ref="A292:L292"/>
    <mergeCell ref="A293:L293"/>
    <mergeCell ref="A294:L294"/>
    <mergeCell ref="A296:L296"/>
    <mergeCell ref="A298:B298"/>
    <mergeCell ref="C298:E298"/>
    <mergeCell ref="F298:H298"/>
    <mergeCell ref="A299:B299"/>
    <mergeCell ref="C299:E299"/>
    <mergeCell ref="F299:H299"/>
    <mergeCell ref="A300:B300"/>
    <mergeCell ref="C300:E300"/>
    <mergeCell ref="F300:H300"/>
    <mergeCell ref="A302:J302"/>
    <mergeCell ref="A303:J303"/>
    <mergeCell ref="A304:J304"/>
    <mergeCell ref="A305:J305"/>
    <mergeCell ref="A306:J306"/>
    <mergeCell ref="A308:A310"/>
    <mergeCell ref="B308:E308"/>
    <mergeCell ref="F308:G308"/>
    <mergeCell ref="H308:L308"/>
    <mergeCell ref="M308:O308"/>
    <mergeCell ref="B309:C310"/>
    <mergeCell ref="D309:D310"/>
    <mergeCell ref="E309:E310"/>
    <mergeCell ref="F309:F310"/>
    <mergeCell ref="G309:G310"/>
    <mergeCell ref="H309:J310"/>
    <mergeCell ref="K309:L309"/>
    <mergeCell ref="M309:M310"/>
    <mergeCell ref="N309:N310"/>
    <mergeCell ref="O309:O310"/>
    <mergeCell ref="B311:C311"/>
    <mergeCell ref="H311:J311"/>
    <mergeCell ref="B312:C312"/>
    <mergeCell ref="H312:J312"/>
    <mergeCell ref="B313:C313"/>
    <mergeCell ref="H313:J313"/>
    <mergeCell ref="A314:L314"/>
    <mergeCell ref="A316:J316"/>
    <mergeCell ref="A318:A320"/>
    <mergeCell ref="B318:D318"/>
    <mergeCell ref="E318:F318"/>
    <mergeCell ref="G318:I318"/>
    <mergeCell ref="J318:L318"/>
    <mergeCell ref="M318:O318"/>
    <mergeCell ref="B319:B320"/>
    <mergeCell ref="C319:C320"/>
    <mergeCell ref="D319:D320"/>
    <mergeCell ref="E319:E320"/>
    <mergeCell ref="F319:F320"/>
    <mergeCell ref="G319:G320"/>
    <mergeCell ref="H319:I319"/>
    <mergeCell ref="J319:J320"/>
    <mergeCell ref="K319:K320"/>
    <mergeCell ref="L319:L320"/>
    <mergeCell ref="M319:M320"/>
    <mergeCell ref="N319:N320"/>
    <mergeCell ref="O319:O320"/>
    <mergeCell ref="A324:L324"/>
    <mergeCell ref="A326:L326"/>
    <mergeCell ref="M326:O326"/>
    <mergeCell ref="O327:O328"/>
    <mergeCell ref="A328:B328"/>
    <mergeCell ref="C328:E328"/>
    <mergeCell ref="G328:H328"/>
    <mergeCell ref="I328:N328"/>
    <mergeCell ref="A329:B329"/>
    <mergeCell ref="C329:E329"/>
    <mergeCell ref="G329:H329"/>
    <mergeCell ref="I329:N329"/>
    <mergeCell ref="A330:B330"/>
    <mergeCell ref="C330:E330"/>
    <mergeCell ref="G330:H330"/>
    <mergeCell ref="I330:N330"/>
    <mergeCell ref="O330:O331"/>
    <mergeCell ref="A331:B331"/>
    <mergeCell ref="C331:E331"/>
    <mergeCell ref="G331:H331"/>
    <mergeCell ref="I331:N331"/>
    <mergeCell ref="A333:L333"/>
    <mergeCell ref="A334:L334"/>
    <mergeCell ref="A335:L335"/>
    <mergeCell ref="A337:L337"/>
    <mergeCell ref="A339:B339"/>
    <mergeCell ref="C339:E339"/>
    <mergeCell ref="F339:H339"/>
    <mergeCell ref="A340:B340"/>
    <mergeCell ref="C340:E340"/>
    <mergeCell ref="F340:H340"/>
    <mergeCell ref="A341:B341"/>
    <mergeCell ref="C341:E341"/>
    <mergeCell ref="F341:H341"/>
    <mergeCell ref="A343:J343"/>
    <mergeCell ref="A344:J344"/>
    <mergeCell ref="A345:J345"/>
    <mergeCell ref="A346:J346"/>
    <mergeCell ref="A347:J347"/>
    <mergeCell ref="A349:A351"/>
    <mergeCell ref="B349:E349"/>
    <mergeCell ref="F349:G349"/>
    <mergeCell ref="H349:L349"/>
    <mergeCell ref="M349:O349"/>
    <mergeCell ref="B350:C351"/>
    <mergeCell ref="D350:D351"/>
    <mergeCell ref="E350:E351"/>
    <mergeCell ref="F350:F351"/>
    <mergeCell ref="G350:G351"/>
    <mergeCell ref="H350:J351"/>
    <mergeCell ref="K350:L350"/>
    <mergeCell ref="M350:M351"/>
    <mergeCell ref="N350:N351"/>
    <mergeCell ref="O350:O351"/>
    <mergeCell ref="B352:C352"/>
    <mergeCell ref="H352:J352"/>
    <mergeCell ref="B353:C353"/>
    <mergeCell ref="H353:J353"/>
    <mergeCell ref="B354:C354"/>
    <mergeCell ref="H354:J354"/>
    <mergeCell ref="A355:L355"/>
    <mergeCell ref="A357:J357"/>
    <mergeCell ref="A359:A361"/>
    <mergeCell ref="B359:D359"/>
    <mergeCell ref="E359:F359"/>
    <mergeCell ref="G359:I359"/>
    <mergeCell ref="J359:L359"/>
    <mergeCell ref="M359:O359"/>
    <mergeCell ref="B360:B361"/>
    <mergeCell ref="C360:C361"/>
    <mergeCell ref="D360:D361"/>
    <mergeCell ref="E360:E361"/>
    <mergeCell ref="F360:F361"/>
    <mergeCell ref="G360:G361"/>
    <mergeCell ref="H360:I360"/>
    <mergeCell ref="J360:J361"/>
    <mergeCell ref="K360:K361"/>
    <mergeCell ref="L360:L361"/>
    <mergeCell ref="M360:M361"/>
    <mergeCell ref="N360:N361"/>
    <mergeCell ref="O360:O361"/>
    <mergeCell ref="A365:L365"/>
    <mergeCell ref="A367:L367"/>
    <mergeCell ref="M367:O367"/>
    <mergeCell ref="O368:O369"/>
    <mergeCell ref="A369:B369"/>
    <mergeCell ref="C369:E369"/>
    <mergeCell ref="G369:H369"/>
    <mergeCell ref="I369:N369"/>
    <mergeCell ref="A370:B370"/>
    <mergeCell ref="C370:E370"/>
    <mergeCell ref="G370:H370"/>
    <mergeCell ref="I370:N370"/>
    <mergeCell ref="A371:B371"/>
    <mergeCell ref="C371:E371"/>
    <mergeCell ref="G371:H371"/>
    <mergeCell ref="I371:N371"/>
    <mergeCell ref="O371:O372"/>
    <mergeCell ref="A372:B372"/>
    <mergeCell ref="C372:E372"/>
    <mergeCell ref="G372:H372"/>
    <mergeCell ref="I372:N372"/>
    <mergeCell ref="A374:L374"/>
    <mergeCell ref="A375:L375"/>
    <mergeCell ref="A376:L376"/>
    <mergeCell ref="A378:L378"/>
    <mergeCell ref="A380:B380"/>
    <mergeCell ref="C380:E380"/>
    <mergeCell ref="F380:H380"/>
    <mergeCell ref="A381:B381"/>
    <mergeCell ref="C381:E381"/>
    <mergeCell ref="F381:H381"/>
    <mergeCell ref="A382:B382"/>
    <mergeCell ref="C382:E382"/>
    <mergeCell ref="F382:H382"/>
    <mergeCell ref="A384:J384"/>
    <mergeCell ref="A385:J385"/>
    <mergeCell ref="A386:J386"/>
    <mergeCell ref="A387:J387"/>
    <mergeCell ref="A388:J388"/>
    <mergeCell ref="A390:A392"/>
    <mergeCell ref="B390:E390"/>
    <mergeCell ref="F390:G390"/>
    <mergeCell ref="H390:L390"/>
    <mergeCell ref="M390:O390"/>
    <mergeCell ref="B391:C392"/>
    <mergeCell ref="D391:D392"/>
    <mergeCell ref="E391:E392"/>
    <mergeCell ref="F391:F392"/>
    <mergeCell ref="G391:G392"/>
    <mergeCell ref="H391:J392"/>
    <mergeCell ref="K391:L391"/>
    <mergeCell ref="M391:M392"/>
    <mergeCell ref="N391:N392"/>
    <mergeCell ref="O391:O392"/>
    <mergeCell ref="B393:C393"/>
    <mergeCell ref="H393:J393"/>
    <mergeCell ref="B394:C394"/>
    <mergeCell ref="H394:J394"/>
    <mergeCell ref="B395:C395"/>
    <mergeCell ref="H395:J395"/>
    <mergeCell ref="A396:L396"/>
    <mergeCell ref="A398:J398"/>
    <mergeCell ref="A400:A402"/>
    <mergeCell ref="B400:D400"/>
    <mergeCell ref="E400:F400"/>
    <mergeCell ref="G400:I400"/>
    <mergeCell ref="J400:L400"/>
    <mergeCell ref="M400:O400"/>
    <mergeCell ref="B401:B402"/>
    <mergeCell ref="C401:C402"/>
    <mergeCell ref="D401:D402"/>
    <mergeCell ref="E401:E402"/>
    <mergeCell ref="F401:F402"/>
    <mergeCell ref="G401:G402"/>
    <mergeCell ref="H401:I401"/>
    <mergeCell ref="J401:J402"/>
    <mergeCell ref="K401:K402"/>
    <mergeCell ref="L401:L402"/>
    <mergeCell ref="M401:M402"/>
    <mergeCell ref="N401:N402"/>
    <mergeCell ref="O401:O402"/>
    <mergeCell ref="A406:L406"/>
    <mergeCell ref="A408:L408"/>
    <mergeCell ref="M408:O408"/>
    <mergeCell ref="O409:O410"/>
    <mergeCell ref="A410:B410"/>
    <mergeCell ref="C410:E410"/>
    <mergeCell ref="G410:H410"/>
    <mergeCell ref="I410:N410"/>
    <mergeCell ref="A411:B411"/>
    <mergeCell ref="C411:E411"/>
    <mergeCell ref="G411:H411"/>
    <mergeCell ref="I411:N411"/>
    <mergeCell ref="A412:B412"/>
    <mergeCell ref="C412:E412"/>
    <mergeCell ref="G412:H412"/>
    <mergeCell ref="I412:N412"/>
    <mergeCell ref="O412:O413"/>
    <mergeCell ref="A413:B413"/>
    <mergeCell ref="C413:E413"/>
    <mergeCell ref="G413:H413"/>
    <mergeCell ref="I413:N413"/>
    <mergeCell ref="A415:L415"/>
    <mergeCell ref="A416:L416"/>
    <mergeCell ref="A417:L417"/>
    <mergeCell ref="A419:L419"/>
    <mergeCell ref="A421:B421"/>
    <mergeCell ref="C421:E421"/>
    <mergeCell ref="F421:H421"/>
    <mergeCell ref="A422:B422"/>
    <mergeCell ref="C422:E422"/>
    <mergeCell ref="F422:H422"/>
    <mergeCell ref="A423:B423"/>
    <mergeCell ref="C423:E423"/>
    <mergeCell ref="F423:H423"/>
    <mergeCell ref="A425:J425"/>
    <mergeCell ref="A426:J426"/>
    <mergeCell ref="A427:J427"/>
    <mergeCell ref="A428:J428"/>
    <mergeCell ref="A429:J429"/>
    <mergeCell ref="A431:A433"/>
    <mergeCell ref="B431:E431"/>
    <mergeCell ref="F431:G431"/>
    <mergeCell ref="H431:L431"/>
    <mergeCell ref="M431:O431"/>
    <mergeCell ref="B432:C433"/>
    <mergeCell ref="D432:D433"/>
    <mergeCell ref="E432:E433"/>
    <mergeCell ref="F432:F433"/>
    <mergeCell ref="G432:G433"/>
    <mergeCell ref="H432:J433"/>
    <mergeCell ref="K432:L432"/>
    <mergeCell ref="M432:M433"/>
    <mergeCell ref="N432:N433"/>
    <mergeCell ref="O432:O433"/>
    <mergeCell ref="B434:C434"/>
    <mergeCell ref="H434:J434"/>
    <mergeCell ref="B435:C435"/>
    <mergeCell ref="H435:J435"/>
    <mergeCell ref="B436:C436"/>
    <mergeCell ref="H436:J436"/>
    <mergeCell ref="A437:L437"/>
    <mergeCell ref="A439:J439"/>
    <mergeCell ref="A441:A443"/>
    <mergeCell ref="B441:D441"/>
    <mergeCell ref="E441:F441"/>
    <mergeCell ref="G441:I441"/>
    <mergeCell ref="J441:L441"/>
    <mergeCell ref="M441:O441"/>
    <mergeCell ref="B442:B443"/>
    <mergeCell ref="C442:C443"/>
    <mergeCell ref="D442:D443"/>
    <mergeCell ref="E442:E443"/>
    <mergeCell ref="F442:F443"/>
    <mergeCell ref="G442:G443"/>
    <mergeCell ref="H442:I442"/>
    <mergeCell ref="J442:J443"/>
    <mergeCell ref="K442:K443"/>
    <mergeCell ref="L442:L443"/>
    <mergeCell ref="M442:M443"/>
    <mergeCell ref="N442:N443"/>
    <mergeCell ref="O442:O443"/>
    <mergeCell ref="A447:L447"/>
    <mergeCell ref="A449:L449"/>
    <mergeCell ref="M449:O449"/>
    <mergeCell ref="O450:O451"/>
    <mergeCell ref="A451:B451"/>
    <mergeCell ref="C451:E451"/>
    <mergeCell ref="G451:H451"/>
    <mergeCell ref="I451:N451"/>
    <mergeCell ref="A452:B452"/>
    <mergeCell ref="C452:E452"/>
    <mergeCell ref="G452:H452"/>
    <mergeCell ref="I452:N452"/>
    <mergeCell ref="A453:B453"/>
    <mergeCell ref="C453:E453"/>
    <mergeCell ref="G453:H453"/>
    <mergeCell ref="I453:N453"/>
    <mergeCell ref="O453:O454"/>
    <mergeCell ref="A454:B454"/>
    <mergeCell ref="C454:E454"/>
    <mergeCell ref="G454:H454"/>
    <mergeCell ref="I454:N454"/>
    <mergeCell ref="A466:J466"/>
    <mergeCell ref="A467:J467"/>
    <mergeCell ref="A464:B464"/>
    <mergeCell ref="C464:E464"/>
    <mergeCell ref="F464:H464"/>
    <mergeCell ref="A456:L456"/>
    <mergeCell ref="A457:L457"/>
    <mergeCell ref="A458:L458"/>
    <mergeCell ref="A460:L460"/>
    <mergeCell ref="A462:B462"/>
    <mergeCell ref="C462:E462"/>
    <mergeCell ref="F462:H462"/>
    <mergeCell ref="A463:B463"/>
    <mergeCell ref="C463:E463"/>
    <mergeCell ref="F463:H463"/>
  </mergeCells>
  <pageMargins left="0.31496062992125984" right="0.31496062992125984" top="0.98425196850393704" bottom="0.35433070866141736" header="0.31496062992125984" footer="0.31496062992125984"/>
  <pageSetup paperSize="9" scale="8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1"/>
  <sheetViews>
    <sheetView topLeftCell="A38" zoomScale="80" zoomScaleNormal="80" workbookViewId="0">
      <selection activeCell="L58" sqref="L58"/>
    </sheetView>
  </sheetViews>
  <sheetFormatPr defaultRowHeight="12.75"/>
  <cols>
    <col min="4" max="11" width="0" hidden="1" customWidth="1"/>
  </cols>
  <sheetData>
    <row r="1" spans="1:43" ht="14.25">
      <c r="C1" s="4"/>
      <c r="Q1" s="2"/>
      <c r="R1" s="2"/>
      <c r="S1" s="2"/>
    </row>
    <row r="2" spans="1:43" ht="49.5" customHeight="1">
      <c r="B2" s="142" t="s">
        <v>190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43" ht="13.5" thickBot="1">
      <c r="C3" s="123" t="s">
        <v>114</v>
      </c>
    </row>
    <row r="4" spans="1:43" ht="15" customHeight="1">
      <c r="A4" s="137" t="s">
        <v>5</v>
      </c>
      <c r="B4" s="135" t="s">
        <v>9</v>
      </c>
      <c r="C4" s="135" t="s">
        <v>10</v>
      </c>
      <c r="D4" s="145" t="s">
        <v>19</v>
      </c>
      <c r="E4" s="146"/>
      <c r="F4" s="146"/>
      <c r="G4" s="146"/>
      <c r="H4" s="146"/>
      <c r="I4" s="146"/>
      <c r="J4" s="146"/>
      <c r="K4" s="146"/>
      <c r="L4" s="145" t="s">
        <v>24</v>
      </c>
      <c r="M4" s="146"/>
      <c r="N4" s="146"/>
      <c r="O4" s="146"/>
      <c r="P4" s="146"/>
      <c r="Q4" s="146"/>
      <c r="R4" s="146"/>
      <c r="S4" s="146"/>
      <c r="T4" s="145" t="s">
        <v>27</v>
      </c>
      <c r="U4" s="146"/>
      <c r="V4" s="146"/>
      <c r="W4" s="146"/>
      <c r="X4" s="146"/>
      <c r="Y4" s="146"/>
      <c r="Z4" s="146"/>
      <c r="AA4" s="146"/>
      <c r="AB4" s="145" t="s">
        <v>30</v>
      </c>
      <c r="AC4" s="146"/>
      <c r="AD4" s="146"/>
      <c r="AE4" s="146"/>
      <c r="AF4" s="146"/>
      <c r="AG4" s="146"/>
      <c r="AH4" s="146"/>
      <c r="AI4" s="147"/>
      <c r="AJ4" s="145" t="s">
        <v>184</v>
      </c>
      <c r="AK4" s="146"/>
      <c r="AL4" s="146"/>
      <c r="AM4" s="146"/>
      <c r="AN4" s="146"/>
      <c r="AO4" s="146"/>
      <c r="AP4" s="146"/>
      <c r="AQ4" s="147"/>
    </row>
    <row r="5" spans="1:43" ht="45.75" thickBot="1">
      <c r="A5" s="138"/>
      <c r="B5" s="136"/>
      <c r="C5" s="136"/>
      <c r="D5" s="5" t="s">
        <v>8</v>
      </c>
      <c r="E5" s="5" t="s">
        <v>0</v>
      </c>
      <c r="F5" s="5" t="s">
        <v>1</v>
      </c>
      <c r="G5" s="10" t="s">
        <v>2</v>
      </c>
      <c r="H5" s="5" t="s">
        <v>20</v>
      </c>
      <c r="I5" s="5" t="s">
        <v>6</v>
      </c>
      <c r="J5" s="9" t="s">
        <v>7</v>
      </c>
      <c r="K5" s="11" t="s">
        <v>25</v>
      </c>
      <c r="L5" s="5" t="s">
        <v>8</v>
      </c>
      <c r="M5" s="5" t="s">
        <v>0</v>
      </c>
      <c r="N5" s="5" t="s">
        <v>1</v>
      </c>
      <c r="O5" s="10" t="s">
        <v>2</v>
      </c>
      <c r="P5" s="5" t="s">
        <v>26</v>
      </c>
      <c r="Q5" s="5" t="s">
        <v>6</v>
      </c>
      <c r="R5" s="9" t="s">
        <v>7</v>
      </c>
      <c r="S5" s="11" t="s">
        <v>25</v>
      </c>
      <c r="T5" s="5" t="s">
        <v>8</v>
      </c>
      <c r="U5" s="5" t="s">
        <v>0</v>
      </c>
      <c r="V5" s="5" t="s">
        <v>1</v>
      </c>
      <c r="W5" s="10" t="s">
        <v>2</v>
      </c>
      <c r="X5" s="5" t="s">
        <v>28</v>
      </c>
      <c r="Y5" s="5" t="s">
        <v>6</v>
      </c>
      <c r="Z5" s="9" t="s">
        <v>7</v>
      </c>
      <c r="AA5" s="11" t="s">
        <v>25</v>
      </c>
      <c r="AB5" s="5" t="s">
        <v>8</v>
      </c>
      <c r="AC5" s="5" t="s">
        <v>0</v>
      </c>
      <c r="AD5" s="5" t="s">
        <v>1</v>
      </c>
      <c r="AE5" s="10" t="s">
        <v>2</v>
      </c>
      <c r="AF5" s="5" t="s">
        <v>31</v>
      </c>
      <c r="AG5" s="5" t="s">
        <v>6</v>
      </c>
      <c r="AH5" s="9" t="s">
        <v>7</v>
      </c>
      <c r="AI5" s="52" t="s">
        <v>25</v>
      </c>
      <c r="AJ5" s="5" t="s">
        <v>8</v>
      </c>
      <c r="AK5" s="5" t="s">
        <v>0</v>
      </c>
      <c r="AL5" s="5" t="s">
        <v>1</v>
      </c>
      <c r="AM5" s="10" t="s">
        <v>2</v>
      </c>
      <c r="AN5" s="5" t="s">
        <v>31</v>
      </c>
      <c r="AO5" s="5" t="s">
        <v>6</v>
      </c>
      <c r="AP5" s="9" t="s">
        <v>7</v>
      </c>
      <c r="AQ5" s="52" t="s">
        <v>25</v>
      </c>
    </row>
    <row r="6" spans="1:43" ht="14.25">
      <c r="A6" s="132">
        <v>1</v>
      </c>
      <c r="B6" s="198" t="s">
        <v>165</v>
      </c>
      <c r="C6" s="78">
        <v>1</v>
      </c>
      <c r="D6" s="27">
        <v>14</v>
      </c>
      <c r="E6" s="26">
        <v>4</v>
      </c>
      <c r="F6" s="25"/>
      <c r="G6" s="25"/>
      <c r="H6" s="25">
        <v>0</v>
      </c>
      <c r="I6" s="27">
        <f>H6</f>
        <v>0</v>
      </c>
      <c r="J6" s="28">
        <f>ROUND(((D6/12)*8)+((H6/12)*4),0)</f>
        <v>9</v>
      </c>
      <c r="K6" s="29">
        <v>1</v>
      </c>
      <c r="L6" s="27">
        <f t="shared" ref="L6:L9" si="0">I6</f>
        <v>0</v>
      </c>
      <c r="M6" s="26"/>
      <c r="N6" s="25"/>
      <c r="O6" s="25"/>
      <c r="P6" s="25">
        <f>M6</f>
        <v>0</v>
      </c>
      <c r="Q6" s="27">
        <f>P6</f>
        <v>0</v>
      </c>
      <c r="R6" s="28">
        <f>ROUND(((L6/12)*8)+((P6/12)*4),0)</f>
        <v>0</v>
      </c>
      <c r="S6" s="29"/>
      <c r="T6" s="27">
        <f t="shared" ref="T6:T9" si="1">Q6</f>
        <v>0</v>
      </c>
      <c r="U6" s="25"/>
      <c r="V6" s="25"/>
      <c r="W6" s="25"/>
      <c r="X6" s="25">
        <f>U6</f>
        <v>0</v>
      </c>
      <c r="Y6" s="27">
        <f>X6</f>
        <v>0</v>
      </c>
      <c r="Z6" s="28">
        <f>ROUND(((T6/12)*8)+((X6/12)*4),0)</f>
        <v>0</v>
      </c>
      <c r="AA6" s="29"/>
      <c r="AB6" s="27">
        <f t="shared" ref="AB6:AB9" si="2">Y6</f>
        <v>0</v>
      </c>
      <c r="AC6" s="25"/>
      <c r="AD6" s="25"/>
      <c r="AE6" s="25"/>
      <c r="AF6" s="25">
        <f>AC6</f>
        <v>0</v>
      </c>
      <c r="AG6" s="27">
        <f>AF6</f>
        <v>0</v>
      </c>
      <c r="AH6" s="28">
        <f>ROUND(((AB6/12)*8)+((AF6/12)*4),0)</f>
        <v>0</v>
      </c>
      <c r="AI6" s="53"/>
      <c r="AJ6" s="27">
        <f t="shared" ref="AJ6:AJ9" si="3">AG6</f>
        <v>0</v>
      </c>
      <c r="AK6" s="25"/>
      <c r="AL6" s="25"/>
      <c r="AM6" s="25"/>
      <c r="AN6" s="25">
        <f>AK6</f>
        <v>0</v>
      </c>
      <c r="AO6" s="27">
        <f>AN6</f>
        <v>0</v>
      </c>
      <c r="AP6" s="28">
        <f>ROUND(((AJ6/12)*8)+((AN6/12)*4),0)</f>
        <v>0</v>
      </c>
      <c r="AQ6" s="53"/>
    </row>
    <row r="7" spans="1:43" ht="14.25">
      <c r="A7" s="133"/>
      <c r="B7" s="199"/>
      <c r="C7" s="15">
        <v>2</v>
      </c>
      <c r="D7" s="32">
        <v>12</v>
      </c>
      <c r="E7" s="30"/>
      <c r="F7" s="30">
        <v>12</v>
      </c>
      <c r="G7" s="30"/>
      <c r="H7" s="30">
        <v>18</v>
      </c>
      <c r="I7" s="32">
        <f t="shared" ref="I7:I9" si="4">H7</f>
        <v>18</v>
      </c>
      <c r="J7" s="33">
        <f>ROUND((((D7)/12)*8)+(((D6-G6)/12)*4),0)</f>
        <v>13</v>
      </c>
      <c r="K7" s="34">
        <v>1</v>
      </c>
      <c r="L7" s="32">
        <f t="shared" si="0"/>
        <v>18</v>
      </c>
      <c r="M7" s="30"/>
      <c r="N7" s="30">
        <v>18</v>
      </c>
      <c r="O7" s="30"/>
      <c r="P7" s="30">
        <f>L6-O6</f>
        <v>0</v>
      </c>
      <c r="Q7" s="32">
        <f t="shared" ref="Q7:Q9" si="5">P7</f>
        <v>0</v>
      </c>
      <c r="R7" s="33">
        <f>ROUND((((L7)/12)*8)+(((L6-O6)/12)*4),0)</f>
        <v>12</v>
      </c>
      <c r="S7" s="34">
        <v>1</v>
      </c>
      <c r="T7" s="32">
        <f t="shared" si="1"/>
        <v>0</v>
      </c>
      <c r="U7" s="30"/>
      <c r="V7" s="30"/>
      <c r="W7" s="30"/>
      <c r="X7" s="30">
        <f>T6-W6</f>
        <v>0</v>
      </c>
      <c r="Y7" s="32">
        <f t="shared" ref="Y7:Y9" si="6">X7</f>
        <v>0</v>
      </c>
      <c r="Z7" s="33">
        <f>ROUND((((T7)/12)*8)+(((T6-W6)/12)*4),0)</f>
        <v>0</v>
      </c>
      <c r="AA7" s="34"/>
      <c r="AB7" s="32">
        <f t="shared" si="2"/>
        <v>0</v>
      </c>
      <c r="AC7" s="30"/>
      <c r="AD7" s="30"/>
      <c r="AE7" s="30"/>
      <c r="AF7" s="30">
        <f>AB6-AE6</f>
        <v>0</v>
      </c>
      <c r="AG7" s="32">
        <f t="shared" ref="AG7:AG9" si="7">AF7</f>
        <v>0</v>
      </c>
      <c r="AH7" s="33">
        <f>ROUND((((AB7)/12)*8)+(((AB6-AE6)/12)*4),0)</f>
        <v>0</v>
      </c>
      <c r="AI7" s="54"/>
      <c r="AJ7" s="32">
        <f t="shared" si="3"/>
        <v>0</v>
      </c>
      <c r="AK7" s="30"/>
      <c r="AL7" s="30"/>
      <c r="AM7" s="30"/>
      <c r="AN7" s="30">
        <f>AJ6-AM6</f>
        <v>0</v>
      </c>
      <c r="AO7" s="32">
        <f t="shared" ref="AO7:AO9" si="8">AN7</f>
        <v>0</v>
      </c>
      <c r="AP7" s="33">
        <f>ROUND((((AJ7)/12)*8)+(((AJ6-AM6)/12)*4),0)</f>
        <v>0</v>
      </c>
      <c r="AQ7" s="54"/>
    </row>
    <row r="8" spans="1:43" ht="15" customHeight="1">
      <c r="A8" s="133"/>
      <c r="B8" s="199"/>
      <c r="C8" s="15">
        <v>3</v>
      </c>
      <c r="D8" s="32">
        <v>0</v>
      </c>
      <c r="E8" s="30"/>
      <c r="F8" s="30"/>
      <c r="G8" s="30"/>
      <c r="H8" s="35">
        <f>D7-G7-F7+E7</f>
        <v>0</v>
      </c>
      <c r="I8" s="32">
        <f t="shared" si="4"/>
        <v>0</v>
      </c>
      <c r="J8" s="33">
        <v>0</v>
      </c>
      <c r="K8" s="34"/>
      <c r="L8" s="32">
        <f t="shared" si="0"/>
        <v>0</v>
      </c>
      <c r="M8" s="30"/>
      <c r="N8" s="30"/>
      <c r="O8" s="30"/>
      <c r="P8" s="35">
        <f>L7-O7-N7+M7</f>
        <v>0</v>
      </c>
      <c r="Q8" s="32">
        <f t="shared" si="5"/>
        <v>0</v>
      </c>
      <c r="R8" s="33">
        <v>0</v>
      </c>
      <c r="S8" s="34"/>
      <c r="T8" s="32">
        <f t="shared" si="1"/>
        <v>0</v>
      </c>
      <c r="U8" s="30"/>
      <c r="V8" s="30"/>
      <c r="W8" s="30"/>
      <c r="X8" s="35">
        <f>T7-W7-V7+U7</f>
        <v>0</v>
      </c>
      <c r="Y8" s="32">
        <f t="shared" si="6"/>
        <v>0</v>
      </c>
      <c r="Z8" s="33">
        <f>ROUND((((T8-V7-W7)/12)*8)+(((T7+U7)/12)*4),0)</f>
        <v>0</v>
      </c>
      <c r="AA8" s="34"/>
      <c r="AB8" s="32">
        <f t="shared" si="2"/>
        <v>0</v>
      </c>
      <c r="AC8" s="30"/>
      <c r="AD8" s="30"/>
      <c r="AE8" s="30"/>
      <c r="AF8" s="35">
        <f>AB7-AE7-AD7+AC7</f>
        <v>0</v>
      </c>
      <c r="AG8" s="32">
        <f t="shared" si="7"/>
        <v>0</v>
      </c>
      <c r="AH8" s="33">
        <f>ROUND((((AB8-AD7-AE7)/12)*8)+(((AB7+AC7)/12)*4),0)</f>
        <v>0</v>
      </c>
      <c r="AI8" s="54"/>
      <c r="AJ8" s="32">
        <f t="shared" si="3"/>
        <v>0</v>
      </c>
      <c r="AK8" s="30"/>
      <c r="AL8" s="30"/>
      <c r="AM8" s="30"/>
      <c r="AN8" s="35">
        <f>AJ7-AM7-AL7+AK7</f>
        <v>0</v>
      </c>
      <c r="AO8" s="32">
        <f t="shared" si="8"/>
        <v>0</v>
      </c>
      <c r="AP8" s="33">
        <f>ROUND((((AJ8-AL7-AM7)/12)*8)+(((AJ7+AK7)/12)*4),0)</f>
        <v>0</v>
      </c>
      <c r="AQ8" s="54"/>
    </row>
    <row r="9" spans="1:43" ht="15" thickBot="1">
      <c r="A9" s="133"/>
      <c r="B9" s="199"/>
      <c r="C9" s="15">
        <v>4</v>
      </c>
      <c r="D9" s="32">
        <v>0</v>
      </c>
      <c r="E9" s="30"/>
      <c r="F9" s="30"/>
      <c r="G9" s="30"/>
      <c r="H9" s="35">
        <f>D8-G8-F8+E8</f>
        <v>0</v>
      </c>
      <c r="I9" s="32">
        <f t="shared" si="4"/>
        <v>0</v>
      </c>
      <c r="J9" s="33">
        <f>ROUND((((D9-F8-G8)/12)*8)+(((D8+E8)/12)*4),0)</f>
        <v>0</v>
      </c>
      <c r="K9" s="34"/>
      <c r="L9" s="32">
        <f t="shared" si="0"/>
        <v>0</v>
      </c>
      <c r="M9" s="30"/>
      <c r="N9" s="30"/>
      <c r="O9" s="30"/>
      <c r="P9" s="35">
        <f>L8-O8-N8+M8</f>
        <v>0</v>
      </c>
      <c r="Q9" s="32">
        <f t="shared" si="5"/>
        <v>0</v>
      </c>
      <c r="R9" s="33">
        <f>ROUND((((L9-N8-O8)/12)*8)+(((L8+M8)/12)*4),0)</f>
        <v>0</v>
      </c>
      <c r="S9" s="34"/>
      <c r="T9" s="32">
        <f t="shared" si="1"/>
        <v>0</v>
      </c>
      <c r="U9" s="30"/>
      <c r="V9" s="30"/>
      <c r="W9" s="30"/>
      <c r="X9" s="35">
        <f>T8-W8-V8+U8</f>
        <v>0</v>
      </c>
      <c r="Y9" s="32">
        <f t="shared" si="6"/>
        <v>0</v>
      </c>
      <c r="Z9" s="33">
        <f>ROUND((((T9-V8-W8)/12)*8)+(((T8+U8)/12)*4),0)</f>
        <v>0</v>
      </c>
      <c r="AA9" s="34"/>
      <c r="AB9" s="32">
        <f t="shared" si="2"/>
        <v>0</v>
      </c>
      <c r="AC9" s="30"/>
      <c r="AD9" s="30"/>
      <c r="AE9" s="30"/>
      <c r="AF9" s="35">
        <f>AB8-AE8-AD8+AC8</f>
        <v>0</v>
      </c>
      <c r="AG9" s="32">
        <f t="shared" si="7"/>
        <v>0</v>
      </c>
      <c r="AH9" s="33">
        <f>ROUND((((AB9-AD8-AE8)/12)*8)+(((AB8+AC8)/12)*4),0)</f>
        <v>0</v>
      </c>
      <c r="AI9" s="54"/>
      <c r="AJ9" s="32">
        <f t="shared" si="3"/>
        <v>0</v>
      </c>
      <c r="AK9" s="30"/>
      <c r="AL9" s="30"/>
      <c r="AM9" s="30"/>
      <c r="AN9" s="35">
        <f>AJ8-AM8-AL8+AK8</f>
        <v>0</v>
      </c>
      <c r="AO9" s="32">
        <f t="shared" si="8"/>
        <v>0</v>
      </c>
      <c r="AP9" s="33">
        <f>ROUND((((AJ9-AL8-AM8)/12)*8)+(((AJ8+AK8)/12)*4),0)</f>
        <v>0</v>
      </c>
      <c r="AQ9" s="54"/>
    </row>
    <row r="10" spans="1:43" ht="15" customHeight="1" thickBot="1">
      <c r="A10" s="6"/>
      <c r="B10" s="39" t="s">
        <v>4</v>
      </c>
      <c r="C10" s="8"/>
      <c r="D10" s="40">
        <f t="shared" ref="D10:AI10" si="9">SUM(D6:D9)</f>
        <v>26</v>
      </c>
      <c r="E10" s="39">
        <f t="shared" si="9"/>
        <v>4</v>
      </c>
      <c r="F10" s="39">
        <f t="shared" si="9"/>
        <v>12</v>
      </c>
      <c r="G10" s="39">
        <f t="shared" si="9"/>
        <v>0</v>
      </c>
      <c r="H10" s="39">
        <f t="shared" si="9"/>
        <v>18</v>
      </c>
      <c r="I10" s="40">
        <f t="shared" si="9"/>
        <v>18</v>
      </c>
      <c r="J10" s="39">
        <f t="shared" si="9"/>
        <v>22</v>
      </c>
      <c r="K10" s="41">
        <f t="shared" si="9"/>
        <v>2</v>
      </c>
      <c r="L10" s="40">
        <f t="shared" si="9"/>
        <v>18</v>
      </c>
      <c r="M10" s="39">
        <f t="shared" si="9"/>
        <v>0</v>
      </c>
      <c r="N10" s="39">
        <f t="shared" si="9"/>
        <v>18</v>
      </c>
      <c r="O10" s="39">
        <f t="shared" si="9"/>
        <v>0</v>
      </c>
      <c r="P10" s="39">
        <f t="shared" si="9"/>
        <v>0</v>
      </c>
      <c r="Q10" s="40">
        <f t="shared" si="9"/>
        <v>0</v>
      </c>
      <c r="R10" s="39">
        <f t="shared" si="9"/>
        <v>12</v>
      </c>
      <c r="S10" s="41">
        <f t="shared" si="9"/>
        <v>1</v>
      </c>
      <c r="T10" s="40">
        <f t="shared" si="9"/>
        <v>0</v>
      </c>
      <c r="U10" s="39">
        <f t="shared" si="9"/>
        <v>0</v>
      </c>
      <c r="V10" s="39">
        <f t="shared" si="9"/>
        <v>0</v>
      </c>
      <c r="W10" s="39">
        <f t="shared" si="9"/>
        <v>0</v>
      </c>
      <c r="X10" s="39">
        <f t="shared" si="9"/>
        <v>0</v>
      </c>
      <c r="Y10" s="40">
        <f t="shared" si="9"/>
        <v>0</v>
      </c>
      <c r="Z10" s="39">
        <f t="shared" si="9"/>
        <v>0</v>
      </c>
      <c r="AA10" s="41">
        <f t="shared" si="9"/>
        <v>0</v>
      </c>
      <c r="AB10" s="40">
        <f t="shared" si="9"/>
        <v>0</v>
      </c>
      <c r="AC10" s="39">
        <f t="shared" si="9"/>
        <v>0</v>
      </c>
      <c r="AD10" s="39">
        <f t="shared" si="9"/>
        <v>0</v>
      </c>
      <c r="AE10" s="39">
        <f t="shared" si="9"/>
        <v>0</v>
      </c>
      <c r="AF10" s="39">
        <f t="shared" si="9"/>
        <v>0</v>
      </c>
      <c r="AG10" s="40">
        <f t="shared" si="9"/>
        <v>0</v>
      </c>
      <c r="AH10" s="39">
        <f t="shared" si="9"/>
        <v>0</v>
      </c>
      <c r="AI10" s="41">
        <f t="shared" si="9"/>
        <v>0</v>
      </c>
      <c r="AJ10" s="40">
        <f t="shared" ref="AJ10:AQ10" si="10">SUM(AJ6:AJ9)</f>
        <v>0</v>
      </c>
      <c r="AK10" s="39">
        <f t="shared" si="10"/>
        <v>0</v>
      </c>
      <c r="AL10" s="39">
        <f t="shared" si="10"/>
        <v>0</v>
      </c>
      <c r="AM10" s="39">
        <f t="shared" si="10"/>
        <v>0</v>
      </c>
      <c r="AN10" s="39">
        <f t="shared" si="10"/>
        <v>0</v>
      </c>
      <c r="AO10" s="40">
        <f t="shared" si="10"/>
        <v>0</v>
      </c>
      <c r="AP10" s="39">
        <f t="shared" si="10"/>
        <v>0</v>
      </c>
      <c r="AQ10" s="41">
        <f t="shared" si="10"/>
        <v>0</v>
      </c>
    </row>
    <row r="11" spans="1:43" ht="14.25">
      <c r="B11" s="42" t="s">
        <v>18</v>
      </c>
      <c r="C11" s="4"/>
      <c r="D11" s="43"/>
      <c r="E11" s="43"/>
      <c r="F11" s="43"/>
      <c r="G11" s="43"/>
      <c r="H11" s="42">
        <f>D10+E10-F10-G10</f>
        <v>18</v>
      </c>
      <c r="I11" s="43"/>
      <c r="J11" s="43"/>
      <c r="K11" s="43"/>
      <c r="L11" s="43"/>
      <c r="M11" s="43"/>
      <c r="N11" s="43"/>
      <c r="O11" s="43"/>
      <c r="P11" s="42">
        <f>L10+M10-N10-O10</f>
        <v>0</v>
      </c>
      <c r="Q11" s="44"/>
      <c r="R11" s="44"/>
      <c r="S11" s="44"/>
      <c r="T11" s="43"/>
      <c r="U11" s="43"/>
      <c r="V11" s="43"/>
      <c r="W11" s="43"/>
      <c r="X11" s="42">
        <f>T10+U10-V10-W10</f>
        <v>0</v>
      </c>
      <c r="Y11" s="43"/>
      <c r="Z11" s="43"/>
      <c r="AA11" s="43"/>
      <c r="AB11" s="43"/>
      <c r="AC11" s="43"/>
      <c r="AD11" s="43"/>
      <c r="AE11" s="43"/>
      <c r="AF11" s="42">
        <f>AB10+AC10-AD10-AE10</f>
        <v>0</v>
      </c>
      <c r="AG11" s="43"/>
      <c r="AH11" s="43"/>
      <c r="AI11" s="43"/>
      <c r="AJ11" s="43"/>
      <c r="AK11" s="43"/>
      <c r="AL11" s="43"/>
      <c r="AM11" s="43"/>
      <c r="AN11" s="42">
        <f>AJ10+AK10-AL10-AM10</f>
        <v>0</v>
      </c>
      <c r="AO11" s="43"/>
      <c r="AP11" s="43"/>
      <c r="AQ11" s="43"/>
    </row>
    <row r="12" spans="1:43" ht="37.5" customHeight="1">
      <c r="A12" s="20"/>
      <c r="B12" s="43"/>
      <c r="C12" s="43"/>
      <c r="D12" s="43"/>
      <c r="E12" s="43" t="s">
        <v>17</v>
      </c>
      <c r="F12" s="43"/>
      <c r="G12" s="43"/>
      <c r="H12" s="43"/>
      <c r="I12" s="43"/>
      <c r="J12" s="43"/>
      <c r="K12" s="144"/>
      <c r="L12" s="144"/>
      <c r="M12" s="43"/>
      <c r="N12" s="43"/>
      <c r="O12" s="43"/>
      <c r="P12" s="42"/>
      <c r="Q12" s="44"/>
      <c r="R12" s="44"/>
      <c r="S12" s="44"/>
      <c r="T12" s="43"/>
      <c r="U12" s="43"/>
      <c r="V12" s="43"/>
      <c r="W12" s="43"/>
      <c r="X12" s="42"/>
      <c r="Y12" s="43"/>
      <c r="Z12" s="43"/>
      <c r="AA12" s="43"/>
      <c r="AB12" s="43"/>
      <c r="AC12" s="43"/>
      <c r="AD12" s="43"/>
      <c r="AE12" s="43"/>
      <c r="AF12" s="42"/>
      <c r="AG12" s="43"/>
      <c r="AH12" s="43"/>
      <c r="AI12" s="43"/>
      <c r="AJ12" s="43"/>
      <c r="AK12" s="43"/>
      <c r="AL12" s="43"/>
      <c r="AM12" s="43"/>
      <c r="AN12" s="42"/>
      <c r="AO12" s="43"/>
      <c r="AP12" s="43"/>
      <c r="AQ12" s="43"/>
    </row>
    <row r="13" spans="1:43" ht="15">
      <c r="A13" s="20"/>
      <c r="B13" s="43"/>
      <c r="C13" s="43"/>
      <c r="D13" s="43"/>
      <c r="E13" s="43" t="s">
        <v>21</v>
      </c>
      <c r="F13" s="43"/>
      <c r="G13" s="43"/>
      <c r="H13" s="43"/>
      <c r="I13" s="43"/>
      <c r="J13" s="43"/>
      <c r="K13" s="43"/>
      <c r="L13" s="46"/>
      <c r="M13" s="43"/>
      <c r="N13" s="43"/>
      <c r="O13" s="43"/>
      <c r="P13" s="42"/>
      <c r="Q13" s="44"/>
      <c r="R13" s="44"/>
      <c r="S13" s="44"/>
      <c r="T13" s="43"/>
      <c r="U13" s="43"/>
      <c r="V13" s="43"/>
      <c r="W13" s="43"/>
      <c r="X13" s="42"/>
      <c r="Y13" s="43"/>
      <c r="Z13" s="43"/>
      <c r="AA13" s="43"/>
      <c r="AB13" s="43"/>
      <c r="AC13" s="43"/>
      <c r="AD13" s="43"/>
      <c r="AE13" s="43"/>
      <c r="AF13" s="42"/>
      <c r="AG13" s="43"/>
      <c r="AH13" s="43"/>
      <c r="AI13" s="43"/>
      <c r="AJ13" s="43"/>
      <c r="AK13" s="43"/>
      <c r="AL13" s="43"/>
      <c r="AM13" s="43"/>
      <c r="AN13" s="42"/>
      <c r="AO13" s="43"/>
      <c r="AP13" s="43"/>
      <c r="AQ13" s="43"/>
    </row>
    <row r="14" spans="1:43" ht="15" customHeight="1">
      <c r="A14" s="20" t="s">
        <v>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2"/>
      <c r="Q14" s="44"/>
      <c r="R14" s="44"/>
      <c r="S14" s="44"/>
      <c r="T14" s="43"/>
      <c r="U14" s="43"/>
      <c r="V14" s="43"/>
      <c r="W14" s="43"/>
      <c r="X14" s="42"/>
      <c r="Y14" s="43"/>
      <c r="Z14" s="43"/>
      <c r="AA14" s="43"/>
      <c r="AB14" s="43"/>
      <c r="AC14" s="43"/>
      <c r="AD14" s="43"/>
      <c r="AE14" s="43"/>
      <c r="AF14" s="42"/>
      <c r="AG14" s="43"/>
      <c r="AH14" s="43"/>
      <c r="AI14" s="43"/>
      <c r="AJ14" s="43"/>
      <c r="AK14" s="43"/>
      <c r="AL14" s="43"/>
      <c r="AM14" s="43"/>
      <c r="AN14" s="42"/>
      <c r="AO14" s="43"/>
      <c r="AP14" s="43"/>
      <c r="AQ14" s="43"/>
    </row>
    <row r="15" spans="1:43" ht="15">
      <c r="A15" s="20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2"/>
      <c r="Q15" s="44"/>
      <c r="R15" s="44"/>
      <c r="S15" s="44"/>
      <c r="T15" s="43"/>
      <c r="U15" s="43"/>
      <c r="V15" s="43"/>
      <c r="W15" s="43"/>
      <c r="X15" s="42"/>
      <c r="Y15" s="43"/>
      <c r="Z15" s="43"/>
      <c r="AA15" s="43"/>
      <c r="AB15" s="43"/>
      <c r="AC15" s="43"/>
      <c r="AD15" s="43"/>
      <c r="AE15" s="43"/>
      <c r="AF15" s="42"/>
      <c r="AG15" s="43"/>
      <c r="AH15" s="43"/>
      <c r="AI15" s="43"/>
      <c r="AJ15" s="43"/>
      <c r="AK15" s="43"/>
      <c r="AL15" s="43"/>
      <c r="AM15" s="43"/>
      <c r="AN15" s="42"/>
      <c r="AO15" s="43"/>
      <c r="AP15" s="43"/>
      <c r="AQ15" s="43"/>
    </row>
    <row r="17" spans="1:43" ht="14.25">
      <c r="C17" s="4"/>
      <c r="Q17" s="2"/>
      <c r="R17" s="2"/>
      <c r="S17" s="2"/>
    </row>
    <row r="18" spans="1:43" ht="49.5" customHeight="1">
      <c r="B18" s="142" t="s">
        <v>190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43" ht="13.5" thickBot="1">
      <c r="C19" s="123" t="s">
        <v>114</v>
      </c>
    </row>
    <row r="20" spans="1:43" ht="15">
      <c r="A20" s="137" t="s">
        <v>5</v>
      </c>
      <c r="B20" s="135" t="s">
        <v>9</v>
      </c>
      <c r="C20" s="135" t="s">
        <v>10</v>
      </c>
      <c r="D20" s="145" t="s">
        <v>19</v>
      </c>
      <c r="E20" s="146"/>
      <c r="F20" s="146"/>
      <c r="G20" s="146"/>
      <c r="H20" s="146"/>
      <c r="I20" s="146"/>
      <c r="J20" s="146"/>
      <c r="K20" s="146"/>
      <c r="L20" s="145" t="s">
        <v>24</v>
      </c>
      <c r="M20" s="146"/>
      <c r="N20" s="146"/>
      <c r="O20" s="146"/>
      <c r="P20" s="146"/>
      <c r="Q20" s="146"/>
      <c r="R20" s="146"/>
      <c r="S20" s="146"/>
      <c r="T20" s="145" t="s">
        <v>27</v>
      </c>
      <c r="U20" s="146"/>
      <c r="V20" s="146"/>
      <c r="W20" s="146"/>
      <c r="X20" s="146"/>
      <c r="Y20" s="146"/>
      <c r="Z20" s="146"/>
      <c r="AA20" s="146"/>
      <c r="AB20" s="145" t="s">
        <v>30</v>
      </c>
      <c r="AC20" s="146"/>
      <c r="AD20" s="146"/>
      <c r="AE20" s="146"/>
      <c r="AF20" s="146"/>
      <c r="AG20" s="146"/>
      <c r="AH20" s="146"/>
      <c r="AI20" s="147"/>
      <c r="AJ20" s="145" t="s">
        <v>184</v>
      </c>
      <c r="AK20" s="146"/>
      <c r="AL20" s="146"/>
      <c r="AM20" s="146"/>
      <c r="AN20" s="146"/>
      <c r="AO20" s="146"/>
      <c r="AP20" s="146"/>
      <c r="AQ20" s="147"/>
    </row>
    <row r="21" spans="1:43" ht="45.75" thickBot="1">
      <c r="A21" s="138"/>
      <c r="B21" s="136"/>
      <c r="C21" s="136"/>
      <c r="D21" s="5" t="s">
        <v>8</v>
      </c>
      <c r="E21" s="5" t="s">
        <v>0</v>
      </c>
      <c r="F21" s="5" t="s">
        <v>1</v>
      </c>
      <c r="G21" s="10" t="s">
        <v>2</v>
      </c>
      <c r="H21" s="5" t="s">
        <v>20</v>
      </c>
      <c r="I21" s="5" t="s">
        <v>6</v>
      </c>
      <c r="J21" s="9" t="s">
        <v>7</v>
      </c>
      <c r="K21" s="11" t="s">
        <v>25</v>
      </c>
      <c r="L21" s="5" t="s">
        <v>8</v>
      </c>
      <c r="M21" s="5" t="s">
        <v>0</v>
      </c>
      <c r="N21" s="5" t="s">
        <v>1</v>
      </c>
      <c r="O21" s="10" t="s">
        <v>2</v>
      </c>
      <c r="P21" s="5" t="s">
        <v>26</v>
      </c>
      <c r="Q21" s="5" t="s">
        <v>6</v>
      </c>
      <c r="R21" s="9" t="s">
        <v>7</v>
      </c>
      <c r="S21" s="11" t="s">
        <v>25</v>
      </c>
      <c r="T21" s="5" t="s">
        <v>8</v>
      </c>
      <c r="U21" s="5" t="s">
        <v>0</v>
      </c>
      <c r="V21" s="5" t="s">
        <v>1</v>
      </c>
      <c r="W21" s="10" t="s">
        <v>2</v>
      </c>
      <c r="X21" s="5" t="s">
        <v>28</v>
      </c>
      <c r="Y21" s="5" t="s">
        <v>6</v>
      </c>
      <c r="Z21" s="9" t="s">
        <v>7</v>
      </c>
      <c r="AA21" s="11" t="s">
        <v>25</v>
      </c>
      <c r="AB21" s="5" t="s">
        <v>8</v>
      </c>
      <c r="AC21" s="5" t="s">
        <v>0</v>
      </c>
      <c r="AD21" s="5" t="s">
        <v>1</v>
      </c>
      <c r="AE21" s="10" t="s">
        <v>2</v>
      </c>
      <c r="AF21" s="5" t="s">
        <v>31</v>
      </c>
      <c r="AG21" s="5" t="s">
        <v>6</v>
      </c>
      <c r="AH21" s="9" t="s">
        <v>7</v>
      </c>
      <c r="AI21" s="52" t="s">
        <v>25</v>
      </c>
      <c r="AJ21" s="5" t="s">
        <v>8</v>
      </c>
      <c r="AK21" s="5" t="s">
        <v>0</v>
      </c>
      <c r="AL21" s="5" t="s">
        <v>1</v>
      </c>
      <c r="AM21" s="10" t="s">
        <v>2</v>
      </c>
      <c r="AN21" s="5" t="s">
        <v>31</v>
      </c>
      <c r="AO21" s="5" t="s">
        <v>6</v>
      </c>
      <c r="AP21" s="9" t="s">
        <v>7</v>
      </c>
      <c r="AQ21" s="52" t="s">
        <v>25</v>
      </c>
    </row>
    <row r="22" spans="1:43" ht="14.25">
      <c r="A22" s="132">
        <v>1</v>
      </c>
      <c r="B22" s="180" t="s">
        <v>166</v>
      </c>
      <c r="C22" s="78">
        <v>1</v>
      </c>
      <c r="D22" s="27">
        <v>0</v>
      </c>
      <c r="E22" s="26">
        <v>20</v>
      </c>
      <c r="F22" s="25"/>
      <c r="G22" s="25"/>
      <c r="H22" s="25">
        <v>20</v>
      </c>
      <c r="I22" s="27">
        <f>H22</f>
        <v>20</v>
      </c>
      <c r="J22" s="28">
        <f>ROUND(((D22/12)*8)+((H22/12)*4),0)</f>
        <v>7</v>
      </c>
      <c r="K22" s="29">
        <v>1</v>
      </c>
      <c r="L22" s="27">
        <f t="shared" ref="L22:L25" si="11">I22</f>
        <v>20</v>
      </c>
      <c r="M22" s="26">
        <v>20</v>
      </c>
      <c r="N22" s="25"/>
      <c r="O22" s="25"/>
      <c r="P22" s="25">
        <f>M22</f>
        <v>20</v>
      </c>
      <c r="Q22" s="27">
        <f>P22</f>
        <v>20</v>
      </c>
      <c r="R22" s="28">
        <f>ROUND(((L22/12)*8)+((P22/12)*4),0)</f>
        <v>20</v>
      </c>
      <c r="S22" s="29">
        <v>1</v>
      </c>
      <c r="T22" s="27">
        <f t="shared" ref="T22:T25" si="12">Q22</f>
        <v>20</v>
      </c>
      <c r="U22" s="25">
        <v>20</v>
      </c>
      <c r="V22" s="25"/>
      <c r="W22" s="25"/>
      <c r="X22" s="25">
        <f>U22</f>
        <v>20</v>
      </c>
      <c r="Y22" s="27">
        <f>X22</f>
        <v>20</v>
      </c>
      <c r="Z22" s="28">
        <f>ROUND(((T22/12)*8)+((X22/12)*4),0)</f>
        <v>20</v>
      </c>
      <c r="AA22" s="29">
        <v>1</v>
      </c>
      <c r="AB22" s="27">
        <f t="shared" ref="AB22:AB25" si="13">Y22</f>
        <v>20</v>
      </c>
      <c r="AC22" s="25">
        <v>20</v>
      </c>
      <c r="AD22" s="25"/>
      <c r="AE22" s="25"/>
      <c r="AF22" s="25">
        <f>AC22</f>
        <v>20</v>
      </c>
      <c r="AG22" s="27">
        <f>AF22</f>
        <v>20</v>
      </c>
      <c r="AH22" s="28">
        <f>ROUND(((AB22/12)*8)+((AF22/12)*4),0)</f>
        <v>20</v>
      </c>
      <c r="AI22" s="53">
        <v>1</v>
      </c>
      <c r="AJ22" s="27">
        <f t="shared" ref="AJ22:AJ25" si="14">AG22</f>
        <v>20</v>
      </c>
      <c r="AK22" s="25">
        <v>20</v>
      </c>
      <c r="AL22" s="25"/>
      <c r="AM22" s="25"/>
      <c r="AN22" s="25">
        <f>AK22</f>
        <v>20</v>
      </c>
      <c r="AO22" s="27">
        <f>AN22</f>
        <v>20</v>
      </c>
      <c r="AP22" s="28">
        <f>ROUND(((AJ22/12)*8)+((AN22/12)*4),0)</f>
        <v>20</v>
      </c>
      <c r="AQ22" s="53">
        <v>1</v>
      </c>
    </row>
    <row r="23" spans="1:43" ht="14.25">
      <c r="A23" s="133"/>
      <c r="B23" s="181"/>
      <c r="C23" s="15">
        <v>2</v>
      </c>
      <c r="D23" s="32">
        <v>0</v>
      </c>
      <c r="E23" s="30"/>
      <c r="F23" s="30"/>
      <c r="G23" s="30"/>
      <c r="H23" s="30">
        <v>0</v>
      </c>
      <c r="I23" s="32">
        <f t="shared" ref="I23:I25" si="15">H23</f>
        <v>0</v>
      </c>
      <c r="J23" s="33">
        <f>ROUND((((D23)/12)*8)+(((D22-G22)/12)*4),0)</f>
        <v>0</v>
      </c>
      <c r="K23" s="34"/>
      <c r="L23" s="32">
        <f t="shared" si="11"/>
        <v>0</v>
      </c>
      <c r="M23" s="30"/>
      <c r="N23" s="30"/>
      <c r="O23" s="30"/>
      <c r="P23" s="30">
        <f>L22-O22</f>
        <v>20</v>
      </c>
      <c r="Q23" s="32">
        <f t="shared" ref="Q23:Q25" si="16">P23</f>
        <v>20</v>
      </c>
      <c r="R23" s="33">
        <f>ROUND((((L23)/12)*8)+(((L22-O22)/12)*4),0)</f>
        <v>7</v>
      </c>
      <c r="S23" s="34">
        <v>1</v>
      </c>
      <c r="T23" s="32">
        <f t="shared" si="12"/>
        <v>20</v>
      </c>
      <c r="U23" s="30"/>
      <c r="V23" s="30"/>
      <c r="W23" s="30"/>
      <c r="X23" s="30">
        <f>T22-W22</f>
        <v>20</v>
      </c>
      <c r="Y23" s="32">
        <f t="shared" ref="Y23:Y25" si="17">X23</f>
        <v>20</v>
      </c>
      <c r="Z23" s="33">
        <f>ROUND((((T23)/12)*8)+(((T22-W22)/12)*4),0)</f>
        <v>20</v>
      </c>
      <c r="AA23" s="34">
        <v>1</v>
      </c>
      <c r="AB23" s="32">
        <f t="shared" si="13"/>
        <v>20</v>
      </c>
      <c r="AC23" s="30"/>
      <c r="AD23" s="30"/>
      <c r="AE23" s="30"/>
      <c r="AF23" s="30">
        <f>AB22-AE22</f>
        <v>20</v>
      </c>
      <c r="AG23" s="32">
        <f t="shared" ref="AG23:AG25" si="18">AF23</f>
        <v>20</v>
      </c>
      <c r="AH23" s="33">
        <f>ROUND((((AB23)/12)*8)+(((AB22-AE22)/12)*4),0)</f>
        <v>20</v>
      </c>
      <c r="AI23" s="54">
        <v>1</v>
      </c>
      <c r="AJ23" s="32">
        <f t="shared" si="14"/>
        <v>20</v>
      </c>
      <c r="AK23" s="30"/>
      <c r="AL23" s="30"/>
      <c r="AM23" s="30"/>
      <c r="AN23" s="30">
        <f>AJ22-AM22</f>
        <v>20</v>
      </c>
      <c r="AO23" s="32">
        <f t="shared" ref="AO23:AO25" si="19">AN23</f>
        <v>20</v>
      </c>
      <c r="AP23" s="33">
        <f>ROUND((((AJ23)/12)*8)+(((AJ22-AM22)/12)*4),0)</f>
        <v>20</v>
      </c>
      <c r="AQ23" s="54">
        <v>1</v>
      </c>
    </row>
    <row r="24" spans="1:43" ht="14.25">
      <c r="A24" s="133"/>
      <c r="B24" s="181"/>
      <c r="C24" s="15">
        <v>3</v>
      </c>
      <c r="D24" s="32">
        <v>0</v>
      </c>
      <c r="E24" s="30"/>
      <c r="F24" s="30"/>
      <c r="G24" s="30"/>
      <c r="H24" s="35">
        <f>D23-G23-F23+E23</f>
        <v>0</v>
      </c>
      <c r="I24" s="32">
        <f t="shared" si="15"/>
        <v>0</v>
      </c>
      <c r="J24" s="33">
        <v>0</v>
      </c>
      <c r="K24" s="34"/>
      <c r="L24" s="32">
        <f t="shared" si="11"/>
        <v>0</v>
      </c>
      <c r="M24" s="30"/>
      <c r="N24" s="30"/>
      <c r="O24" s="30"/>
      <c r="P24" s="35">
        <f>L23-O23-N23+M23</f>
        <v>0</v>
      </c>
      <c r="Q24" s="32">
        <f t="shared" si="16"/>
        <v>0</v>
      </c>
      <c r="R24" s="33">
        <v>0</v>
      </c>
      <c r="S24" s="34"/>
      <c r="T24" s="32">
        <f t="shared" si="12"/>
        <v>0</v>
      </c>
      <c r="U24" s="30"/>
      <c r="V24" s="30"/>
      <c r="W24" s="30"/>
      <c r="X24" s="35">
        <f>T23-W23-V23+U23</f>
        <v>20</v>
      </c>
      <c r="Y24" s="32">
        <f t="shared" si="17"/>
        <v>20</v>
      </c>
      <c r="Z24" s="33">
        <f>ROUND((((T24-V23-W23)/12)*8)+(((T23+U23)/12)*4),0)</f>
        <v>7</v>
      </c>
      <c r="AA24" s="34">
        <v>1</v>
      </c>
      <c r="AB24" s="32">
        <f t="shared" si="13"/>
        <v>20</v>
      </c>
      <c r="AC24" s="30"/>
      <c r="AD24" s="30">
        <v>20</v>
      </c>
      <c r="AE24" s="30"/>
      <c r="AF24" s="35">
        <f>AB23-AE23-AD23+AC23</f>
        <v>20</v>
      </c>
      <c r="AG24" s="32">
        <f t="shared" si="18"/>
        <v>20</v>
      </c>
      <c r="AH24" s="33">
        <f>ROUND((((AB24-AD23-AE23)/12)*8)+(((AB23+AC23)/12)*4),0)</f>
        <v>20</v>
      </c>
      <c r="AI24" s="54">
        <v>1</v>
      </c>
      <c r="AJ24" s="32">
        <f t="shared" si="14"/>
        <v>20</v>
      </c>
      <c r="AK24" s="30"/>
      <c r="AL24" s="30">
        <v>20</v>
      </c>
      <c r="AM24" s="30"/>
      <c r="AN24" s="35">
        <f>AJ23-AM23-AL23+AK23</f>
        <v>20</v>
      </c>
      <c r="AO24" s="32">
        <f t="shared" si="19"/>
        <v>20</v>
      </c>
      <c r="AP24" s="33">
        <f>ROUND((((AJ24-AL23-AM23)/12)*8)+(((AJ23+AK23)/12)*4),0)</f>
        <v>20</v>
      </c>
      <c r="AQ24" s="54">
        <v>1</v>
      </c>
    </row>
    <row r="25" spans="1:43" ht="15" thickBot="1">
      <c r="A25" s="133"/>
      <c r="B25" s="181"/>
      <c r="C25" s="15">
        <v>4</v>
      </c>
      <c r="D25" s="32">
        <v>0</v>
      </c>
      <c r="E25" s="30"/>
      <c r="F25" s="30"/>
      <c r="G25" s="30"/>
      <c r="H25" s="35">
        <f>D24-G24-F24+E24</f>
        <v>0</v>
      </c>
      <c r="I25" s="32">
        <f t="shared" si="15"/>
        <v>0</v>
      </c>
      <c r="J25" s="33">
        <f>ROUND((((D25-F24-G24)/12)*8)+(((D24+E24)/12)*4),0)</f>
        <v>0</v>
      </c>
      <c r="K25" s="34"/>
      <c r="L25" s="32">
        <f t="shared" si="11"/>
        <v>0</v>
      </c>
      <c r="M25" s="30"/>
      <c r="N25" s="30"/>
      <c r="O25" s="30"/>
      <c r="P25" s="35">
        <f>L24-O24-N24+M24</f>
        <v>0</v>
      </c>
      <c r="Q25" s="32">
        <f t="shared" si="16"/>
        <v>0</v>
      </c>
      <c r="R25" s="33">
        <f>ROUND((((L25-N24-O24)/12)*8)+(((L24+M24)/12)*4),0)</f>
        <v>0</v>
      </c>
      <c r="S25" s="34"/>
      <c r="T25" s="32">
        <f t="shared" si="12"/>
        <v>0</v>
      </c>
      <c r="U25" s="30"/>
      <c r="V25" s="30"/>
      <c r="W25" s="30"/>
      <c r="X25" s="35">
        <f>T24-W24-V24+U24</f>
        <v>0</v>
      </c>
      <c r="Y25" s="32">
        <f t="shared" si="17"/>
        <v>0</v>
      </c>
      <c r="Z25" s="33">
        <f>ROUND((((T25-V24-W24)/12)*8)+(((T24+U24)/12)*4),0)</f>
        <v>0</v>
      </c>
      <c r="AA25" s="34"/>
      <c r="AB25" s="32">
        <f t="shared" si="13"/>
        <v>0</v>
      </c>
      <c r="AC25" s="30"/>
      <c r="AD25" s="30"/>
      <c r="AE25" s="30"/>
      <c r="AF25" s="35">
        <f>AB24-AE24-AD24+AC24</f>
        <v>0</v>
      </c>
      <c r="AG25" s="32">
        <f t="shared" si="18"/>
        <v>0</v>
      </c>
      <c r="AH25" s="33">
        <v>0</v>
      </c>
      <c r="AI25" s="54"/>
      <c r="AJ25" s="32">
        <f t="shared" si="14"/>
        <v>0</v>
      </c>
      <c r="AK25" s="30"/>
      <c r="AL25" s="30"/>
      <c r="AM25" s="30"/>
      <c r="AN25" s="35">
        <f>AJ24-AM24-AL24+AK24</f>
        <v>0</v>
      </c>
      <c r="AO25" s="32">
        <f t="shared" si="19"/>
        <v>0</v>
      </c>
      <c r="AP25" s="33">
        <v>0</v>
      </c>
      <c r="AQ25" s="54"/>
    </row>
    <row r="26" spans="1:43" ht="15" thickBot="1">
      <c r="A26" s="6"/>
      <c r="B26" s="39" t="s">
        <v>4</v>
      </c>
      <c r="C26" s="8"/>
      <c r="D26" s="40">
        <f t="shared" ref="D26:AI26" si="20">SUM(D22:D25)</f>
        <v>0</v>
      </c>
      <c r="E26" s="39">
        <f t="shared" si="20"/>
        <v>20</v>
      </c>
      <c r="F26" s="39">
        <f t="shared" si="20"/>
        <v>0</v>
      </c>
      <c r="G26" s="39">
        <f t="shared" si="20"/>
        <v>0</v>
      </c>
      <c r="H26" s="39">
        <f t="shared" si="20"/>
        <v>20</v>
      </c>
      <c r="I26" s="40">
        <f t="shared" si="20"/>
        <v>20</v>
      </c>
      <c r="J26" s="39">
        <f t="shared" si="20"/>
        <v>7</v>
      </c>
      <c r="K26" s="41">
        <f t="shared" si="20"/>
        <v>1</v>
      </c>
      <c r="L26" s="40">
        <f t="shared" si="20"/>
        <v>20</v>
      </c>
      <c r="M26" s="39">
        <f t="shared" si="20"/>
        <v>20</v>
      </c>
      <c r="N26" s="39">
        <f t="shared" si="20"/>
        <v>0</v>
      </c>
      <c r="O26" s="39">
        <f t="shared" si="20"/>
        <v>0</v>
      </c>
      <c r="P26" s="39">
        <f t="shared" si="20"/>
        <v>40</v>
      </c>
      <c r="Q26" s="40">
        <f t="shared" si="20"/>
        <v>40</v>
      </c>
      <c r="R26" s="39">
        <f t="shared" si="20"/>
        <v>27</v>
      </c>
      <c r="S26" s="41">
        <f t="shared" si="20"/>
        <v>2</v>
      </c>
      <c r="T26" s="40">
        <f t="shared" si="20"/>
        <v>40</v>
      </c>
      <c r="U26" s="39">
        <f t="shared" si="20"/>
        <v>20</v>
      </c>
      <c r="V26" s="39">
        <f t="shared" si="20"/>
        <v>0</v>
      </c>
      <c r="W26" s="39">
        <f t="shared" si="20"/>
        <v>0</v>
      </c>
      <c r="X26" s="39">
        <f t="shared" si="20"/>
        <v>60</v>
      </c>
      <c r="Y26" s="40">
        <f t="shared" si="20"/>
        <v>60</v>
      </c>
      <c r="Z26" s="39">
        <f t="shared" si="20"/>
        <v>47</v>
      </c>
      <c r="AA26" s="41">
        <f t="shared" si="20"/>
        <v>3</v>
      </c>
      <c r="AB26" s="40">
        <f t="shared" si="20"/>
        <v>60</v>
      </c>
      <c r="AC26" s="39">
        <f t="shared" si="20"/>
        <v>20</v>
      </c>
      <c r="AD26" s="39">
        <f t="shared" si="20"/>
        <v>20</v>
      </c>
      <c r="AE26" s="39">
        <f t="shared" si="20"/>
        <v>0</v>
      </c>
      <c r="AF26" s="39">
        <f t="shared" si="20"/>
        <v>60</v>
      </c>
      <c r="AG26" s="40">
        <f t="shared" si="20"/>
        <v>60</v>
      </c>
      <c r="AH26" s="39">
        <f t="shared" si="20"/>
        <v>60</v>
      </c>
      <c r="AI26" s="41">
        <f t="shared" si="20"/>
        <v>3</v>
      </c>
      <c r="AJ26" s="40">
        <f t="shared" ref="AJ26:AQ26" si="21">SUM(AJ22:AJ25)</f>
        <v>60</v>
      </c>
      <c r="AK26" s="39">
        <f t="shared" si="21"/>
        <v>20</v>
      </c>
      <c r="AL26" s="39">
        <f t="shared" si="21"/>
        <v>20</v>
      </c>
      <c r="AM26" s="39">
        <f t="shared" si="21"/>
        <v>0</v>
      </c>
      <c r="AN26" s="39">
        <f t="shared" si="21"/>
        <v>60</v>
      </c>
      <c r="AO26" s="40">
        <f t="shared" si="21"/>
        <v>60</v>
      </c>
      <c r="AP26" s="39">
        <f t="shared" si="21"/>
        <v>60</v>
      </c>
      <c r="AQ26" s="41">
        <f t="shared" si="21"/>
        <v>3</v>
      </c>
    </row>
    <row r="27" spans="1:43" ht="14.25">
      <c r="B27" s="42" t="s">
        <v>18</v>
      </c>
      <c r="C27" s="4"/>
      <c r="D27" s="43"/>
      <c r="E27" s="43"/>
      <c r="F27" s="43"/>
      <c r="G27" s="43"/>
      <c r="H27" s="42">
        <f>D26+E26-F26-G26</f>
        <v>20</v>
      </c>
      <c r="I27" s="43"/>
      <c r="J27" s="43"/>
      <c r="K27" s="43"/>
      <c r="L27" s="43"/>
      <c r="M27" s="43"/>
      <c r="N27" s="43"/>
      <c r="O27" s="43"/>
      <c r="P27" s="42">
        <f>L26+M26-N26-O26</f>
        <v>40</v>
      </c>
      <c r="Q27" s="44"/>
      <c r="R27" s="44"/>
      <c r="S27" s="44"/>
      <c r="T27" s="43"/>
      <c r="U27" s="43"/>
      <c r="V27" s="43"/>
      <c r="W27" s="43"/>
      <c r="X27" s="42">
        <f>T26+U26-V26-W26</f>
        <v>60</v>
      </c>
      <c r="Y27" s="43"/>
      <c r="Z27" s="43"/>
      <c r="AA27" s="43"/>
      <c r="AB27" s="43"/>
      <c r="AC27" s="43"/>
      <c r="AD27" s="43"/>
      <c r="AE27" s="43"/>
      <c r="AF27" s="42">
        <f>AB26+AC26-AD26-AE26</f>
        <v>60</v>
      </c>
      <c r="AG27" s="43"/>
      <c r="AH27" s="43"/>
      <c r="AI27" s="43"/>
      <c r="AJ27" s="43"/>
      <c r="AK27" s="43"/>
      <c r="AL27" s="43"/>
      <c r="AM27" s="43"/>
      <c r="AN27" s="42">
        <f>AJ26+AK26-AL26-AM26</f>
        <v>60</v>
      </c>
      <c r="AO27" s="43"/>
      <c r="AP27" s="43"/>
      <c r="AQ27" s="43"/>
    </row>
    <row r="28" spans="1:43" ht="15">
      <c r="A28" s="20"/>
      <c r="B28" s="43"/>
      <c r="C28" s="43"/>
      <c r="D28" s="43"/>
      <c r="E28" s="43" t="s">
        <v>17</v>
      </c>
      <c r="F28" s="43"/>
      <c r="G28" s="43"/>
      <c r="H28" s="43"/>
      <c r="I28" s="43"/>
      <c r="J28" s="43"/>
      <c r="K28" s="144"/>
      <c r="L28" s="144"/>
      <c r="M28" s="43"/>
      <c r="N28" s="43"/>
      <c r="O28" s="43"/>
      <c r="P28" s="42"/>
      <c r="Q28" s="44"/>
      <c r="R28" s="44"/>
      <c r="S28" s="44"/>
      <c r="T28" s="43"/>
      <c r="U28" s="43"/>
      <c r="V28" s="43"/>
      <c r="W28" s="43"/>
      <c r="X28" s="42"/>
      <c r="Y28" s="43"/>
      <c r="Z28" s="43"/>
      <c r="AA28" s="43"/>
    </row>
    <row r="29" spans="1:43" ht="15">
      <c r="A29" s="20"/>
      <c r="B29" s="43"/>
      <c r="C29" s="43"/>
      <c r="D29" s="43"/>
      <c r="E29" s="43" t="s">
        <v>21</v>
      </c>
      <c r="F29" s="43"/>
      <c r="G29" s="43"/>
      <c r="H29" s="43"/>
      <c r="I29" s="43"/>
      <c r="J29" s="43"/>
      <c r="K29" s="43"/>
      <c r="L29" s="46"/>
      <c r="M29" s="43"/>
      <c r="N29" s="43"/>
      <c r="O29" s="43"/>
      <c r="P29" s="42"/>
      <c r="Q29" s="44"/>
      <c r="R29" s="44"/>
      <c r="S29" s="44"/>
      <c r="T29" s="43"/>
      <c r="U29" s="43"/>
      <c r="V29" s="43"/>
      <c r="W29" s="43"/>
      <c r="X29" s="42"/>
      <c r="Y29" s="43"/>
      <c r="Z29" s="43"/>
      <c r="AA29" s="43"/>
    </row>
    <row r="30" spans="1:43" ht="15">
      <c r="A30" s="20" t="s">
        <v>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2"/>
      <c r="Q30" s="44"/>
      <c r="R30" s="44"/>
      <c r="S30" s="44"/>
      <c r="T30" s="43"/>
      <c r="U30" s="43"/>
      <c r="V30" s="43"/>
      <c r="W30" s="43"/>
      <c r="X30" s="42"/>
      <c r="Y30" s="43"/>
      <c r="Z30" s="43"/>
      <c r="AA30" s="43"/>
    </row>
    <row r="31" spans="1:43" ht="15">
      <c r="A31" s="20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/>
      <c r="Q31" s="44"/>
      <c r="R31" s="44"/>
      <c r="S31" s="44"/>
      <c r="T31" s="43"/>
      <c r="U31" s="43"/>
      <c r="V31" s="43"/>
      <c r="W31" s="43"/>
      <c r="X31" s="42"/>
      <c r="Y31" s="43"/>
      <c r="Z31" s="43"/>
      <c r="AA31" s="43"/>
    </row>
    <row r="33" spans="1:43" ht="14.25">
      <c r="C33" s="4"/>
      <c r="Q33" s="2"/>
      <c r="R33" s="2"/>
      <c r="S33" s="2"/>
    </row>
    <row r="34" spans="1:43" ht="49.5" customHeight="1">
      <c r="B34" s="142" t="s">
        <v>190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43" ht="13.5" thickBot="1">
      <c r="C35" s="123" t="s">
        <v>114</v>
      </c>
    </row>
    <row r="36" spans="1:43" ht="15">
      <c r="A36" s="137" t="s">
        <v>5</v>
      </c>
      <c r="B36" s="135" t="s">
        <v>9</v>
      </c>
      <c r="C36" s="135" t="s">
        <v>10</v>
      </c>
      <c r="D36" s="145" t="s">
        <v>19</v>
      </c>
      <c r="E36" s="146"/>
      <c r="F36" s="146"/>
      <c r="G36" s="146"/>
      <c r="H36" s="146"/>
      <c r="I36" s="146"/>
      <c r="J36" s="146"/>
      <c r="K36" s="146"/>
      <c r="L36" s="145" t="s">
        <v>24</v>
      </c>
      <c r="M36" s="146"/>
      <c r="N36" s="146"/>
      <c r="O36" s="146"/>
      <c r="P36" s="146"/>
      <c r="Q36" s="146"/>
      <c r="R36" s="146"/>
      <c r="S36" s="146"/>
      <c r="T36" s="145" t="s">
        <v>27</v>
      </c>
      <c r="U36" s="146"/>
      <c r="V36" s="146"/>
      <c r="W36" s="146"/>
      <c r="X36" s="146"/>
      <c r="Y36" s="146"/>
      <c r="Z36" s="146"/>
      <c r="AA36" s="146"/>
      <c r="AB36" s="145" t="s">
        <v>30</v>
      </c>
      <c r="AC36" s="146"/>
      <c r="AD36" s="146"/>
      <c r="AE36" s="146"/>
      <c r="AF36" s="146"/>
      <c r="AG36" s="146"/>
      <c r="AH36" s="146"/>
      <c r="AI36" s="147"/>
      <c r="AJ36" s="145" t="s">
        <v>184</v>
      </c>
      <c r="AK36" s="146"/>
      <c r="AL36" s="146"/>
      <c r="AM36" s="146"/>
      <c r="AN36" s="146"/>
      <c r="AO36" s="146"/>
      <c r="AP36" s="146"/>
      <c r="AQ36" s="147"/>
    </row>
    <row r="37" spans="1:43" ht="45.75" thickBot="1">
      <c r="A37" s="138"/>
      <c r="B37" s="136"/>
      <c r="C37" s="136"/>
      <c r="D37" s="5" t="s">
        <v>8</v>
      </c>
      <c r="E37" s="5" t="s">
        <v>0</v>
      </c>
      <c r="F37" s="5" t="s">
        <v>1</v>
      </c>
      <c r="G37" s="10" t="s">
        <v>2</v>
      </c>
      <c r="H37" s="5" t="s">
        <v>20</v>
      </c>
      <c r="I37" s="5" t="s">
        <v>6</v>
      </c>
      <c r="J37" s="9" t="s">
        <v>7</v>
      </c>
      <c r="K37" s="11" t="s">
        <v>25</v>
      </c>
      <c r="L37" s="5" t="s">
        <v>8</v>
      </c>
      <c r="M37" s="5" t="s">
        <v>0</v>
      </c>
      <c r="N37" s="5" t="s">
        <v>1</v>
      </c>
      <c r="O37" s="10" t="s">
        <v>2</v>
      </c>
      <c r="P37" s="5" t="s">
        <v>26</v>
      </c>
      <c r="Q37" s="5" t="s">
        <v>6</v>
      </c>
      <c r="R37" s="9" t="s">
        <v>7</v>
      </c>
      <c r="S37" s="11" t="s">
        <v>25</v>
      </c>
      <c r="T37" s="5" t="s">
        <v>8</v>
      </c>
      <c r="U37" s="5" t="s">
        <v>0</v>
      </c>
      <c r="V37" s="5" t="s">
        <v>1</v>
      </c>
      <c r="W37" s="10" t="s">
        <v>2</v>
      </c>
      <c r="X37" s="5" t="s">
        <v>28</v>
      </c>
      <c r="Y37" s="5" t="s">
        <v>6</v>
      </c>
      <c r="Z37" s="9" t="s">
        <v>7</v>
      </c>
      <c r="AA37" s="11" t="s">
        <v>25</v>
      </c>
      <c r="AB37" s="5" t="s">
        <v>8</v>
      </c>
      <c r="AC37" s="5" t="s">
        <v>0</v>
      </c>
      <c r="AD37" s="5" t="s">
        <v>1</v>
      </c>
      <c r="AE37" s="10" t="s">
        <v>2</v>
      </c>
      <c r="AF37" s="5" t="s">
        <v>31</v>
      </c>
      <c r="AG37" s="5" t="s">
        <v>6</v>
      </c>
      <c r="AH37" s="9" t="s">
        <v>7</v>
      </c>
      <c r="AI37" s="52" t="s">
        <v>25</v>
      </c>
      <c r="AJ37" s="5" t="s">
        <v>8</v>
      </c>
      <c r="AK37" s="5" t="s">
        <v>0</v>
      </c>
      <c r="AL37" s="5" t="s">
        <v>1</v>
      </c>
      <c r="AM37" s="10" t="s">
        <v>2</v>
      </c>
      <c r="AN37" s="5" t="s">
        <v>31</v>
      </c>
      <c r="AO37" s="5" t="s">
        <v>6</v>
      </c>
      <c r="AP37" s="9" t="s">
        <v>7</v>
      </c>
      <c r="AQ37" s="52" t="s">
        <v>25</v>
      </c>
    </row>
    <row r="38" spans="1:43" ht="14.25">
      <c r="A38" s="132">
        <v>1</v>
      </c>
      <c r="B38" s="200" t="s">
        <v>167</v>
      </c>
      <c r="C38" s="78">
        <v>1</v>
      </c>
      <c r="D38" s="27">
        <v>12</v>
      </c>
      <c r="E38" s="26" t="s">
        <v>164</v>
      </c>
      <c r="F38" s="25"/>
      <c r="G38" s="25">
        <v>1</v>
      </c>
      <c r="H38" s="25">
        <v>0</v>
      </c>
      <c r="I38" s="27">
        <f>H38</f>
        <v>0</v>
      </c>
      <c r="J38" s="28">
        <f>ROUND(((D38/12)*8)+((H38/12)*4),0)</f>
        <v>8</v>
      </c>
      <c r="K38" s="29">
        <v>1</v>
      </c>
      <c r="L38" s="27">
        <f t="shared" ref="L38:L41" si="22">I38</f>
        <v>0</v>
      </c>
      <c r="M38" s="26"/>
      <c r="N38" s="25"/>
      <c r="O38" s="25"/>
      <c r="P38" s="25">
        <f>M38</f>
        <v>0</v>
      </c>
      <c r="Q38" s="27">
        <f>P38</f>
        <v>0</v>
      </c>
      <c r="R38" s="28">
        <f>ROUND(((L38/12)*8)+((P38/12)*4),0)</f>
        <v>0</v>
      </c>
      <c r="S38" s="29"/>
      <c r="T38" s="27">
        <f t="shared" ref="T38:T41" si="23">Q38</f>
        <v>0</v>
      </c>
      <c r="U38" s="25"/>
      <c r="V38" s="25"/>
      <c r="W38" s="25"/>
      <c r="X38" s="25">
        <f>U38</f>
        <v>0</v>
      </c>
      <c r="Y38" s="27">
        <f>X38</f>
        <v>0</v>
      </c>
      <c r="Z38" s="28">
        <f>ROUND(((T38/12)*8)+((X38/12)*4),0)</f>
        <v>0</v>
      </c>
      <c r="AA38" s="29"/>
      <c r="AB38" s="27">
        <f t="shared" ref="AB38:AB41" si="24">Y38</f>
        <v>0</v>
      </c>
      <c r="AC38" s="25">
        <v>0</v>
      </c>
      <c r="AD38" s="25"/>
      <c r="AE38" s="25"/>
      <c r="AF38" s="25">
        <f>AC38</f>
        <v>0</v>
      </c>
      <c r="AG38" s="27">
        <f>AF38</f>
        <v>0</v>
      </c>
      <c r="AH38" s="28">
        <f>ROUND(((AB38/12)*8)+((AF38/12)*4),0)</f>
        <v>0</v>
      </c>
      <c r="AI38" s="53"/>
      <c r="AJ38" s="27">
        <f t="shared" ref="AJ38:AJ41" si="25">AG38</f>
        <v>0</v>
      </c>
      <c r="AK38" s="25"/>
      <c r="AL38" s="25"/>
      <c r="AM38" s="25"/>
      <c r="AN38" s="25">
        <f>AK38</f>
        <v>0</v>
      </c>
      <c r="AO38" s="27">
        <f>AN38</f>
        <v>0</v>
      </c>
      <c r="AP38" s="28">
        <f>ROUND(((AJ38/12)*8)+((AN38/12)*4),0)</f>
        <v>0</v>
      </c>
      <c r="AQ38" s="53"/>
    </row>
    <row r="39" spans="1:43" ht="14.25">
      <c r="A39" s="133"/>
      <c r="B39" s="201"/>
      <c r="C39" s="15">
        <v>2</v>
      </c>
      <c r="D39" s="32">
        <v>8</v>
      </c>
      <c r="E39" s="30"/>
      <c r="F39" s="30">
        <v>8</v>
      </c>
      <c r="G39" s="30"/>
      <c r="H39" s="30">
        <v>11</v>
      </c>
      <c r="I39" s="32">
        <f t="shared" ref="I39:I41" si="26">H39</f>
        <v>11</v>
      </c>
      <c r="J39" s="33">
        <f>ROUND((((D39)/12)*8)+(((D38-G38)/12)*4),0)</f>
        <v>9</v>
      </c>
      <c r="K39" s="34">
        <v>1</v>
      </c>
      <c r="L39" s="32">
        <f t="shared" si="22"/>
        <v>11</v>
      </c>
      <c r="M39" s="30"/>
      <c r="N39" s="30">
        <v>11</v>
      </c>
      <c r="O39" s="30"/>
      <c r="P39" s="30">
        <f>L38-O38</f>
        <v>0</v>
      </c>
      <c r="Q39" s="32">
        <f t="shared" ref="Q39:Q41" si="27">P39</f>
        <v>0</v>
      </c>
      <c r="R39" s="33">
        <f>ROUND((((L39)/12)*8)+(((L38-O38)/12)*4),0)</f>
        <v>7</v>
      </c>
      <c r="S39" s="34">
        <v>1</v>
      </c>
      <c r="T39" s="32">
        <f t="shared" si="23"/>
        <v>0</v>
      </c>
      <c r="U39" s="30"/>
      <c r="V39" s="30"/>
      <c r="W39" s="30"/>
      <c r="X39" s="30">
        <f>T38-W38</f>
        <v>0</v>
      </c>
      <c r="Y39" s="32">
        <f t="shared" ref="Y39:Y41" si="28">X39</f>
        <v>0</v>
      </c>
      <c r="Z39" s="33">
        <f>ROUND((((T39)/12)*8)+(((T38-W38)/12)*4),0)</f>
        <v>0</v>
      </c>
      <c r="AA39" s="34"/>
      <c r="AB39" s="32">
        <f t="shared" si="24"/>
        <v>0</v>
      </c>
      <c r="AC39" s="30"/>
      <c r="AD39" s="30"/>
      <c r="AE39" s="30"/>
      <c r="AF39" s="30">
        <f>AB38-AE38</f>
        <v>0</v>
      </c>
      <c r="AG39" s="32">
        <f t="shared" ref="AG39:AG41" si="29">AF39</f>
        <v>0</v>
      </c>
      <c r="AH39" s="33">
        <f>ROUND((((AB39)/12)*8)+(((AB38-AE38)/12)*4),0)</f>
        <v>0</v>
      </c>
      <c r="AI39" s="54"/>
      <c r="AJ39" s="32">
        <f t="shared" si="25"/>
        <v>0</v>
      </c>
      <c r="AK39" s="30"/>
      <c r="AL39" s="30"/>
      <c r="AM39" s="30"/>
      <c r="AN39" s="30">
        <f>AJ38-AM38</f>
        <v>0</v>
      </c>
      <c r="AO39" s="32">
        <f t="shared" ref="AO39:AO41" si="30">AN39</f>
        <v>0</v>
      </c>
      <c r="AP39" s="33">
        <f>ROUND((((AJ39)/12)*8)+(((AJ38-AM38)/12)*4),0)</f>
        <v>0</v>
      </c>
      <c r="AQ39" s="54"/>
    </row>
    <row r="40" spans="1:43" ht="14.25">
      <c r="A40" s="133"/>
      <c r="B40" s="201"/>
      <c r="C40" s="15">
        <v>3</v>
      </c>
      <c r="D40" s="32">
        <v>0</v>
      </c>
      <c r="E40" s="30"/>
      <c r="F40" s="30"/>
      <c r="G40" s="30"/>
      <c r="H40" s="35">
        <f>D39-G39-F39+E39</f>
        <v>0</v>
      </c>
      <c r="I40" s="32">
        <f t="shared" si="26"/>
        <v>0</v>
      </c>
      <c r="J40" s="33">
        <v>0</v>
      </c>
      <c r="K40" s="34"/>
      <c r="L40" s="32">
        <f t="shared" si="22"/>
        <v>0</v>
      </c>
      <c r="M40" s="30"/>
      <c r="N40" s="30"/>
      <c r="O40" s="30"/>
      <c r="P40" s="35">
        <f>L39-O39-N39+M39</f>
        <v>0</v>
      </c>
      <c r="Q40" s="32">
        <f t="shared" si="27"/>
        <v>0</v>
      </c>
      <c r="R40" s="33">
        <v>0</v>
      </c>
      <c r="S40" s="34"/>
      <c r="T40" s="32">
        <f t="shared" si="23"/>
        <v>0</v>
      </c>
      <c r="U40" s="30"/>
      <c r="V40" s="30"/>
      <c r="W40" s="30"/>
      <c r="X40" s="35">
        <f>T39-W39-V39+U39</f>
        <v>0</v>
      </c>
      <c r="Y40" s="32">
        <f t="shared" si="28"/>
        <v>0</v>
      </c>
      <c r="Z40" s="33">
        <f>ROUND((((T40-V39-W39)/12)*8)+(((T39+U39)/12)*4),0)</f>
        <v>0</v>
      </c>
      <c r="AA40" s="34"/>
      <c r="AB40" s="32">
        <f t="shared" si="24"/>
        <v>0</v>
      </c>
      <c r="AC40" s="30"/>
      <c r="AD40" s="30">
        <v>0</v>
      </c>
      <c r="AE40" s="30"/>
      <c r="AF40" s="35">
        <f>AB39-AE39-AD39+AC39</f>
        <v>0</v>
      </c>
      <c r="AG40" s="32">
        <f t="shared" si="29"/>
        <v>0</v>
      </c>
      <c r="AH40" s="33">
        <f>ROUND((((AB40-AD39-AE39)/12)*8)+(((AB39+AC39)/12)*4),0)</f>
        <v>0</v>
      </c>
      <c r="AI40" s="54"/>
      <c r="AJ40" s="32">
        <f t="shared" si="25"/>
        <v>0</v>
      </c>
      <c r="AK40" s="30"/>
      <c r="AL40" s="30"/>
      <c r="AM40" s="30"/>
      <c r="AN40" s="35">
        <f>AJ39-AM39-AL39+AK39</f>
        <v>0</v>
      </c>
      <c r="AO40" s="32">
        <f t="shared" si="30"/>
        <v>0</v>
      </c>
      <c r="AP40" s="33">
        <f>ROUND((((AJ40-AL39-AM39)/12)*8)+(((AJ39+AK39)/12)*4),0)</f>
        <v>0</v>
      </c>
      <c r="AQ40" s="54"/>
    </row>
    <row r="41" spans="1:43" ht="15" thickBot="1">
      <c r="A41" s="133"/>
      <c r="B41" s="201"/>
      <c r="C41" s="15">
        <v>4</v>
      </c>
      <c r="D41" s="32">
        <v>0</v>
      </c>
      <c r="E41" s="30"/>
      <c r="F41" s="30"/>
      <c r="G41" s="30"/>
      <c r="H41" s="35">
        <f>D40-G40-F40+E40</f>
        <v>0</v>
      </c>
      <c r="I41" s="32">
        <f t="shared" si="26"/>
        <v>0</v>
      </c>
      <c r="J41" s="33">
        <f>ROUND((((D41-F40-G40)/12)*8)+(((D40+E40)/12)*4),0)</f>
        <v>0</v>
      </c>
      <c r="K41" s="34"/>
      <c r="L41" s="32">
        <f t="shared" si="22"/>
        <v>0</v>
      </c>
      <c r="M41" s="30"/>
      <c r="N41" s="30"/>
      <c r="O41" s="30"/>
      <c r="P41" s="35">
        <f>L40-O40-N40+M40</f>
        <v>0</v>
      </c>
      <c r="Q41" s="32">
        <f t="shared" si="27"/>
        <v>0</v>
      </c>
      <c r="R41" s="33">
        <f>ROUND((((L41-N40-O40)/12)*8)+(((L40+M40)/12)*4),0)</f>
        <v>0</v>
      </c>
      <c r="S41" s="34"/>
      <c r="T41" s="32">
        <f t="shared" si="23"/>
        <v>0</v>
      </c>
      <c r="U41" s="30"/>
      <c r="V41" s="30"/>
      <c r="W41" s="30"/>
      <c r="X41" s="35">
        <f>T40-W40-V40+U40</f>
        <v>0</v>
      </c>
      <c r="Y41" s="32">
        <f t="shared" si="28"/>
        <v>0</v>
      </c>
      <c r="Z41" s="33">
        <f>ROUND((((T41-V40-W40)/12)*8)+(((T40+U40)/12)*4),0)</f>
        <v>0</v>
      </c>
      <c r="AA41" s="34"/>
      <c r="AB41" s="32">
        <f t="shared" si="24"/>
        <v>0</v>
      </c>
      <c r="AC41" s="30"/>
      <c r="AD41" s="30"/>
      <c r="AE41" s="30"/>
      <c r="AF41" s="35">
        <f>AB40-AE40-AD40+AC40</f>
        <v>0</v>
      </c>
      <c r="AG41" s="32">
        <f t="shared" si="29"/>
        <v>0</v>
      </c>
      <c r="AH41" s="33">
        <v>0</v>
      </c>
      <c r="AI41" s="54"/>
      <c r="AJ41" s="32">
        <f t="shared" si="25"/>
        <v>0</v>
      </c>
      <c r="AK41" s="30"/>
      <c r="AL41" s="30"/>
      <c r="AM41" s="30"/>
      <c r="AN41" s="35">
        <f>AJ40-AM40-AL40+AK40</f>
        <v>0</v>
      </c>
      <c r="AO41" s="32">
        <f t="shared" si="30"/>
        <v>0</v>
      </c>
      <c r="AP41" s="33">
        <v>0</v>
      </c>
      <c r="AQ41" s="54"/>
    </row>
    <row r="42" spans="1:43" ht="15" thickBot="1">
      <c r="A42" s="6"/>
      <c r="B42" s="79" t="s">
        <v>4</v>
      </c>
      <c r="C42" s="8"/>
      <c r="D42" s="40">
        <f t="shared" ref="D42:AI42" si="31">SUM(D38:D41)</f>
        <v>20</v>
      </c>
      <c r="E42" s="39">
        <f t="shared" si="31"/>
        <v>0</v>
      </c>
      <c r="F42" s="39">
        <f t="shared" si="31"/>
        <v>8</v>
      </c>
      <c r="G42" s="39">
        <f t="shared" si="31"/>
        <v>1</v>
      </c>
      <c r="H42" s="39">
        <f t="shared" si="31"/>
        <v>11</v>
      </c>
      <c r="I42" s="40">
        <f t="shared" si="31"/>
        <v>11</v>
      </c>
      <c r="J42" s="39">
        <f t="shared" si="31"/>
        <v>17</v>
      </c>
      <c r="K42" s="41">
        <f t="shared" si="31"/>
        <v>2</v>
      </c>
      <c r="L42" s="40">
        <f t="shared" si="31"/>
        <v>11</v>
      </c>
      <c r="M42" s="39">
        <f t="shared" si="31"/>
        <v>0</v>
      </c>
      <c r="N42" s="39">
        <f t="shared" si="31"/>
        <v>11</v>
      </c>
      <c r="O42" s="39">
        <f t="shared" si="31"/>
        <v>0</v>
      </c>
      <c r="P42" s="39">
        <f t="shared" si="31"/>
        <v>0</v>
      </c>
      <c r="Q42" s="40">
        <f t="shared" si="31"/>
        <v>0</v>
      </c>
      <c r="R42" s="39">
        <f t="shared" si="31"/>
        <v>7</v>
      </c>
      <c r="S42" s="41">
        <f t="shared" si="31"/>
        <v>1</v>
      </c>
      <c r="T42" s="40">
        <f t="shared" si="31"/>
        <v>0</v>
      </c>
      <c r="U42" s="39">
        <f t="shared" si="31"/>
        <v>0</v>
      </c>
      <c r="V42" s="39">
        <f t="shared" si="31"/>
        <v>0</v>
      </c>
      <c r="W42" s="39">
        <f t="shared" si="31"/>
        <v>0</v>
      </c>
      <c r="X42" s="39">
        <f t="shared" si="31"/>
        <v>0</v>
      </c>
      <c r="Y42" s="40">
        <f t="shared" si="31"/>
        <v>0</v>
      </c>
      <c r="Z42" s="39">
        <f t="shared" si="31"/>
        <v>0</v>
      </c>
      <c r="AA42" s="41">
        <f t="shared" si="31"/>
        <v>0</v>
      </c>
      <c r="AB42" s="40">
        <f t="shared" si="31"/>
        <v>0</v>
      </c>
      <c r="AC42" s="39">
        <f t="shared" si="31"/>
        <v>0</v>
      </c>
      <c r="AD42" s="39">
        <f t="shared" si="31"/>
        <v>0</v>
      </c>
      <c r="AE42" s="39">
        <f t="shared" si="31"/>
        <v>0</v>
      </c>
      <c r="AF42" s="39">
        <f t="shared" si="31"/>
        <v>0</v>
      </c>
      <c r="AG42" s="40">
        <f t="shared" si="31"/>
        <v>0</v>
      </c>
      <c r="AH42" s="39">
        <f t="shared" si="31"/>
        <v>0</v>
      </c>
      <c r="AI42" s="41">
        <f t="shared" si="31"/>
        <v>0</v>
      </c>
      <c r="AJ42" s="40">
        <f t="shared" ref="AJ42:AQ42" si="32">SUM(AJ38:AJ41)</f>
        <v>0</v>
      </c>
      <c r="AK42" s="39">
        <f t="shared" si="32"/>
        <v>0</v>
      </c>
      <c r="AL42" s="39">
        <f t="shared" si="32"/>
        <v>0</v>
      </c>
      <c r="AM42" s="39">
        <f t="shared" si="32"/>
        <v>0</v>
      </c>
      <c r="AN42" s="39">
        <f t="shared" si="32"/>
        <v>0</v>
      </c>
      <c r="AO42" s="40">
        <f t="shared" si="32"/>
        <v>0</v>
      </c>
      <c r="AP42" s="39">
        <f t="shared" si="32"/>
        <v>0</v>
      </c>
      <c r="AQ42" s="41">
        <f t="shared" si="32"/>
        <v>0</v>
      </c>
    </row>
    <row r="43" spans="1:43" ht="14.25">
      <c r="B43" s="42" t="s">
        <v>18</v>
      </c>
      <c r="C43" s="4"/>
      <c r="D43" s="43"/>
      <c r="E43" s="43"/>
      <c r="F43" s="43"/>
      <c r="G43" s="43"/>
      <c r="H43" s="42">
        <f>D42+E42-F42-G42</f>
        <v>11</v>
      </c>
      <c r="I43" s="43"/>
      <c r="J43" s="43"/>
      <c r="K43" s="43"/>
      <c r="L43" s="43"/>
      <c r="M43" s="43"/>
      <c r="N43" s="43"/>
      <c r="O43" s="43"/>
      <c r="P43" s="42">
        <f>L42+M42-N42-O42</f>
        <v>0</v>
      </c>
      <c r="Q43" s="44"/>
      <c r="R43" s="44"/>
      <c r="S43" s="44"/>
      <c r="T43" s="43"/>
      <c r="U43" s="43"/>
      <c r="V43" s="43"/>
      <c r="W43" s="43"/>
      <c r="X43" s="42">
        <f>T42+U42-V42-W42</f>
        <v>0</v>
      </c>
      <c r="Y43" s="43"/>
      <c r="Z43" s="43"/>
      <c r="AA43" s="43"/>
      <c r="AB43" s="43"/>
      <c r="AC43" s="43"/>
      <c r="AD43" s="43"/>
      <c r="AE43" s="43"/>
      <c r="AF43" s="42">
        <f>AB42+AC42-AD42-AE42</f>
        <v>0</v>
      </c>
      <c r="AG43" s="43"/>
      <c r="AH43" s="43"/>
      <c r="AI43" s="43"/>
      <c r="AJ43" s="43"/>
      <c r="AK43" s="43"/>
      <c r="AL43" s="43"/>
      <c r="AM43" s="43"/>
      <c r="AN43" s="42">
        <f>AJ42+AK42-AL42-AM42</f>
        <v>0</v>
      </c>
      <c r="AO43" s="43"/>
      <c r="AP43" s="43"/>
      <c r="AQ43" s="43"/>
    </row>
    <row r="44" spans="1:43" ht="15">
      <c r="A44" s="20"/>
      <c r="B44" s="43"/>
      <c r="C44" s="43"/>
      <c r="D44" s="43"/>
      <c r="E44" s="43" t="s">
        <v>17</v>
      </c>
      <c r="F44" s="43"/>
      <c r="G44" s="43"/>
      <c r="H44" s="43"/>
      <c r="I44" s="43"/>
      <c r="J44" s="43"/>
      <c r="K44" s="144"/>
      <c r="L44" s="144"/>
      <c r="M44" s="43"/>
      <c r="N44" s="43"/>
      <c r="O44" s="43"/>
      <c r="P44" s="42"/>
      <c r="Q44" s="44"/>
      <c r="R44" s="44"/>
      <c r="S44" s="44"/>
      <c r="T44" s="43"/>
      <c r="U44" s="43"/>
      <c r="V44" s="43"/>
      <c r="W44" s="43"/>
      <c r="X44" s="42"/>
      <c r="Y44" s="43"/>
      <c r="Z44" s="43"/>
      <c r="AA44" s="43"/>
    </row>
    <row r="45" spans="1:43" ht="15">
      <c r="A45" s="20"/>
      <c r="B45" s="43"/>
      <c r="C45" s="43"/>
      <c r="D45" s="43"/>
      <c r="E45" s="43" t="s">
        <v>21</v>
      </c>
      <c r="F45" s="43"/>
      <c r="G45" s="43"/>
      <c r="H45" s="43"/>
      <c r="I45" s="43"/>
      <c r="J45" s="43"/>
      <c r="K45" s="43"/>
      <c r="L45" s="46"/>
      <c r="M45" s="43"/>
      <c r="N45" s="43"/>
      <c r="O45" s="43"/>
      <c r="P45" s="42"/>
      <c r="Q45" s="44"/>
      <c r="R45" s="44"/>
      <c r="S45" s="44"/>
      <c r="T45" s="43"/>
      <c r="U45" s="43"/>
      <c r="V45" s="43"/>
      <c r="W45" s="43"/>
      <c r="X45" s="42"/>
      <c r="Y45" s="43"/>
      <c r="Z45" s="43"/>
      <c r="AA45" s="43"/>
    </row>
    <row r="46" spans="1:43" ht="15">
      <c r="A46" s="20" t="s">
        <v>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2"/>
      <c r="Q46" s="44"/>
      <c r="R46" s="44"/>
      <c r="S46" s="44"/>
      <c r="T46" s="43"/>
      <c r="U46" s="43"/>
      <c r="V46" s="43"/>
      <c r="W46" s="43"/>
      <c r="X46" s="42"/>
      <c r="Y46" s="43"/>
      <c r="Z46" s="43"/>
      <c r="AA46" s="43"/>
    </row>
    <row r="47" spans="1:43" ht="15">
      <c r="A47" s="20" t="s">
        <v>22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2"/>
      <c r="Q47" s="44"/>
      <c r="R47" s="44"/>
      <c r="S47" s="44"/>
      <c r="T47" s="43"/>
      <c r="U47" s="43"/>
      <c r="V47" s="43"/>
      <c r="W47" s="43"/>
      <c r="X47" s="42"/>
      <c r="Y47" s="43"/>
      <c r="Z47" s="43"/>
      <c r="AA47" s="43"/>
    </row>
    <row r="49" spans="1:43" ht="14.25">
      <c r="C49" s="4"/>
      <c r="Q49" s="2"/>
      <c r="R49" s="2"/>
      <c r="S49" s="2"/>
    </row>
    <row r="50" spans="1:43" ht="49.5" customHeight="1">
      <c r="B50" s="142" t="s">
        <v>190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43" ht="13.5" thickBot="1">
      <c r="C51" s="123" t="s">
        <v>114</v>
      </c>
    </row>
    <row r="52" spans="1:43" ht="15">
      <c r="A52" s="137" t="s">
        <v>5</v>
      </c>
      <c r="B52" s="135" t="s">
        <v>9</v>
      </c>
      <c r="C52" s="135" t="s">
        <v>10</v>
      </c>
      <c r="D52" s="145" t="s">
        <v>19</v>
      </c>
      <c r="E52" s="146"/>
      <c r="F52" s="146"/>
      <c r="G52" s="146"/>
      <c r="H52" s="146"/>
      <c r="I52" s="146"/>
      <c r="J52" s="146"/>
      <c r="K52" s="146"/>
      <c r="L52" s="145" t="s">
        <v>24</v>
      </c>
      <c r="M52" s="146"/>
      <c r="N52" s="146"/>
      <c r="O52" s="146"/>
      <c r="P52" s="146"/>
      <c r="Q52" s="146"/>
      <c r="R52" s="146"/>
      <c r="S52" s="146"/>
      <c r="T52" s="145" t="s">
        <v>27</v>
      </c>
      <c r="U52" s="146"/>
      <c r="V52" s="146"/>
      <c r="W52" s="146"/>
      <c r="X52" s="146"/>
      <c r="Y52" s="146"/>
      <c r="Z52" s="146"/>
      <c r="AA52" s="146"/>
      <c r="AB52" s="145" t="s">
        <v>30</v>
      </c>
      <c r="AC52" s="146"/>
      <c r="AD52" s="146"/>
      <c r="AE52" s="146"/>
      <c r="AF52" s="146"/>
      <c r="AG52" s="146"/>
      <c r="AH52" s="146"/>
      <c r="AI52" s="147"/>
      <c r="AJ52" s="145" t="s">
        <v>184</v>
      </c>
      <c r="AK52" s="146"/>
      <c r="AL52" s="146"/>
      <c r="AM52" s="146"/>
      <c r="AN52" s="146"/>
      <c r="AO52" s="146"/>
      <c r="AP52" s="146"/>
      <c r="AQ52" s="147"/>
    </row>
    <row r="53" spans="1:43" ht="45.75" thickBot="1">
      <c r="A53" s="138"/>
      <c r="B53" s="136"/>
      <c r="C53" s="136"/>
      <c r="D53" s="5" t="s">
        <v>8</v>
      </c>
      <c r="E53" s="5" t="s">
        <v>0</v>
      </c>
      <c r="F53" s="5" t="s">
        <v>1</v>
      </c>
      <c r="G53" s="10" t="s">
        <v>2</v>
      </c>
      <c r="H53" s="5" t="s">
        <v>20</v>
      </c>
      <c r="I53" s="5" t="s">
        <v>6</v>
      </c>
      <c r="J53" s="9" t="s">
        <v>7</v>
      </c>
      <c r="K53" s="11" t="s">
        <v>25</v>
      </c>
      <c r="L53" s="5" t="s">
        <v>8</v>
      </c>
      <c r="M53" s="5" t="s">
        <v>0</v>
      </c>
      <c r="N53" s="5" t="s">
        <v>1</v>
      </c>
      <c r="O53" s="10" t="s">
        <v>2</v>
      </c>
      <c r="P53" s="5" t="s">
        <v>26</v>
      </c>
      <c r="Q53" s="5" t="s">
        <v>6</v>
      </c>
      <c r="R53" s="9" t="s">
        <v>7</v>
      </c>
      <c r="S53" s="11" t="s">
        <v>25</v>
      </c>
      <c r="T53" s="5" t="s">
        <v>8</v>
      </c>
      <c r="U53" s="5" t="s">
        <v>0</v>
      </c>
      <c r="V53" s="5" t="s">
        <v>1</v>
      </c>
      <c r="W53" s="10" t="s">
        <v>2</v>
      </c>
      <c r="X53" s="5" t="s">
        <v>28</v>
      </c>
      <c r="Y53" s="5" t="s">
        <v>6</v>
      </c>
      <c r="Z53" s="9" t="s">
        <v>7</v>
      </c>
      <c r="AA53" s="11" t="s">
        <v>25</v>
      </c>
      <c r="AB53" s="5" t="s">
        <v>8</v>
      </c>
      <c r="AC53" s="5" t="s">
        <v>0</v>
      </c>
      <c r="AD53" s="5" t="s">
        <v>1</v>
      </c>
      <c r="AE53" s="10" t="s">
        <v>2</v>
      </c>
      <c r="AF53" s="5" t="s">
        <v>31</v>
      </c>
      <c r="AG53" s="5" t="s">
        <v>6</v>
      </c>
      <c r="AH53" s="9" t="s">
        <v>7</v>
      </c>
      <c r="AI53" s="52" t="s">
        <v>25</v>
      </c>
      <c r="AJ53" s="5" t="s">
        <v>8</v>
      </c>
      <c r="AK53" s="5" t="s">
        <v>0</v>
      </c>
      <c r="AL53" s="5" t="s">
        <v>1</v>
      </c>
      <c r="AM53" s="10" t="s">
        <v>2</v>
      </c>
      <c r="AN53" s="5" t="s">
        <v>31</v>
      </c>
      <c r="AO53" s="5" t="s">
        <v>6</v>
      </c>
      <c r="AP53" s="9" t="s">
        <v>7</v>
      </c>
      <c r="AQ53" s="52" t="s">
        <v>25</v>
      </c>
    </row>
    <row r="54" spans="1:43" ht="14.25">
      <c r="A54" s="132">
        <v>1</v>
      </c>
      <c r="B54" s="198" t="s">
        <v>177</v>
      </c>
      <c r="C54" s="78">
        <v>1</v>
      </c>
      <c r="D54" s="27">
        <v>23</v>
      </c>
      <c r="E54" s="26">
        <v>1</v>
      </c>
      <c r="F54" s="25"/>
      <c r="G54" s="25"/>
      <c r="H54" s="25">
        <v>0</v>
      </c>
      <c r="I54" s="27">
        <f>H54</f>
        <v>0</v>
      </c>
      <c r="J54" s="121">
        <v>16</v>
      </c>
      <c r="K54" s="29">
        <v>1</v>
      </c>
      <c r="L54" s="27">
        <f t="shared" ref="L54:L57" si="33">I54</f>
        <v>0</v>
      </c>
      <c r="M54" s="26">
        <v>20</v>
      </c>
      <c r="N54" s="25"/>
      <c r="O54" s="25"/>
      <c r="P54" s="25">
        <f>M54</f>
        <v>20</v>
      </c>
      <c r="Q54" s="27">
        <f>P54</f>
        <v>20</v>
      </c>
      <c r="R54" s="121">
        <v>6</v>
      </c>
      <c r="S54" s="29">
        <v>1</v>
      </c>
      <c r="T54" s="27">
        <f t="shared" ref="T54:T57" si="34">Q54</f>
        <v>20</v>
      </c>
      <c r="U54" s="25">
        <v>20</v>
      </c>
      <c r="V54" s="25"/>
      <c r="W54" s="25"/>
      <c r="X54" s="25">
        <f>U54</f>
        <v>20</v>
      </c>
      <c r="Y54" s="27">
        <f>X54</f>
        <v>20</v>
      </c>
      <c r="Z54" s="28">
        <f>ROUND(((T54/12)*8)+((X54/12)*4),0)</f>
        <v>20</v>
      </c>
      <c r="AA54" s="29">
        <v>1</v>
      </c>
      <c r="AB54" s="27">
        <f t="shared" ref="AB54:AB57" si="35">Y54</f>
        <v>20</v>
      </c>
      <c r="AC54" s="25">
        <v>20</v>
      </c>
      <c r="AD54" s="25"/>
      <c r="AE54" s="25"/>
      <c r="AF54" s="25">
        <v>20</v>
      </c>
      <c r="AG54" s="27">
        <f>AF54</f>
        <v>20</v>
      </c>
      <c r="AH54" s="28">
        <f>ROUND(((AB54/12)*8)+((AF54/12)*4),0)</f>
        <v>20</v>
      </c>
      <c r="AI54" s="53">
        <v>1</v>
      </c>
      <c r="AJ54" s="27">
        <f t="shared" ref="AJ54:AJ57" si="36">AG54</f>
        <v>20</v>
      </c>
      <c r="AK54" s="25">
        <v>20</v>
      </c>
      <c r="AL54" s="25"/>
      <c r="AM54" s="25"/>
      <c r="AN54" s="25">
        <v>20</v>
      </c>
      <c r="AO54" s="27">
        <f>AN54</f>
        <v>20</v>
      </c>
      <c r="AP54" s="28">
        <f>ROUND(((AJ54/12)*8)+((AN54/12)*4),0)</f>
        <v>20</v>
      </c>
      <c r="AQ54" s="53">
        <v>1</v>
      </c>
    </row>
    <row r="55" spans="1:43" ht="14.25">
      <c r="A55" s="133"/>
      <c r="B55" s="199"/>
      <c r="C55" s="15">
        <v>2</v>
      </c>
      <c r="D55" s="32">
        <v>20</v>
      </c>
      <c r="E55" s="30">
        <v>6</v>
      </c>
      <c r="F55" s="30"/>
      <c r="G55" s="30"/>
      <c r="H55" s="30">
        <v>24</v>
      </c>
      <c r="I55" s="32">
        <f t="shared" ref="I55:I57" si="37">H55</f>
        <v>24</v>
      </c>
      <c r="J55" s="122">
        <v>23</v>
      </c>
      <c r="K55" s="34">
        <v>1</v>
      </c>
      <c r="L55" s="32">
        <f t="shared" si="33"/>
        <v>24</v>
      </c>
      <c r="M55" s="30"/>
      <c r="N55" s="30"/>
      <c r="O55" s="30"/>
      <c r="P55" s="30">
        <f>L54-O54</f>
        <v>0</v>
      </c>
      <c r="Q55" s="32">
        <f t="shared" ref="Q55:Q57" si="38">P55</f>
        <v>0</v>
      </c>
      <c r="R55" s="33">
        <f>ROUND((((L55)/12)*8)+(((L54-O54)/12)*4),0)</f>
        <v>16</v>
      </c>
      <c r="S55" s="34">
        <v>1</v>
      </c>
      <c r="T55" s="32">
        <f t="shared" si="34"/>
        <v>0</v>
      </c>
      <c r="U55" s="30"/>
      <c r="V55" s="30"/>
      <c r="W55" s="30"/>
      <c r="X55" s="30">
        <f>T54-W54</f>
        <v>20</v>
      </c>
      <c r="Y55" s="32">
        <f t="shared" ref="Y55:Y57" si="39">X55</f>
        <v>20</v>
      </c>
      <c r="Z55" s="33">
        <f>ROUND((((T55)/12)*8)+(((T54-W54)/12)*4),0)</f>
        <v>7</v>
      </c>
      <c r="AA55" s="34">
        <v>1</v>
      </c>
      <c r="AB55" s="32">
        <f t="shared" si="35"/>
        <v>20</v>
      </c>
      <c r="AC55" s="30"/>
      <c r="AD55" s="30"/>
      <c r="AE55" s="30"/>
      <c r="AF55" s="30">
        <f>AB54-AE54</f>
        <v>20</v>
      </c>
      <c r="AG55" s="32">
        <f t="shared" ref="AG55:AG57" si="40">AF55</f>
        <v>20</v>
      </c>
      <c r="AH55" s="33">
        <f>ROUND((((AB55)/12)*8)+(((AB54-AE54)/12)*4),0)</f>
        <v>20</v>
      </c>
      <c r="AI55" s="54">
        <v>1</v>
      </c>
      <c r="AJ55" s="32">
        <f t="shared" si="36"/>
        <v>20</v>
      </c>
      <c r="AK55" s="30"/>
      <c r="AL55" s="30"/>
      <c r="AM55" s="30"/>
      <c r="AN55" s="30">
        <f>AJ54-AM54</f>
        <v>20</v>
      </c>
      <c r="AO55" s="32">
        <f t="shared" ref="AO55:AO57" si="41">AN55</f>
        <v>20</v>
      </c>
      <c r="AP55" s="33">
        <f>ROUND((((AJ55)/12)*8)+(((AJ54-AM54)/12)*4),0)</f>
        <v>20</v>
      </c>
      <c r="AQ55" s="54">
        <v>1</v>
      </c>
    </row>
    <row r="56" spans="1:43" ht="14.25">
      <c r="A56" s="133"/>
      <c r="B56" s="199"/>
      <c r="C56" s="15">
        <v>3</v>
      </c>
      <c r="D56" s="32">
        <v>21</v>
      </c>
      <c r="E56" s="30"/>
      <c r="F56" s="30">
        <v>21</v>
      </c>
      <c r="G56" s="30"/>
      <c r="H56" s="35">
        <f>D55-G55-F55+E55</f>
        <v>26</v>
      </c>
      <c r="I56" s="32">
        <f t="shared" si="37"/>
        <v>26</v>
      </c>
      <c r="J56" s="122">
        <v>19</v>
      </c>
      <c r="K56" s="34">
        <v>1</v>
      </c>
      <c r="L56" s="32">
        <f t="shared" si="33"/>
        <v>26</v>
      </c>
      <c r="M56" s="30"/>
      <c r="N56" s="30">
        <v>26</v>
      </c>
      <c r="O56" s="30"/>
      <c r="P56" s="35">
        <f>L55-O55-N55+M55</f>
        <v>24</v>
      </c>
      <c r="Q56" s="32">
        <f t="shared" si="38"/>
        <v>24</v>
      </c>
      <c r="R56" s="122">
        <v>20</v>
      </c>
      <c r="S56" s="34">
        <v>1</v>
      </c>
      <c r="T56" s="32">
        <f t="shared" si="34"/>
        <v>24</v>
      </c>
      <c r="U56" s="30"/>
      <c r="V56" s="30">
        <v>24</v>
      </c>
      <c r="W56" s="30"/>
      <c r="X56" s="35">
        <f>T55-W55-V55+U55</f>
        <v>0</v>
      </c>
      <c r="Y56" s="32">
        <f t="shared" si="39"/>
        <v>0</v>
      </c>
      <c r="Z56" s="33">
        <f>ROUND((((T56-V55-W55)/12)*8)+(((T55+U55)/12)*4),0)</f>
        <v>16</v>
      </c>
      <c r="AA56" s="34">
        <v>1</v>
      </c>
      <c r="AB56" s="32">
        <f t="shared" si="35"/>
        <v>0</v>
      </c>
      <c r="AC56" s="30"/>
      <c r="AD56" s="30">
        <v>0</v>
      </c>
      <c r="AE56" s="30"/>
      <c r="AF56" s="35">
        <f>AB55-AE55-AD55+AC55</f>
        <v>20</v>
      </c>
      <c r="AG56" s="32">
        <f t="shared" si="40"/>
        <v>20</v>
      </c>
      <c r="AH56" s="33">
        <f>ROUND((((AB56-AD55-AE55)/12)*8)+(((AB55+AC55)/12)*4),0)</f>
        <v>7</v>
      </c>
      <c r="AI56" s="54">
        <v>1</v>
      </c>
      <c r="AJ56" s="32">
        <f t="shared" si="36"/>
        <v>20</v>
      </c>
      <c r="AK56" s="30"/>
      <c r="AL56" s="30">
        <v>20</v>
      </c>
      <c r="AM56" s="30"/>
      <c r="AN56" s="35">
        <f>AJ55-AM55-AL55+AK55</f>
        <v>20</v>
      </c>
      <c r="AO56" s="32">
        <f t="shared" si="41"/>
        <v>20</v>
      </c>
      <c r="AP56" s="33">
        <f>ROUND((((AJ56-AL55-AM55)/12)*8)+(((AJ55+AK55)/12)*4),0)</f>
        <v>20</v>
      </c>
      <c r="AQ56" s="54">
        <v>1</v>
      </c>
    </row>
    <row r="57" spans="1:43" ht="15" thickBot="1">
      <c r="A57" s="133"/>
      <c r="B57" s="199"/>
      <c r="C57" s="15">
        <v>4</v>
      </c>
      <c r="D57" s="32">
        <v>0</v>
      </c>
      <c r="E57" s="30"/>
      <c r="F57" s="30"/>
      <c r="G57" s="30"/>
      <c r="H57" s="35">
        <f>D56-G56-F56+E56</f>
        <v>0</v>
      </c>
      <c r="I57" s="32">
        <f t="shared" si="37"/>
        <v>0</v>
      </c>
      <c r="J57" s="33">
        <v>0</v>
      </c>
      <c r="K57" s="34"/>
      <c r="L57" s="32">
        <f t="shared" si="33"/>
        <v>0</v>
      </c>
      <c r="M57" s="30"/>
      <c r="N57" s="30"/>
      <c r="O57" s="30"/>
      <c r="P57" s="35">
        <f>L56-O56-N56+M56</f>
        <v>0</v>
      </c>
      <c r="Q57" s="32">
        <f t="shared" si="38"/>
        <v>0</v>
      </c>
      <c r="R57" s="33">
        <v>0</v>
      </c>
      <c r="S57" s="34"/>
      <c r="T57" s="32">
        <f t="shared" si="34"/>
        <v>0</v>
      </c>
      <c r="U57" s="30"/>
      <c r="V57" s="30"/>
      <c r="W57" s="30"/>
      <c r="X57" s="35">
        <f>T56-W56-V56+U56</f>
        <v>0</v>
      </c>
      <c r="Y57" s="32">
        <f t="shared" si="39"/>
        <v>0</v>
      </c>
      <c r="Z57" s="33">
        <v>0</v>
      </c>
      <c r="AA57" s="34"/>
      <c r="AB57" s="32">
        <f t="shared" si="35"/>
        <v>0</v>
      </c>
      <c r="AC57" s="30"/>
      <c r="AD57" s="30"/>
      <c r="AE57" s="30"/>
      <c r="AF57" s="35">
        <f>AB56-AE56-AD56+AC56</f>
        <v>0</v>
      </c>
      <c r="AG57" s="32">
        <f t="shared" si="40"/>
        <v>0</v>
      </c>
      <c r="AH57" s="33">
        <v>0</v>
      </c>
      <c r="AI57" s="54"/>
      <c r="AJ57" s="32">
        <f t="shared" si="36"/>
        <v>0</v>
      </c>
      <c r="AK57" s="30"/>
      <c r="AL57" s="30"/>
      <c r="AM57" s="30"/>
      <c r="AN57" s="35">
        <f>AJ56-AM56-AL56+AK56</f>
        <v>0</v>
      </c>
      <c r="AO57" s="32">
        <f t="shared" si="41"/>
        <v>0</v>
      </c>
      <c r="AP57" s="33">
        <v>0</v>
      </c>
      <c r="AQ57" s="54"/>
    </row>
    <row r="58" spans="1:43" ht="15" thickBot="1">
      <c r="A58" s="6"/>
      <c r="B58" s="39" t="s">
        <v>4</v>
      </c>
      <c r="C58" s="8"/>
      <c r="D58" s="40">
        <f t="shared" ref="D58:AI58" si="42">SUM(D54:D57)</f>
        <v>64</v>
      </c>
      <c r="E58" s="39">
        <f t="shared" si="42"/>
        <v>7</v>
      </c>
      <c r="F58" s="39">
        <f t="shared" si="42"/>
        <v>21</v>
      </c>
      <c r="G58" s="39">
        <f t="shared" si="42"/>
        <v>0</v>
      </c>
      <c r="H58" s="39">
        <f t="shared" si="42"/>
        <v>50</v>
      </c>
      <c r="I58" s="40">
        <f t="shared" si="42"/>
        <v>50</v>
      </c>
      <c r="J58" s="39">
        <f t="shared" si="42"/>
        <v>58</v>
      </c>
      <c r="K58" s="41">
        <f t="shared" si="42"/>
        <v>3</v>
      </c>
      <c r="L58" s="40">
        <f t="shared" si="42"/>
        <v>50</v>
      </c>
      <c r="M58" s="39">
        <f t="shared" si="42"/>
        <v>20</v>
      </c>
      <c r="N58" s="39">
        <f t="shared" si="42"/>
        <v>26</v>
      </c>
      <c r="O58" s="39">
        <f t="shared" si="42"/>
        <v>0</v>
      </c>
      <c r="P58" s="39">
        <f t="shared" si="42"/>
        <v>44</v>
      </c>
      <c r="Q58" s="40">
        <f t="shared" si="42"/>
        <v>44</v>
      </c>
      <c r="R58" s="39">
        <f t="shared" si="42"/>
        <v>42</v>
      </c>
      <c r="S58" s="41">
        <f t="shared" si="42"/>
        <v>3</v>
      </c>
      <c r="T58" s="40">
        <f t="shared" si="42"/>
        <v>44</v>
      </c>
      <c r="U58" s="39">
        <f t="shared" si="42"/>
        <v>20</v>
      </c>
      <c r="V58" s="39">
        <f t="shared" si="42"/>
        <v>24</v>
      </c>
      <c r="W58" s="39">
        <f t="shared" si="42"/>
        <v>0</v>
      </c>
      <c r="X58" s="39">
        <f t="shared" si="42"/>
        <v>40</v>
      </c>
      <c r="Y58" s="40">
        <f t="shared" si="42"/>
        <v>40</v>
      </c>
      <c r="Z58" s="39">
        <f t="shared" si="42"/>
        <v>43</v>
      </c>
      <c r="AA58" s="41">
        <f t="shared" si="42"/>
        <v>3</v>
      </c>
      <c r="AB58" s="40">
        <f t="shared" si="42"/>
        <v>40</v>
      </c>
      <c r="AC58" s="39">
        <f t="shared" si="42"/>
        <v>20</v>
      </c>
      <c r="AD58" s="39">
        <f t="shared" si="42"/>
        <v>0</v>
      </c>
      <c r="AE58" s="39">
        <f t="shared" si="42"/>
        <v>0</v>
      </c>
      <c r="AF58" s="39">
        <f t="shared" si="42"/>
        <v>60</v>
      </c>
      <c r="AG58" s="40">
        <f t="shared" si="42"/>
        <v>60</v>
      </c>
      <c r="AH58" s="39">
        <f t="shared" si="42"/>
        <v>47</v>
      </c>
      <c r="AI58" s="41">
        <f t="shared" si="42"/>
        <v>3</v>
      </c>
      <c r="AJ58" s="40">
        <f t="shared" ref="AJ58:AQ58" si="43">SUM(AJ54:AJ57)</f>
        <v>60</v>
      </c>
      <c r="AK58" s="39">
        <f t="shared" si="43"/>
        <v>20</v>
      </c>
      <c r="AL58" s="39">
        <f t="shared" si="43"/>
        <v>20</v>
      </c>
      <c r="AM58" s="39">
        <f t="shared" si="43"/>
        <v>0</v>
      </c>
      <c r="AN58" s="39">
        <f t="shared" si="43"/>
        <v>60</v>
      </c>
      <c r="AO58" s="40">
        <f t="shared" si="43"/>
        <v>60</v>
      </c>
      <c r="AP58" s="39">
        <f t="shared" si="43"/>
        <v>60</v>
      </c>
      <c r="AQ58" s="41">
        <f t="shared" si="43"/>
        <v>3</v>
      </c>
    </row>
    <row r="59" spans="1:43" ht="14.25">
      <c r="B59" s="42" t="s">
        <v>18</v>
      </c>
      <c r="C59" s="4"/>
      <c r="D59" s="43"/>
      <c r="E59" s="43"/>
      <c r="F59" s="43"/>
      <c r="G59" s="43"/>
      <c r="H59" s="42">
        <f>D58+E58-F58-G58</f>
        <v>50</v>
      </c>
      <c r="I59" s="43"/>
      <c r="J59" s="43"/>
      <c r="K59" s="43"/>
      <c r="L59" s="43"/>
      <c r="M59" s="43"/>
      <c r="N59" s="43"/>
      <c r="O59" s="43"/>
      <c r="P59" s="42">
        <f>L58+M58-N58-O58</f>
        <v>44</v>
      </c>
      <c r="Q59" s="44"/>
      <c r="R59" s="44"/>
      <c r="S59" s="44"/>
      <c r="T59" s="43"/>
      <c r="U59" s="43"/>
      <c r="V59" s="43"/>
      <c r="W59" s="43"/>
      <c r="X59" s="42">
        <f>T58+U58-V58-W58</f>
        <v>40</v>
      </c>
      <c r="Y59" s="43"/>
      <c r="Z59" s="43"/>
      <c r="AA59" s="43"/>
      <c r="AB59" s="43"/>
      <c r="AC59" s="43"/>
      <c r="AD59" s="43"/>
      <c r="AE59" s="43"/>
      <c r="AF59" s="42">
        <f>AB58+AC58-AD58-AE58</f>
        <v>60</v>
      </c>
      <c r="AG59" s="43"/>
      <c r="AH59" s="43"/>
      <c r="AI59" s="43"/>
      <c r="AJ59" s="43"/>
      <c r="AK59" s="43"/>
      <c r="AL59" s="43"/>
      <c r="AM59" s="43"/>
      <c r="AN59" s="42">
        <f>AJ58+AK58-AL58-AM58</f>
        <v>60</v>
      </c>
      <c r="AO59" s="43"/>
      <c r="AP59" s="43"/>
      <c r="AQ59" s="43"/>
    </row>
    <row r="60" spans="1:43" ht="15">
      <c r="A60" s="20"/>
      <c r="B60" s="43"/>
      <c r="C60" s="43"/>
      <c r="D60" s="43"/>
      <c r="E60" s="43" t="s">
        <v>17</v>
      </c>
      <c r="F60" s="43"/>
      <c r="G60" s="43"/>
      <c r="H60" s="43"/>
      <c r="I60" s="43"/>
      <c r="J60" s="43"/>
      <c r="K60" s="144"/>
      <c r="L60" s="144"/>
      <c r="M60" s="43"/>
      <c r="N60" s="43"/>
      <c r="O60" s="43"/>
      <c r="P60" s="42"/>
      <c r="Q60" s="44"/>
      <c r="R60" s="44"/>
      <c r="S60" s="44"/>
      <c r="T60" s="43"/>
      <c r="U60" s="43"/>
      <c r="V60" s="43"/>
      <c r="W60" s="43"/>
      <c r="X60" s="42"/>
      <c r="Y60" s="43"/>
      <c r="Z60" s="43"/>
      <c r="AA60" s="43"/>
    </row>
    <row r="61" spans="1:43" ht="15">
      <c r="A61" s="20"/>
      <c r="B61" s="43"/>
      <c r="C61" s="43"/>
      <c r="D61" s="43"/>
      <c r="E61" s="43" t="s">
        <v>21</v>
      </c>
      <c r="F61" s="43"/>
      <c r="G61" s="43"/>
      <c r="H61" s="43"/>
      <c r="I61" s="43"/>
      <c r="J61" s="43"/>
      <c r="K61" s="43"/>
      <c r="L61" s="46"/>
      <c r="M61" s="43"/>
      <c r="N61" s="43"/>
      <c r="O61" s="43"/>
      <c r="P61" s="42"/>
      <c r="Q61" s="44"/>
      <c r="R61" s="44"/>
      <c r="S61" s="44"/>
      <c r="T61" s="43"/>
      <c r="U61" s="43"/>
      <c r="V61" s="43"/>
      <c r="W61" s="43"/>
      <c r="X61" s="42"/>
      <c r="Y61" s="43"/>
      <c r="Z61" s="43"/>
      <c r="AA61" s="43"/>
    </row>
    <row r="62" spans="1:43" ht="15">
      <c r="A62" s="20" t="s">
        <v>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2"/>
      <c r="Q62" s="44"/>
      <c r="R62" s="44"/>
      <c r="S62" s="44"/>
      <c r="T62" s="43"/>
      <c r="U62" s="43"/>
      <c r="V62" s="43"/>
      <c r="W62" s="43"/>
      <c r="X62" s="42"/>
      <c r="Y62" s="43"/>
      <c r="Z62" s="43"/>
      <c r="AA62" s="43"/>
    </row>
    <row r="63" spans="1:43" ht="15">
      <c r="A63" s="20" t="s">
        <v>22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2"/>
      <c r="Q63" s="44"/>
      <c r="R63" s="44"/>
      <c r="S63" s="44"/>
      <c r="T63" s="43"/>
      <c r="U63" s="43"/>
      <c r="V63" s="43"/>
      <c r="W63" s="43"/>
      <c r="X63" s="42"/>
      <c r="Y63" s="43"/>
      <c r="Z63" s="43"/>
      <c r="AA63" s="43"/>
    </row>
    <row r="64" spans="1:43" ht="15">
      <c r="A64" s="2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2"/>
      <c r="Q64" s="44"/>
      <c r="R64" s="44"/>
      <c r="S64" s="44"/>
      <c r="T64" s="43"/>
      <c r="U64" s="43"/>
      <c r="V64" s="43"/>
      <c r="W64" s="43"/>
      <c r="X64" s="42"/>
      <c r="Y64" s="43"/>
      <c r="Z64" s="43"/>
      <c r="AA64" s="43"/>
    </row>
    <row r="65" spans="1:43" ht="15">
      <c r="A65" s="20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2"/>
      <c r="Q65" s="44"/>
      <c r="R65" s="44"/>
      <c r="S65" s="44"/>
      <c r="T65" s="43"/>
      <c r="U65" s="43"/>
      <c r="V65" s="43"/>
      <c r="W65" s="43"/>
      <c r="X65" s="42"/>
      <c r="Y65" s="43"/>
      <c r="Z65" s="43"/>
      <c r="AA65" s="43"/>
    </row>
    <row r="66" spans="1:43" ht="15">
      <c r="A66" s="20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2"/>
      <c r="Q66" s="44"/>
      <c r="R66" s="44"/>
      <c r="S66" s="44"/>
      <c r="T66" s="43"/>
      <c r="U66" s="43"/>
      <c r="V66" s="43"/>
      <c r="W66" s="43"/>
      <c r="X66" s="42"/>
      <c r="Y66" s="43"/>
      <c r="Z66" s="43"/>
      <c r="AA66" s="43"/>
    </row>
    <row r="67" spans="1:43" ht="15">
      <c r="A67" s="20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2"/>
      <c r="Q67" s="44"/>
      <c r="R67" s="44"/>
      <c r="S67" s="44"/>
      <c r="T67" s="43"/>
      <c r="U67" s="43"/>
      <c r="V67" s="43"/>
      <c r="W67" s="43"/>
      <c r="X67" s="42"/>
      <c r="Y67" s="43"/>
      <c r="Z67" s="43"/>
      <c r="AA67" s="43"/>
    </row>
    <row r="68" spans="1:43" ht="15">
      <c r="A68" s="20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2"/>
      <c r="Q68" s="44"/>
      <c r="R68" s="44"/>
      <c r="S68" s="44"/>
      <c r="T68" s="43"/>
      <c r="U68" s="43"/>
      <c r="V68" s="43"/>
      <c r="W68" s="43"/>
      <c r="X68" s="42"/>
      <c r="Y68" s="43"/>
      <c r="Z68" s="43"/>
      <c r="AA68" s="43"/>
    </row>
    <row r="69" spans="1:43" ht="15">
      <c r="A69" s="20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2"/>
      <c r="Q69" s="44"/>
      <c r="R69" s="44"/>
      <c r="S69" s="44"/>
      <c r="T69" s="43"/>
      <c r="U69" s="43"/>
      <c r="V69" s="43"/>
      <c r="W69" s="43"/>
      <c r="X69" s="42"/>
      <c r="Y69" s="43"/>
      <c r="Z69" s="43"/>
      <c r="AA69" s="43"/>
    </row>
    <row r="70" spans="1:43" ht="15">
      <c r="A70" s="20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2"/>
      <c r="Q70" s="44"/>
      <c r="R70" s="44"/>
      <c r="S70" s="44"/>
      <c r="T70" s="43"/>
      <c r="U70" s="43"/>
      <c r="V70" s="43"/>
      <c r="W70" s="43"/>
      <c r="X70" s="42"/>
      <c r="Y70" s="43"/>
      <c r="Z70" s="43"/>
      <c r="AA70" s="43"/>
    </row>
    <row r="72" spans="1:43" ht="15" hidden="1">
      <c r="B72" s="142" t="s">
        <v>163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</row>
    <row r="73" spans="1:43" ht="13.5" hidden="1" thickBot="1">
      <c r="C73" s="1" t="s">
        <v>114</v>
      </c>
    </row>
    <row r="74" spans="1:43" ht="15" hidden="1">
      <c r="A74" s="137" t="s">
        <v>5</v>
      </c>
      <c r="B74" s="135" t="s">
        <v>9</v>
      </c>
      <c r="C74" s="135" t="s">
        <v>10</v>
      </c>
      <c r="D74" s="145" t="s">
        <v>19</v>
      </c>
      <c r="E74" s="146"/>
      <c r="F74" s="146"/>
      <c r="G74" s="146"/>
      <c r="H74" s="146"/>
      <c r="I74" s="146"/>
      <c r="J74" s="146"/>
      <c r="K74" s="146"/>
      <c r="L74" s="145" t="s">
        <v>24</v>
      </c>
      <c r="M74" s="146"/>
      <c r="N74" s="146"/>
      <c r="O74" s="146"/>
      <c r="P74" s="146"/>
      <c r="Q74" s="146"/>
      <c r="R74" s="146"/>
      <c r="S74" s="146"/>
      <c r="T74" s="145" t="s">
        <v>27</v>
      </c>
      <c r="U74" s="146"/>
      <c r="V74" s="146"/>
      <c r="W74" s="146"/>
      <c r="X74" s="146"/>
      <c r="Y74" s="146"/>
      <c r="Z74" s="146"/>
      <c r="AA74" s="146"/>
      <c r="AB74" s="145" t="s">
        <v>30</v>
      </c>
      <c r="AC74" s="146"/>
      <c r="AD74" s="146"/>
      <c r="AE74" s="146"/>
      <c r="AF74" s="146"/>
      <c r="AG74" s="146"/>
      <c r="AH74" s="146"/>
      <c r="AI74" s="147"/>
      <c r="AJ74" s="145" t="s">
        <v>184</v>
      </c>
      <c r="AK74" s="146"/>
      <c r="AL74" s="146"/>
      <c r="AM74" s="146"/>
      <c r="AN74" s="146"/>
      <c r="AO74" s="146"/>
      <c r="AP74" s="146"/>
      <c r="AQ74" s="147"/>
    </row>
    <row r="75" spans="1:43" ht="45.75" hidden="1" thickBot="1">
      <c r="A75" s="138"/>
      <c r="B75" s="136"/>
      <c r="C75" s="136"/>
      <c r="D75" s="5" t="s">
        <v>8</v>
      </c>
      <c r="E75" s="5" t="s">
        <v>0</v>
      </c>
      <c r="F75" s="5" t="s">
        <v>1</v>
      </c>
      <c r="G75" s="10" t="s">
        <v>2</v>
      </c>
      <c r="H75" s="5" t="s">
        <v>20</v>
      </c>
      <c r="I75" s="5" t="s">
        <v>6</v>
      </c>
      <c r="J75" s="9" t="s">
        <v>7</v>
      </c>
      <c r="K75" s="11" t="s">
        <v>25</v>
      </c>
      <c r="L75" s="5" t="s">
        <v>8</v>
      </c>
      <c r="M75" s="5" t="s">
        <v>0</v>
      </c>
      <c r="N75" s="5" t="s">
        <v>1</v>
      </c>
      <c r="O75" s="10" t="s">
        <v>2</v>
      </c>
      <c r="P75" s="5" t="s">
        <v>26</v>
      </c>
      <c r="Q75" s="5" t="s">
        <v>6</v>
      </c>
      <c r="R75" s="9" t="s">
        <v>7</v>
      </c>
      <c r="S75" s="11" t="s">
        <v>25</v>
      </c>
      <c r="T75" s="5" t="s">
        <v>8</v>
      </c>
      <c r="U75" s="5" t="s">
        <v>0</v>
      </c>
      <c r="V75" s="5" t="s">
        <v>1</v>
      </c>
      <c r="W75" s="10" t="s">
        <v>2</v>
      </c>
      <c r="X75" s="5" t="s">
        <v>28</v>
      </c>
      <c r="Y75" s="5" t="s">
        <v>6</v>
      </c>
      <c r="Z75" s="9" t="s">
        <v>7</v>
      </c>
      <c r="AA75" s="11" t="s">
        <v>25</v>
      </c>
      <c r="AB75" s="5" t="s">
        <v>8</v>
      </c>
      <c r="AC75" s="5" t="s">
        <v>0</v>
      </c>
      <c r="AD75" s="5" t="s">
        <v>1</v>
      </c>
      <c r="AE75" s="10" t="s">
        <v>2</v>
      </c>
      <c r="AF75" s="5" t="s">
        <v>31</v>
      </c>
      <c r="AG75" s="5" t="s">
        <v>6</v>
      </c>
      <c r="AH75" s="9" t="s">
        <v>7</v>
      </c>
      <c r="AI75" s="52" t="s">
        <v>25</v>
      </c>
      <c r="AJ75" s="5" t="s">
        <v>8</v>
      </c>
      <c r="AK75" s="5" t="s">
        <v>0</v>
      </c>
      <c r="AL75" s="5" t="s">
        <v>1</v>
      </c>
      <c r="AM75" s="10" t="s">
        <v>2</v>
      </c>
      <c r="AN75" s="5" t="s">
        <v>31</v>
      </c>
      <c r="AO75" s="5" t="s">
        <v>6</v>
      </c>
      <c r="AP75" s="9" t="s">
        <v>7</v>
      </c>
      <c r="AQ75" s="52" t="s">
        <v>25</v>
      </c>
    </row>
    <row r="76" spans="1:43" ht="28.5" hidden="1">
      <c r="A76" s="132">
        <v>1</v>
      </c>
      <c r="B76" s="198" t="s">
        <v>178</v>
      </c>
      <c r="C76" s="78">
        <v>1</v>
      </c>
      <c r="D76" s="27">
        <v>0</v>
      </c>
      <c r="E76" s="26"/>
      <c r="F76" s="25"/>
      <c r="G76" s="25"/>
      <c r="H76" s="25">
        <v>0</v>
      </c>
      <c r="I76" s="27">
        <f>H76</f>
        <v>0</v>
      </c>
      <c r="J76" s="28">
        <f>ROUND(((D76/12)*8)+((H76/12)*4),0)</f>
        <v>0</v>
      </c>
      <c r="K76" s="29">
        <v>0</v>
      </c>
      <c r="L76" s="27">
        <f t="shared" ref="L76:L79" si="44">I76</f>
        <v>0</v>
      </c>
      <c r="M76" s="26"/>
      <c r="N76" s="25"/>
      <c r="O76" s="25"/>
      <c r="P76" s="25">
        <f>M76</f>
        <v>0</v>
      </c>
      <c r="Q76" s="27">
        <f>P76</f>
        <v>0</v>
      </c>
      <c r="R76" s="28">
        <f>ROUND(((L76/12)*8)+((P76/12)*4),0)</f>
        <v>0</v>
      </c>
      <c r="S76" s="29">
        <v>0</v>
      </c>
      <c r="T76" s="27">
        <f t="shared" ref="T76:T79" si="45">Q76</f>
        <v>0</v>
      </c>
      <c r="U76" s="25"/>
      <c r="V76" s="25"/>
      <c r="W76" s="25"/>
      <c r="X76" s="25">
        <f>U76</f>
        <v>0</v>
      </c>
      <c r="Y76" s="27">
        <f>X76</f>
        <v>0</v>
      </c>
      <c r="Z76" s="28">
        <f>ROUND(((T76/12)*8)+((X76/12)*4),0)</f>
        <v>0</v>
      </c>
      <c r="AA76" s="29">
        <v>0</v>
      </c>
      <c r="AB76" s="27">
        <f t="shared" ref="AB76:AB79" si="46">Y76</f>
        <v>0</v>
      </c>
      <c r="AC76" s="25"/>
      <c r="AD76" s="25"/>
      <c r="AE76" s="25"/>
      <c r="AF76" s="25">
        <v>0</v>
      </c>
      <c r="AG76" s="27">
        <f>AF76</f>
        <v>0</v>
      </c>
      <c r="AH76" s="28">
        <f>ROUND(((AB76/12)*8)+((AF76/12)*4),0)</f>
        <v>0</v>
      </c>
      <c r="AI76" s="80" t="s">
        <v>179</v>
      </c>
      <c r="AJ76" s="27">
        <f t="shared" ref="AJ76:AJ79" si="47">AG76</f>
        <v>0</v>
      </c>
      <c r="AK76" s="25"/>
      <c r="AL76" s="25"/>
      <c r="AM76" s="25"/>
      <c r="AN76" s="25">
        <v>0</v>
      </c>
      <c r="AO76" s="27">
        <f>AN76</f>
        <v>0</v>
      </c>
      <c r="AP76" s="28">
        <f>ROUND(((AJ76/12)*8)+((AN76/12)*4),0)</f>
        <v>0</v>
      </c>
      <c r="AQ76" s="80" t="s">
        <v>179</v>
      </c>
    </row>
    <row r="77" spans="1:43" ht="14.25" hidden="1">
      <c r="A77" s="133"/>
      <c r="B77" s="199"/>
      <c r="C77" s="15">
        <v>2</v>
      </c>
      <c r="D77" s="32">
        <v>16</v>
      </c>
      <c r="E77" s="30"/>
      <c r="F77" s="30">
        <v>16</v>
      </c>
      <c r="G77" s="30"/>
      <c r="H77" s="30">
        <v>0</v>
      </c>
      <c r="I77" s="32">
        <f t="shared" ref="I77:I79" si="48">H77</f>
        <v>0</v>
      </c>
      <c r="J77" s="33">
        <f>ROUND((((D77)/12)*8)+(((D76-G76)/12)*4),0)</f>
        <v>11</v>
      </c>
      <c r="K77" s="34">
        <v>1</v>
      </c>
      <c r="L77" s="32">
        <f t="shared" si="44"/>
        <v>0</v>
      </c>
      <c r="M77" s="30"/>
      <c r="N77" s="30"/>
      <c r="O77" s="30"/>
      <c r="P77" s="30">
        <f>L76-O76</f>
        <v>0</v>
      </c>
      <c r="Q77" s="32">
        <f t="shared" ref="Q77:Q79" si="49">P77</f>
        <v>0</v>
      </c>
      <c r="R77" s="33">
        <f>ROUND((((L77)/12)*8)+(((L76-O76)/12)*4),0)</f>
        <v>0</v>
      </c>
      <c r="S77" s="34">
        <v>0</v>
      </c>
      <c r="T77" s="32">
        <f t="shared" si="45"/>
        <v>0</v>
      </c>
      <c r="U77" s="30"/>
      <c r="V77" s="30"/>
      <c r="W77" s="30"/>
      <c r="X77" s="30">
        <f>T76-W76</f>
        <v>0</v>
      </c>
      <c r="Y77" s="32">
        <f t="shared" ref="Y77:Y79" si="50">X77</f>
        <v>0</v>
      </c>
      <c r="Z77" s="33">
        <f>ROUND((((T77)/12)*8)+(((T76-W76)/12)*4),0)</f>
        <v>0</v>
      </c>
      <c r="AA77" s="34">
        <v>0</v>
      </c>
      <c r="AB77" s="32">
        <f t="shared" si="46"/>
        <v>0</v>
      </c>
      <c r="AC77" s="30"/>
      <c r="AD77" s="30"/>
      <c r="AE77" s="30"/>
      <c r="AF77" s="30">
        <f>AB76-AE76</f>
        <v>0</v>
      </c>
      <c r="AG77" s="32">
        <f t="shared" ref="AG77:AG79" si="51">AF77</f>
        <v>0</v>
      </c>
      <c r="AH77" s="33">
        <f>ROUND((((AB77)/12)*8)+(((AB76-AE76)/12)*4),0)</f>
        <v>0</v>
      </c>
      <c r="AI77" s="54">
        <v>0</v>
      </c>
      <c r="AJ77" s="32">
        <f t="shared" si="47"/>
        <v>0</v>
      </c>
      <c r="AK77" s="30"/>
      <c r="AL77" s="30"/>
      <c r="AM77" s="30"/>
      <c r="AN77" s="30">
        <f>AJ76-AM76</f>
        <v>0</v>
      </c>
      <c r="AO77" s="32">
        <f t="shared" ref="AO77:AO79" si="52">AN77</f>
        <v>0</v>
      </c>
      <c r="AP77" s="33">
        <f>ROUND((((AJ77)/12)*8)+(((AJ76-AM76)/12)*4),0)</f>
        <v>0</v>
      </c>
      <c r="AQ77" s="54">
        <v>0</v>
      </c>
    </row>
    <row r="78" spans="1:43" ht="14.25" hidden="1">
      <c r="A78" s="133"/>
      <c r="B78" s="199"/>
      <c r="C78" s="15">
        <v>3</v>
      </c>
      <c r="D78" s="32">
        <v>0</v>
      </c>
      <c r="E78" s="30"/>
      <c r="F78" s="30"/>
      <c r="G78" s="30"/>
      <c r="H78" s="35">
        <f>D77-G77-F77+E77</f>
        <v>0</v>
      </c>
      <c r="I78" s="32">
        <f t="shared" si="48"/>
        <v>0</v>
      </c>
      <c r="J78" s="33">
        <v>0</v>
      </c>
      <c r="K78" s="34">
        <v>0</v>
      </c>
      <c r="L78" s="32">
        <f t="shared" si="44"/>
        <v>0</v>
      </c>
      <c r="M78" s="30"/>
      <c r="N78" s="30"/>
      <c r="O78" s="30"/>
      <c r="P78" s="35">
        <f>L77-O77-N77+M77</f>
        <v>0</v>
      </c>
      <c r="Q78" s="32">
        <f t="shared" si="49"/>
        <v>0</v>
      </c>
      <c r="R78" s="33">
        <v>0</v>
      </c>
      <c r="S78" s="34">
        <v>0</v>
      </c>
      <c r="T78" s="32">
        <f t="shared" si="45"/>
        <v>0</v>
      </c>
      <c r="U78" s="30"/>
      <c r="V78" s="30"/>
      <c r="W78" s="30"/>
      <c r="X78" s="35">
        <f>T77-W77-V77+U77</f>
        <v>0</v>
      </c>
      <c r="Y78" s="32">
        <f t="shared" si="50"/>
        <v>0</v>
      </c>
      <c r="Z78" s="33">
        <f>ROUND((((T78-V77-W77)/12)*8)+(((T77+U77)/12)*4),0)</f>
        <v>0</v>
      </c>
      <c r="AA78" s="34">
        <v>0</v>
      </c>
      <c r="AB78" s="32">
        <f t="shared" si="46"/>
        <v>0</v>
      </c>
      <c r="AC78" s="30"/>
      <c r="AD78" s="30"/>
      <c r="AE78" s="30"/>
      <c r="AF78" s="35">
        <f>AB77-AE77-AD77+AC77</f>
        <v>0</v>
      </c>
      <c r="AG78" s="32">
        <f t="shared" si="51"/>
        <v>0</v>
      </c>
      <c r="AH78" s="33">
        <f>ROUND((((AB78-AD77-AE77)/12)*8)+(((AB77+AC77)/12)*4),0)</f>
        <v>0</v>
      </c>
      <c r="AI78" s="54">
        <v>0</v>
      </c>
      <c r="AJ78" s="32">
        <f t="shared" si="47"/>
        <v>0</v>
      </c>
      <c r="AK78" s="30"/>
      <c r="AL78" s="30"/>
      <c r="AM78" s="30"/>
      <c r="AN78" s="35">
        <f>AJ77-AM77-AL77+AK77</f>
        <v>0</v>
      </c>
      <c r="AO78" s="32">
        <f t="shared" si="52"/>
        <v>0</v>
      </c>
      <c r="AP78" s="33">
        <f>ROUND((((AJ78-AL77-AM77)/12)*8)+(((AJ77+AK77)/12)*4),0)</f>
        <v>0</v>
      </c>
      <c r="AQ78" s="54">
        <v>0</v>
      </c>
    </row>
    <row r="79" spans="1:43" ht="15" hidden="1" thickBot="1">
      <c r="A79" s="133"/>
      <c r="B79" s="199"/>
      <c r="C79" s="15">
        <v>4</v>
      </c>
      <c r="D79" s="32">
        <v>0</v>
      </c>
      <c r="E79" s="30"/>
      <c r="F79" s="30"/>
      <c r="G79" s="30"/>
      <c r="H79" s="35">
        <f>D78-G78-F78+E78</f>
        <v>0</v>
      </c>
      <c r="I79" s="32">
        <f t="shared" si="48"/>
        <v>0</v>
      </c>
      <c r="J79" s="33">
        <v>0</v>
      </c>
      <c r="K79" s="34">
        <v>0</v>
      </c>
      <c r="L79" s="32">
        <f t="shared" si="44"/>
        <v>0</v>
      </c>
      <c r="M79" s="30"/>
      <c r="N79" s="30"/>
      <c r="O79" s="30"/>
      <c r="P79" s="35">
        <f>L78-O78-N78+M78</f>
        <v>0</v>
      </c>
      <c r="Q79" s="32">
        <f t="shared" si="49"/>
        <v>0</v>
      </c>
      <c r="R79" s="33">
        <v>0</v>
      </c>
      <c r="S79" s="34">
        <v>0</v>
      </c>
      <c r="T79" s="32">
        <f t="shared" si="45"/>
        <v>0</v>
      </c>
      <c r="U79" s="30"/>
      <c r="V79" s="30"/>
      <c r="W79" s="30"/>
      <c r="X79" s="35">
        <f>T78-W78-V78+U78</f>
        <v>0</v>
      </c>
      <c r="Y79" s="32">
        <f t="shared" si="50"/>
        <v>0</v>
      </c>
      <c r="Z79" s="33">
        <v>0</v>
      </c>
      <c r="AA79" s="34">
        <v>0</v>
      </c>
      <c r="AB79" s="32">
        <f t="shared" si="46"/>
        <v>0</v>
      </c>
      <c r="AC79" s="30"/>
      <c r="AD79" s="30"/>
      <c r="AE79" s="30"/>
      <c r="AF79" s="35">
        <f>AB78-AE78-AD78+AC78</f>
        <v>0</v>
      </c>
      <c r="AG79" s="32">
        <f t="shared" si="51"/>
        <v>0</v>
      </c>
      <c r="AH79" s="33">
        <v>0</v>
      </c>
      <c r="AI79" s="54">
        <v>0</v>
      </c>
      <c r="AJ79" s="32">
        <f t="shared" si="47"/>
        <v>0</v>
      </c>
      <c r="AK79" s="30"/>
      <c r="AL79" s="30"/>
      <c r="AM79" s="30"/>
      <c r="AN79" s="35">
        <f>AJ78-AM78-AL78+AK78</f>
        <v>0</v>
      </c>
      <c r="AO79" s="32">
        <f t="shared" si="52"/>
        <v>0</v>
      </c>
      <c r="AP79" s="33">
        <v>0</v>
      </c>
      <c r="AQ79" s="54">
        <v>0</v>
      </c>
    </row>
    <row r="80" spans="1:43" ht="15" hidden="1" thickBot="1">
      <c r="A80" s="6"/>
      <c r="B80" s="39" t="s">
        <v>4</v>
      </c>
      <c r="C80" s="8"/>
      <c r="D80" s="40">
        <f t="shared" ref="D80:AI80" si="53">SUM(D76:D79)</f>
        <v>16</v>
      </c>
      <c r="E80" s="39">
        <f t="shared" si="53"/>
        <v>0</v>
      </c>
      <c r="F80" s="39">
        <f t="shared" si="53"/>
        <v>16</v>
      </c>
      <c r="G80" s="39">
        <f t="shared" si="53"/>
        <v>0</v>
      </c>
      <c r="H80" s="39">
        <f t="shared" si="53"/>
        <v>0</v>
      </c>
      <c r="I80" s="40">
        <f t="shared" si="53"/>
        <v>0</v>
      </c>
      <c r="J80" s="39">
        <f t="shared" si="53"/>
        <v>11</v>
      </c>
      <c r="K80" s="41">
        <f t="shared" si="53"/>
        <v>1</v>
      </c>
      <c r="L80" s="40">
        <f t="shared" si="53"/>
        <v>0</v>
      </c>
      <c r="M80" s="39">
        <f t="shared" si="53"/>
        <v>0</v>
      </c>
      <c r="N80" s="39">
        <f t="shared" si="53"/>
        <v>0</v>
      </c>
      <c r="O80" s="39">
        <f t="shared" si="53"/>
        <v>0</v>
      </c>
      <c r="P80" s="39">
        <f t="shared" si="53"/>
        <v>0</v>
      </c>
      <c r="Q80" s="40">
        <f t="shared" si="53"/>
        <v>0</v>
      </c>
      <c r="R80" s="39">
        <f t="shared" si="53"/>
        <v>0</v>
      </c>
      <c r="S80" s="41">
        <f t="shared" si="53"/>
        <v>0</v>
      </c>
      <c r="T80" s="40">
        <f t="shared" si="53"/>
        <v>0</v>
      </c>
      <c r="U80" s="39">
        <f t="shared" si="53"/>
        <v>0</v>
      </c>
      <c r="V80" s="39">
        <f t="shared" si="53"/>
        <v>0</v>
      </c>
      <c r="W80" s="39">
        <f t="shared" si="53"/>
        <v>0</v>
      </c>
      <c r="X80" s="39">
        <f t="shared" si="53"/>
        <v>0</v>
      </c>
      <c r="Y80" s="40">
        <f t="shared" si="53"/>
        <v>0</v>
      </c>
      <c r="Z80" s="39">
        <f t="shared" si="53"/>
        <v>0</v>
      </c>
      <c r="AA80" s="41">
        <f t="shared" si="53"/>
        <v>0</v>
      </c>
      <c r="AB80" s="40">
        <f t="shared" si="53"/>
        <v>0</v>
      </c>
      <c r="AC80" s="39">
        <f t="shared" si="53"/>
        <v>0</v>
      </c>
      <c r="AD80" s="39">
        <f t="shared" si="53"/>
        <v>0</v>
      </c>
      <c r="AE80" s="39">
        <f t="shared" si="53"/>
        <v>0</v>
      </c>
      <c r="AF80" s="39">
        <f t="shared" si="53"/>
        <v>0</v>
      </c>
      <c r="AG80" s="40">
        <f t="shared" si="53"/>
        <v>0</v>
      </c>
      <c r="AH80" s="39">
        <f t="shared" si="53"/>
        <v>0</v>
      </c>
      <c r="AI80" s="41">
        <f t="shared" si="53"/>
        <v>0</v>
      </c>
      <c r="AJ80" s="40">
        <f t="shared" ref="AJ80:AQ80" si="54">SUM(AJ76:AJ79)</f>
        <v>0</v>
      </c>
      <c r="AK80" s="39">
        <f t="shared" si="54"/>
        <v>0</v>
      </c>
      <c r="AL80" s="39">
        <f t="shared" si="54"/>
        <v>0</v>
      </c>
      <c r="AM80" s="39">
        <f t="shared" si="54"/>
        <v>0</v>
      </c>
      <c r="AN80" s="39">
        <f t="shared" si="54"/>
        <v>0</v>
      </c>
      <c r="AO80" s="40">
        <f t="shared" si="54"/>
        <v>0</v>
      </c>
      <c r="AP80" s="39">
        <f t="shared" si="54"/>
        <v>0</v>
      </c>
      <c r="AQ80" s="41">
        <f t="shared" si="54"/>
        <v>0</v>
      </c>
    </row>
    <row r="81" spans="1:43" ht="14.25" hidden="1">
      <c r="B81" s="42" t="s">
        <v>18</v>
      </c>
      <c r="C81" s="4"/>
      <c r="D81" s="43"/>
      <c r="E81" s="43"/>
      <c r="F81" s="43"/>
      <c r="G81" s="43"/>
      <c r="H81" s="42">
        <f>D80+E80-F80-G80</f>
        <v>0</v>
      </c>
      <c r="I81" s="43"/>
      <c r="J81" s="43"/>
      <c r="K81" s="43"/>
      <c r="L81" s="43"/>
      <c r="M81" s="43"/>
      <c r="N81" s="43"/>
      <c r="O81" s="43"/>
      <c r="P81" s="42">
        <f>L80+M80-N80-O80</f>
        <v>0</v>
      </c>
      <c r="Q81" s="44"/>
      <c r="R81" s="44"/>
      <c r="S81" s="44"/>
      <c r="T81" s="43"/>
      <c r="U81" s="43"/>
      <c r="V81" s="43"/>
      <c r="W81" s="43"/>
      <c r="X81" s="42">
        <f>T80+U80-V80-W80</f>
        <v>0</v>
      </c>
      <c r="Y81" s="43"/>
      <c r="Z81" s="43"/>
      <c r="AA81" s="43"/>
      <c r="AB81" s="43"/>
      <c r="AC81" s="43"/>
      <c r="AD81" s="43"/>
      <c r="AE81" s="43"/>
      <c r="AF81" s="42">
        <f>AB80+AC80-AD80-AE80</f>
        <v>0</v>
      </c>
      <c r="AG81" s="43"/>
      <c r="AH81" s="43"/>
      <c r="AI81" s="43"/>
      <c r="AJ81" s="43"/>
      <c r="AK81" s="43"/>
      <c r="AL81" s="43"/>
      <c r="AM81" s="43"/>
      <c r="AN81" s="42">
        <f>AJ80+AK80-AL80-AM80</f>
        <v>0</v>
      </c>
      <c r="AO81" s="43"/>
      <c r="AP81" s="43"/>
      <c r="AQ81" s="43"/>
    </row>
    <row r="82" spans="1:43" ht="15" hidden="1">
      <c r="A82" s="20"/>
      <c r="B82" s="43"/>
      <c r="C82" s="43"/>
      <c r="D82" s="43"/>
      <c r="E82" s="43" t="s">
        <v>17</v>
      </c>
      <c r="F82" s="43"/>
      <c r="G82" s="43"/>
      <c r="H82" s="43"/>
      <c r="I82" s="43"/>
      <c r="J82" s="43"/>
      <c r="K82" s="144"/>
      <c r="L82" s="144"/>
      <c r="M82" s="43"/>
      <c r="N82" s="43"/>
      <c r="O82" s="43"/>
      <c r="P82" s="42"/>
      <c r="Q82" s="44"/>
      <c r="R82" s="44"/>
      <c r="S82" s="44"/>
      <c r="T82" s="43"/>
      <c r="U82" s="43"/>
      <c r="V82" s="43"/>
      <c r="W82" s="43"/>
      <c r="X82" s="42"/>
      <c r="Y82" s="43"/>
      <c r="Z82" s="43"/>
      <c r="AA82" s="43"/>
    </row>
    <row r="83" spans="1:43" ht="15" hidden="1">
      <c r="A83" s="20"/>
      <c r="B83" s="43"/>
      <c r="C83" s="43"/>
      <c r="D83" s="43"/>
      <c r="E83" s="43" t="s">
        <v>21</v>
      </c>
      <c r="F83" s="43"/>
      <c r="G83" s="43"/>
      <c r="H83" s="43"/>
      <c r="I83" s="43"/>
      <c r="J83" s="43"/>
      <c r="K83" s="43"/>
      <c r="L83" s="46"/>
      <c r="M83" s="43"/>
      <c r="N83" s="43"/>
      <c r="O83" s="43"/>
      <c r="P83" s="42"/>
      <c r="Q83" s="44"/>
      <c r="R83" s="44"/>
      <c r="S83" s="44"/>
      <c r="T83" s="43"/>
      <c r="U83" s="43"/>
      <c r="V83" s="43"/>
      <c r="W83" s="43"/>
      <c r="X83" s="42"/>
      <c r="Y83" s="43"/>
      <c r="Z83" s="43"/>
      <c r="AA83" s="43"/>
    </row>
    <row r="84" spans="1:43" ht="15" hidden="1">
      <c r="A84" s="20" t="s">
        <v>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2"/>
      <c r="Q84" s="44"/>
      <c r="R84" s="44"/>
      <c r="S84" s="44"/>
      <c r="T84" s="43"/>
      <c r="U84" s="43"/>
      <c r="V84" s="43"/>
      <c r="W84" s="43"/>
      <c r="X84" s="42"/>
      <c r="Y84" s="43"/>
      <c r="Z84" s="43"/>
      <c r="AA84" s="43"/>
    </row>
    <row r="85" spans="1:43" ht="15" hidden="1">
      <c r="A85" s="20" t="s">
        <v>22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2"/>
      <c r="Q85" s="44"/>
      <c r="R85" s="44"/>
      <c r="S85" s="44"/>
      <c r="T85" s="43"/>
      <c r="U85" s="43"/>
      <c r="V85" s="43"/>
      <c r="W85" s="43"/>
      <c r="X85" s="42"/>
      <c r="Y85" s="43"/>
      <c r="Z85" s="43"/>
      <c r="AA85" s="43"/>
    </row>
    <row r="86" spans="1:43" hidden="1"/>
    <row r="87" spans="1:43" ht="15" hidden="1">
      <c r="B87" s="142" t="s">
        <v>163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</row>
    <row r="88" spans="1:43" ht="13.5" hidden="1" thickBot="1">
      <c r="C88" s="1" t="s">
        <v>114</v>
      </c>
    </row>
    <row r="89" spans="1:43" ht="15" hidden="1">
      <c r="A89" s="137" t="s">
        <v>5</v>
      </c>
      <c r="B89" s="135" t="s">
        <v>9</v>
      </c>
      <c r="C89" s="135" t="s">
        <v>10</v>
      </c>
      <c r="D89" s="145" t="s">
        <v>19</v>
      </c>
      <c r="E89" s="146"/>
      <c r="F89" s="146"/>
      <c r="G89" s="146"/>
      <c r="H89" s="146"/>
      <c r="I89" s="146"/>
      <c r="J89" s="146"/>
      <c r="K89" s="146"/>
      <c r="L89" s="145" t="s">
        <v>24</v>
      </c>
      <c r="M89" s="146"/>
      <c r="N89" s="146"/>
      <c r="O89" s="146"/>
      <c r="P89" s="146"/>
      <c r="Q89" s="146"/>
      <c r="R89" s="146"/>
      <c r="S89" s="146"/>
      <c r="T89" s="145" t="s">
        <v>27</v>
      </c>
      <c r="U89" s="146"/>
      <c r="V89" s="146"/>
      <c r="W89" s="146"/>
      <c r="X89" s="146"/>
      <c r="Y89" s="146"/>
      <c r="Z89" s="146"/>
      <c r="AA89" s="146"/>
      <c r="AB89" s="145" t="s">
        <v>30</v>
      </c>
      <c r="AC89" s="146"/>
      <c r="AD89" s="146"/>
      <c r="AE89" s="146"/>
      <c r="AF89" s="146"/>
      <c r="AG89" s="146"/>
      <c r="AH89" s="146"/>
      <c r="AI89" s="147"/>
      <c r="AJ89" s="145" t="s">
        <v>184</v>
      </c>
      <c r="AK89" s="146"/>
      <c r="AL89" s="146"/>
      <c r="AM89" s="146"/>
      <c r="AN89" s="146"/>
      <c r="AO89" s="146"/>
      <c r="AP89" s="146"/>
      <c r="AQ89" s="147"/>
    </row>
    <row r="90" spans="1:43" ht="45.75" hidden="1" thickBot="1">
      <c r="A90" s="138"/>
      <c r="B90" s="136"/>
      <c r="C90" s="136"/>
      <c r="D90" s="5" t="s">
        <v>8</v>
      </c>
      <c r="E90" s="5" t="s">
        <v>0</v>
      </c>
      <c r="F90" s="5" t="s">
        <v>1</v>
      </c>
      <c r="G90" s="10" t="s">
        <v>2</v>
      </c>
      <c r="H90" s="5" t="s">
        <v>20</v>
      </c>
      <c r="I90" s="5" t="s">
        <v>6</v>
      </c>
      <c r="J90" s="9" t="s">
        <v>7</v>
      </c>
      <c r="K90" s="11" t="s">
        <v>25</v>
      </c>
      <c r="L90" s="5" t="s">
        <v>8</v>
      </c>
      <c r="M90" s="5" t="s">
        <v>0</v>
      </c>
      <c r="N90" s="5" t="s">
        <v>1</v>
      </c>
      <c r="O90" s="10" t="s">
        <v>2</v>
      </c>
      <c r="P90" s="5" t="s">
        <v>26</v>
      </c>
      <c r="Q90" s="5" t="s">
        <v>6</v>
      </c>
      <c r="R90" s="9" t="s">
        <v>7</v>
      </c>
      <c r="S90" s="11" t="s">
        <v>25</v>
      </c>
      <c r="T90" s="5" t="s">
        <v>8</v>
      </c>
      <c r="U90" s="5" t="s">
        <v>0</v>
      </c>
      <c r="V90" s="5" t="s">
        <v>1</v>
      </c>
      <c r="W90" s="10" t="s">
        <v>2</v>
      </c>
      <c r="X90" s="5" t="s">
        <v>28</v>
      </c>
      <c r="Y90" s="5" t="s">
        <v>6</v>
      </c>
      <c r="Z90" s="9" t="s">
        <v>7</v>
      </c>
      <c r="AA90" s="11" t="s">
        <v>25</v>
      </c>
      <c r="AB90" s="5" t="s">
        <v>8</v>
      </c>
      <c r="AC90" s="5" t="s">
        <v>0</v>
      </c>
      <c r="AD90" s="5" t="s">
        <v>1</v>
      </c>
      <c r="AE90" s="10" t="s">
        <v>2</v>
      </c>
      <c r="AF90" s="5" t="s">
        <v>31</v>
      </c>
      <c r="AG90" s="5" t="s">
        <v>6</v>
      </c>
      <c r="AH90" s="9" t="s">
        <v>7</v>
      </c>
      <c r="AI90" s="52" t="s">
        <v>25</v>
      </c>
      <c r="AJ90" s="5" t="s">
        <v>8</v>
      </c>
      <c r="AK90" s="5" t="s">
        <v>0</v>
      </c>
      <c r="AL90" s="5" t="s">
        <v>1</v>
      </c>
      <c r="AM90" s="10" t="s">
        <v>2</v>
      </c>
      <c r="AN90" s="5" t="s">
        <v>31</v>
      </c>
      <c r="AO90" s="5" t="s">
        <v>6</v>
      </c>
      <c r="AP90" s="9" t="s">
        <v>7</v>
      </c>
      <c r="AQ90" s="52" t="s">
        <v>25</v>
      </c>
    </row>
    <row r="91" spans="1:43" ht="16.5" hidden="1" customHeight="1">
      <c r="A91" s="132">
        <v>1</v>
      </c>
      <c r="B91" s="198" t="s">
        <v>180</v>
      </c>
      <c r="C91" s="78">
        <v>1</v>
      </c>
      <c r="D91" s="27">
        <v>0</v>
      </c>
      <c r="E91" s="26"/>
      <c r="F91" s="25"/>
      <c r="G91" s="25"/>
      <c r="H91" s="25">
        <v>0</v>
      </c>
      <c r="I91" s="27">
        <f>H91</f>
        <v>0</v>
      </c>
      <c r="J91" s="28">
        <f>ROUND(((D91/12)*8)+((H91/12)*4),0)</f>
        <v>0</v>
      </c>
      <c r="K91" s="29">
        <v>0</v>
      </c>
      <c r="L91" s="27">
        <f t="shared" ref="L91:L94" si="55">I91</f>
        <v>0</v>
      </c>
      <c r="M91" s="26"/>
      <c r="N91" s="25"/>
      <c r="O91" s="25"/>
      <c r="P91" s="25">
        <f>M91</f>
        <v>0</v>
      </c>
      <c r="Q91" s="27">
        <f>P91</f>
        <v>0</v>
      </c>
      <c r="R91" s="28">
        <f>ROUND(((L91/12)*8)+((P91/12)*4),0)</f>
        <v>0</v>
      </c>
      <c r="S91" s="29">
        <v>0</v>
      </c>
      <c r="T91" s="27">
        <f t="shared" ref="T91:T94" si="56">Q91</f>
        <v>0</v>
      </c>
      <c r="U91" s="25"/>
      <c r="V91" s="25"/>
      <c r="W91" s="25"/>
      <c r="X91" s="25">
        <f>U91</f>
        <v>0</v>
      </c>
      <c r="Y91" s="27">
        <f>X91</f>
        <v>0</v>
      </c>
      <c r="Z91" s="28">
        <f>ROUND(((T91/12)*8)+((X91/12)*4),0)</f>
        <v>0</v>
      </c>
      <c r="AA91" s="29">
        <v>0</v>
      </c>
      <c r="AB91" s="27">
        <f t="shared" ref="AB91:AB94" si="57">Y91</f>
        <v>0</v>
      </c>
      <c r="AC91" s="25"/>
      <c r="AD91" s="25"/>
      <c r="AE91" s="25"/>
      <c r="AF91" s="25">
        <v>0</v>
      </c>
      <c r="AG91" s="27">
        <f>AF91</f>
        <v>0</v>
      </c>
      <c r="AH91" s="28">
        <f>ROUND(((AB91/12)*8)+((AF91/12)*4),0)</f>
        <v>0</v>
      </c>
      <c r="AI91" s="80">
        <v>0</v>
      </c>
      <c r="AJ91" s="27">
        <f t="shared" ref="AJ91:AJ94" si="58">AG91</f>
        <v>0</v>
      </c>
      <c r="AK91" s="25"/>
      <c r="AL91" s="25"/>
      <c r="AM91" s="25"/>
      <c r="AN91" s="25">
        <v>0</v>
      </c>
      <c r="AO91" s="27">
        <f>AN91</f>
        <v>0</v>
      </c>
      <c r="AP91" s="28">
        <f>ROUND(((AJ91/12)*8)+((AN91/12)*4),0)</f>
        <v>0</v>
      </c>
      <c r="AQ91" s="80">
        <v>0</v>
      </c>
    </row>
    <row r="92" spans="1:43" ht="14.25" hidden="1">
      <c r="A92" s="133"/>
      <c r="B92" s="199"/>
      <c r="C92" s="15">
        <v>2</v>
      </c>
      <c r="D92" s="32">
        <v>0</v>
      </c>
      <c r="E92" s="30"/>
      <c r="F92" s="30"/>
      <c r="G92" s="30"/>
      <c r="H92" s="30">
        <v>0</v>
      </c>
      <c r="I92" s="32">
        <f t="shared" ref="I92:I94" si="59">H92</f>
        <v>0</v>
      </c>
      <c r="J92" s="33">
        <f>ROUND((((D92)/12)*8)+(((D91-G91)/12)*4),0)</f>
        <v>0</v>
      </c>
      <c r="K92" s="34">
        <v>0</v>
      </c>
      <c r="L92" s="32">
        <f t="shared" si="55"/>
        <v>0</v>
      </c>
      <c r="M92" s="30"/>
      <c r="N92" s="30"/>
      <c r="O92" s="30"/>
      <c r="P92" s="30">
        <f>L91-O91</f>
        <v>0</v>
      </c>
      <c r="Q92" s="32">
        <f t="shared" ref="Q92:Q94" si="60">P92</f>
        <v>0</v>
      </c>
      <c r="R92" s="33">
        <f>ROUND((((L92)/12)*8)+(((L91-O91)/12)*4),0)</f>
        <v>0</v>
      </c>
      <c r="S92" s="34">
        <v>0</v>
      </c>
      <c r="T92" s="32">
        <f t="shared" si="56"/>
        <v>0</v>
      </c>
      <c r="U92" s="30"/>
      <c r="V92" s="30"/>
      <c r="W92" s="30"/>
      <c r="X92" s="30">
        <f>T91-W91</f>
        <v>0</v>
      </c>
      <c r="Y92" s="32">
        <f t="shared" ref="Y92:Y94" si="61">X92</f>
        <v>0</v>
      </c>
      <c r="Z92" s="33">
        <f>ROUND((((T92)/12)*8)+(((T91-W91)/12)*4),0)</f>
        <v>0</v>
      </c>
      <c r="AA92" s="34">
        <v>0</v>
      </c>
      <c r="AB92" s="32">
        <f t="shared" si="57"/>
        <v>0</v>
      </c>
      <c r="AC92" s="30"/>
      <c r="AD92" s="30"/>
      <c r="AE92" s="30"/>
      <c r="AF92" s="30">
        <f>AB91-AE91</f>
        <v>0</v>
      </c>
      <c r="AG92" s="32">
        <f t="shared" ref="AG92:AG94" si="62">AF92</f>
        <v>0</v>
      </c>
      <c r="AH92" s="33">
        <f>ROUND((((AB92)/12)*8)+(((AB91-AE91)/12)*4),0)</f>
        <v>0</v>
      </c>
      <c r="AI92" s="54">
        <v>0</v>
      </c>
      <c r="AJ92" s="32">
        <f t="shared" si="58"/>
        <v>0</v>
      </c>
      <c r="AK92" s="30"/>
      <c r="AL92" s="30"/>
      <c r="AM92" s="30"/>
      <c r="AN92" s="30">
        <f>AJ91-AM91</f>
        <v>0</v>
      </c>
      <c r="AO92" s="32">
        <f t="shared" ref="AO92:AO94" si="63">AN92</f>
        <v>0</v>
      </c>
      <c r="AP92" s="33">
        <f>ROUND((((AJ92)/12)*8)+(((AJ91-AM91)/12)*4),0)</f>
        <v>0</v>
      </c>
      <c r="AQ92" s="54">
        <v>0</v>
      </c>
    </row>
    <row r="93" spans="1:43" ht="14.25" hidden="1">
      <c r="A93" s="133"/>
      <c r="B93" s="199"/>
      <c r="C93" s="15">
        <v>3</v>
      </c>
      <c r="D93" s="32">
        <v>20</v>
      </c>
      <c r="E93" s="30"/>
      <c r="F93" s="30">
        <v>20</v>
      </c>
      <c r="G93" s="30"/>
      <c r="H93" s="35">
        <f>D92-G92-F92+E92</f>
        <v>0</v>
      </c>
      <c r="I93" s="32">
        <f t="shared" si="59"/>
        <v>0</v>
      </c>
      <c r="J93" s="33">
        <f>ROUND((((D93)/12)*6)+(((D92-G92)/12)*4),0)</f>
        <v>10</v>
      </c>
      <c r="K93" s="34">
        <v>1</v>
      </c>
      <c r="L93" s="32">
        <f t="shared" si="55"/>
        <v>0</v>
      </c>
      <c r="M93" s="30"/>
      <c r="N93" s="30"/>
      <c r="O93" s="30"/>
      <c r="P93" s="35">
        <f>L92-O92-N92+M92</f>
        <v>0</v>
      </c>
      <c r="Q93" s="32">
        <f t="shared" si="60"/>
        <v>0</v>
      </c>
      <c r="R93" s="33">
        <v>0</v>
      </c>
      <c r="S93" s="34">
        <v>0</v>
      </c>
      <c r="T93" s="32">
        <f t="shared" si="56"/>
        <v>0</v>
      </c>
      <c r="U93" s="30"/>
      <c r="V93" s="30"/>
      <c r="W93" s="30"/>
      <c r="X93" s="35">
        <f>T92-W92-V92+U92</f>
        <v>0</v>
      </c>
      <c r="Y93" s="32">
        <f t="shared" si="61"/>
        <v>0</v>
      </c>
      <c r="Z93" s="33">
        <f>ROUND((((T93-V92-W92)/12)*8)+(((T92+U92)/12)*4),0)</f>
        <v>0</v>
      </c>
      <c r="AA93" s="34">
        <v>0</v>
      </c>
      <c r="AB93" s="32">
        <f t="shared" si="57"/>
        <v>0</v>
      </c>
      <c r="AC93" s="30"/>
      <c r="AD93" s="30"/>
      <c r="AE93" s="30"/>
      <c r="AF93" s="35">
        <f>AB92-AE92-AD92+AC92</f>
        <v>0</v>
      </c>
      <c r="AG93" s="32">
        <f t="shared" si="62"/>
        <v>0</v>
      </c>
      <c r="AH93" s="33">
        <f>ROUND((((AB93-AD92-AE92)/12)*8)+(((AB92+AC92)/12)*4),0)</f>
        <v>0</v>
      </c>
      <c r="AI93" s="54">
        <v>0</v>
      </c>
      <c r="AJ93" s="32">
        <f t="shared" si="58"/>
        <v>0</v>
      </c>
      <c r="AK93" s="30"/>
      <c r="AL93" s="30"/>
      <c r="AM93" s="30"/>
      <c r="AN93" s="35">
        <f>AJ92-AM92-AL92+AK92</f>
        <v>0</v>
      </c>
      <c r="AO93" s="32">
        <f t="shared" si="63"/>
        <v>0</v>
      </c>
      <c r="AP93" s="33">
        <f>ROUND((((AJ93-AL92-AM92)/12)*8)+(((AJ92+AK92)/12)*4),0)</f>
        <v>0</v>
      </c>
      <c r="AQ93" s="54">
        <v>0</v>
      </c>
    </row>
    <row r="94" spans="1:43" ht="15" hidden="1" thickBot="1">
      <c r="A94" s="133"/>
      <c r="B94" s="199"/>
      <c r="C94" s="15">
        <v>4</v>
      </c>
      <c r="D94" s="32">
        <v>0</v>
      </c>
      <c r="E94" s="30"/>
      <c r="F94" s="30"/>
      <c r="G94" s="30"/>
      <c r="H94" s="35">
        <f>D93-G93-F93+E93</f>
        <v>0</v>
      </c>
      <c r="I94" s="32">
        <f t="shared" si="59"/>
        <v>0</v>
      </c>
      <c r="J94" s="33">
        <v>0</v>
      </c>
      <c r="K94" s="34">
        <v>0</v>
      </c>
      <c r="L94" s="32">
        <f t="shared" si="55"/>
        <v>0</v>
      </c>
      <c r="M94" s="30"/>
      <c r="N94" s="30"/>
      <c r="O94" s="30"/>
      <c r="P94" s="35">
        <f>L93-O93-N93+M93</f>
        <v>0</v>
      </c>
      <c r="Q94" s="32">
        <f t="shared" si="60"/>
        <v>0</v>
      </c>
      <c r="R94" s="33">
        <v>0</v>
      </c>
      <c r="S94" s="34">
        <v>0</v>
      </c>
      <c r="T94" s="32">
        <f t="shared" si="56"/>
        <v>0</v>
      </c>
      <c r="U94" s="30"/>
      <c r="V94" s="30"/>
      <c r="W94" s="30"/>
      <c r="X94" s="35">
        <f>T93-W93-V93+U93</f>
        <v>0</v>
      </c>
      <c r="Y94" s="32">
        <f t="shared" si="61"/>
        <v>0</v>
      </c>
      <c r="Z94" s="33">
        <v>0</v>
      </c>
      <c r="AA94" s="34">
        <v>0</v>
      </c>
      <c r="AB94" s="32">
        <f t="shared" si="57"/>
        <v>0</v>
      </c>
      <c r="AC94" s="30"/>
      <c r="AD94" s="30"/>
      <c r="AE94" s="30"/>
      <c r="AF94" s="35">
        <f>AB93-AE93-AD93+AC93</f>
        <v>0</v>
      </c>
      <c r="AG94" s="32">
        <f t="shared" si="62"/>
        <v>0</v>
      </c>
      <c r="AH94" s="33">
        <v>0</v>
      </c>
      <c r="AI94" s="54">
        <v>0</v>
      </c>
      <c r="AJ94" s="32">
        <f t="shared" si="58"/>
        <v>0</v>
      </c>
      <c r="AK94" s="30"/>
      <c r="AL94" s="30"/>
      <c r="AM94" s="30"/>
      <c r="AN94" s="35">
        <f>AJ93-AM93-AL93+AK93</f>
        <v>0</v>
      </c>
      <c r="AO94" s="32">
        <f t="shared" si="63"/>
        <v>0</v>
      </c>
      <c r="AP94" s="33">
        <v>0</v>
      </c>
      <c r="AQ94" s="54">
        <v>0</v>
      </c>
    </row>
    <row r="95" spans="1:43" ht="15" hidden="1" thickBot="1">
      <c r="A95" s="6"/>
      <c r="B95" s="39" t="s">
        <v>4</v>
      </c>
      <c r="C95" s="8"/>
      <c r="D95" s="40">
        <f t="shared" ref="D95:AI95" si="64">SUM(D91:D94)</f>
        <v>20</v>
      </c>
      <c r="E95" s="39">
        <f t="shared" si="64"/>
        <v>0</v>
      </c>
      <c r="F95" s="39">
        <f t="shared" si="64"/>
        <v>20</v>
      </c>
      <c r="G95" s="39">
        <f t="shared" si="64"/>
        <v>0</v>
      </c>
      <c r="H95" s="39">
        <f t="shared" si="64"/>
        <v>0</v>
      </c>
      <c r="I95" s="40">
        <f t="shared" si="64"/>
        <v>0</v>
      </c>
      <c r="J95" s="39">
        <f t="shared" si="64"/>
        <v>10</v>
      </c>
      <c r="K95" s="41">
        <f t="shared" si="64"/>
        <v>1</v>
      </c>
      <c r="L95" s="40">
        <f t="shared" si="64"/>
        <v>0</v>
      </c>
      <c r="M95" s="39">
        <f t="shared" si="64"/>
        <v>0</v>
      </c>
      <c r="N95" s="39">
        <f t="shared" si="64"/>
        <v>0</v>
      </c>
      <c r="O95" s="39">
        <f t="shared" si="64"/>
        <v>0</v>
      </c>
      <c r="P95" s="39">
        <f t="shared" si="64"/>
        <v>0</v>
      </c>
      <c r="Q95" s="40">
        <f t="shared" si="64"/>
        <v>0</v>
      </c>
      <c r="R95" s="39">
        <f t="shared" si="64"/>
        <v>0</v>
      </c>
      <c r="S95" s="41">
        <f t="shared" si="64"/>
        <v>0</v>
      </c>
      <c r="T95" s="40">
        <f t="shared" si="64"/>
        <v>0</v>
      </c>
      <c r="U95" s="39">
        <f t="shared" si="64"/>
        <v>0</v>
      </c>
      <c r="V95" s="39">
        <f t="shared" si="64"/>
        <v>0</v>
      </c>
      <c r="W95" s="39">
        <f t="shared" si="64"/>
        <v>0</v>
      </c>
      <c r="X95" s="39">
        <f t="shared" si="64"/>
        <v>0</v>
      </c>
      <c r="Y95" s="40">
        <f t="shared" si="64"/>
        <v>0</v>
      </c>
      <c r="Z95" s="39">
        <f t="shared" si="64"/>
        <v>0</v>
      </c>
      <c r="AA95" s="41">
        <f t="shared" si="64"/>
        <v>0</v>
      </c>
      <c r="AB95" s="40">
        <f t="shared" si="64"/>
        <v>0</v>
      </c>
      <c r="AC95" s="39">
        <f t="shared" si="64"/>
        <v>0</v>
      </c>
      <c r="AD95" s="39">
        <f t="shared" si="64"/>
        <v>0</v>
      </c>
      <c r="AE95" s="39">
        <f t="shared" si="64"/>
        <v>0</v>
      </c>
      <c r="AF95" s="39">
        <f t="shared" si="64"/>
        <v>0</v>
      </c>
      <c r="AG95" s="40">
        <f t="shared" si="64"/>
        <v>0</v>
      </c>
      <c r="AH95" s="39">
        <f t="shared" si="64"/>
        <v>0</v>
      </c>
      <c r="AI95" s="41">
        <f t="shared" si="64"/>
        <v>0</v>
      </c>
      <c r="AJ95" s="40">
        <f t="shared" ref="AJ95:AQ95" si="65">SUM(AJ91:AJ94)</f>
        <v>0</v>
      </c>
      <c r="AK95" s="39">
        <f t="shared" si="65"/>
        <v>0</v>
      </c>
      <c r="AL95" s="39">
        <f t="shared" si="65"/>
        <v>0</v>
      </c>
      <c r="AM95" s="39">
        <f t="shared" si="65"/>
        <v>0</v>
      </c>
      <c r="AN95" s="39">
        <f t="shared" si="65"/>
        <v>0</v>
      </c>
      <c r="AO95" s="40">
        <f t="shared" si="65"/>
        <v>0</v>
      </c>
      <c r="AP95" s="39">
        <f t="shared" si="65"/>
        <v>0</v>
      </c>
      <c r="AQ95" s="41">
        <f t="shared" si="65"/>
        <v>0</v>
      </c>
    </row>
    <row r="96" spans="1:43" ht="14.25" hidden="1">
      <c r="B96" s="42" t="s">
        <v>18</v>
      </c>
      <c r="C96" s="4"/>
      <c r="D96" s="43"/>
      <c r="E96" s="43"/>
      <c r="F96" s="43"/>
      <c r="G96" s="43"/>
      <c r="H96" s="42">
        <f>D95+E95-F95-G95</f>
        <v>0</v>
      </c>
      <c r="I96" s="43"/>
      <c r="J96" s="43"/>
      <c r="K96" s="43"/>
      <c r="L96" s="43"/>
      <c r="M96" s="43"/>
      <c r="N96" s="43"/>
      <c r="O96" s="43"/>
      <c r="P96" s="42">
        <f>L95+M95-N95-O95</f>
        <v>0</v>
      </c>
      <c r="Q96" s="44"/>
      <c r="R96" s="44"/>
      <c r="S96" s="44"/>
      <c r="T96" s="43"/>
      <c r="U96" s="43"/>
      <c r="V96" s="43"/>
      <c r="W96" s="43"/>
      <c r="X96" s="42">
        <f>T95+U95-V95-W95</f>
        <v>0</v>
      </c>
      <c r="Y96" s="43"/>
      <c r="Z96" s="43"/>
      <c r="AA96" s="43"/>
      <c r="AB96" s="43"/>
      <c r="AC96" s="43"/>
      <c r="AD96" s="43"/>
      <c r="AE96" s="43"/>
      <c r="AF96" s="42">
        <f>AB95+AC95-AD95-AE95</f>
        <v>0</v>
      </c>
      <c r="AG96" s="43"/>
      <c r="AH96" s="43"/>
      <c r="AI96" s="43"/>
      <c r="AJ96" s="43"/>
      <c r="AK96" s="43"/>
      <c r="AL96" s="43"/>
      <c r="AM96" s="43"/>
      <c r="AN96" s="42">
        <f>AJ95+AK95-AL95-AM95</f>
        <v>0</v>
      </c>
      <c r="AO96" s="43"/>
      <c r="AP96" s="43"/>
      <c r="AQ96" s="43"/>
    </row>
    <row r="97" spans="1:43" ht="15" hidden="1">
      <c r="A97" s="20"/>
      <c r="B97" s="43"/>
      <c r="C97" s="43"/>
      <c r="D97" s="43"/>
      <c r="E97" s="43" t="s">
        <v>17</v>
      </c>
      <c r="F97" s="43"/>
      <c r="G97" s="43"/>
      <c r="H97" s="43"/>
      <c r="I97" s="43"/>
      <c r="J97" s="43"/>
      <c r="K97" s="144"/>
      <c r="L97" s="144"/>
      <c r="M97" s="43"/>
      <c r="N97" s="43"/>
      <c r="O97" s="43"/>
      <c r="P97" s="42"/>
      <c r="Q97" s="44"/>
      <c r="R97" s="44"/>
      <c r="S97" s="44"/>
      <c r="T97" s="43"/>
      <c r="U97" s="43"/>
      <c r="V97" s="43"/>
      <c r="W97" s="43"/>
      <c r="X97" s="42"/>
      <c r="Y97" s="43"/>
      <c r="Z97" s="43"/>
      <c r="AA97" s="43"/>
    </row>
    <row r="98" spans="1:43" ht="15" hidden="1">
      <c r="A98" s="20"/>
      <c r="B98" s="43"/>
      <c r="C98" s="43"/>
      <c r="D98" s="43"/>
      <c r="E98" s="43" t="s">
        <v>21</v>
      </c>
      <c r="F98" s="43"/>
      <c r="G98" s="43"/>
      <c r="H98" s="43"/>
      <c r="I98" s="43"/>
      <c r="J98" s="43"/>
      <c r="K98" s="43"/>
      <c r="L98" s="46"/>
      <c r="M98" s="43"/>
      <c r="N98" s="43"/>
      <c r="O98" s="43"/>
      <c r="P98" s="42"/>
      <c r="Q98" s="44"/>
      <c r="R98" s="44"/>
      <c r="S98" s="44"/>
      <c r="T98" s="43"/>
      <c r="U98" s="43"/>
      <c r="V98" s="43"/>
      <c r="W98" s="43"/>
      <c r="X98" s="42"/>
      <c r="Y98" s="43"/>
      <c r="Z98" s="43"/>
      <c r="AA98" s="43"/>
    </row>
    <row r="99" spans="1:43" ht="15">
      <c r="A99" s="20" t="s">
        <v>3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2"/>
      <c r="Q99" s="44"/>
      <c r="R99" s="44"/>
      <c r="S99" s="44"/>
      <c r="T99" s="43"/>
      <c r="U99" s="43"/>
      <c r="V99" s="43"/>
      <c r="W99" s="43"/>
      <c r="X99" s="42"/>
      <c r="Y99" s="43"/>
      <c r="Z99" s="43"/>
      <c r="AA99" s="43"/>
    </row>
    <row r="100" spans="1:43" ht="15">
      <c r="A100" s="20" t="s">
        <v>22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2"/>
      <c r="Q100" s="44"/>
      <c r="R100" s="44"/>
      <c r="S100" s="44"/>
      <c r="T100" s="43"/>
      <c r="U100" s="43"/>
      <c r="V100" s="43"/>
      <c r="W100" s="43"/>
      <c r="X100" s="42"/>
      <c r="Y100" s="43"/>
      <c r="Z100" s="43"/>
      <c r="AA100" s="43"/>
    </row>
    <row r="101" spans="1:43" ht="13.5" customHeight="1"/>
    <row r="102" spans="1:43" ht="49.5" customHeight="1">
      <c r="B102" s="142" t="s">
        <v>190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</row>
    <row r="103" spans="1:43" ht="13.5" thickBot="1">
      <c r="C103" s="123" t="s">
        <v>114</v>
      </c>
    </row>
    <row r="104" spans="1:43" ht="15">
      <c r="A104" s="137" t="s">
        <v>5</v>
      </c>
      <c r="B104" s="135" t="s">
        <v>9</v>
      </c>
      <c r="C104" s="135" t="s">
        <v>10</v>
      </c>
      <c r="D104" s="145" t="s">
        <v>19</v>
      </c>
      <c r="E104" s="146"/>
      <c r="F104" s="146"/>
      <c r="G104" s="146"/>
      <c r="H104" s="146"/>
      <c r="I104" s="146"/>
      <c r="J104" s="146"/>
      <c r="K104" s="146"/>
      <c r="L104" s="145" t="s">
        <v>24</v>
      </c>
      <c r="M104" s="146"/>
      <c r="N104" s="146"/>
      <c r="O104" s="146"/>
      <c r="P104" s="146"/>
      <c r="Q104" s="146"/>
      <c r="R104" s="146"/>
      <c r="S104" s="146"/>
      <c r="T104" s="145" t="s">
        <v>27</v>
      </c>
      <c r="U104" s="146"/>
      <c r="V104" s="146"/>
      <c r="W104" s="146"/>
      <c r="X104" s="146"/>
      <c r="Y104" s="146"/>
      <c r="Z104" s="146"/>
      <c r="AA104" s="146"/>
      <c r="AB104" s="145" t="s">
        <v>30</v>
      </c>
      <c r="AC104" s="146"/>
      <c r="AD104" s="146"/>
      <c r="AE104" s="146"/>
      <c r="AF104" s="146"/>
      <c r="AG104" s="146"/>
      <c r="AH104" s="146"/>
      <c r="AI104" s="147"/>
      <c r="AJ104" s="145" t="s">
        <v>184</v>
      </c>
      <c r="AK104" s="146"/>
      <c r="AL104" s="146"/>
      <c r="AM104" s="146"/>
      <c r="AN104" s="146"/>
      <c r="AO104" s="146"/>
      <c r="AP104" s="146"/>
      <c r="AQ104" s="147"/>
    </row>
    <row r="105" spans="1:43" ht="45.75" thickBot="1">
      <c r="A105" s="138"/>
      <c r="B105" s="136"/>
      <c r="C105" s="136"/>
      <c r="D105" s="5" t="s">
        <v>8</v>
      </c>
      <c r="E105" s="5" t="s">
        <v>0</v>
      </c>
      <c r="F105" s="5" t="s">
        <v>1</v>
      </c>
      <c r="G105" s="10" t="s">
        <v>2</v>
      </c>
      <c r="H105" s="5" t="s">
        <v>20</v>
      </c>
      <c r="I105" s="5" t="s">
        <v>6</v>
      </c>
      <c r="J105" s="9" t="s">
        <v>7</v>
      </c>
      <c r="K105" s="11" t="s">
        <v>25</v>
      </c>
      <c r="L105" s="5" t="s">
        <v>8</v>
      </c>
      <c r="M105" s="5" t="s">
        <v>0</v>
      </c>
      <c r="N105" s="5" t="s">
        <v>1</v>
      </c>
      <c r="O105" s="10" t="s">
        <v>2</v>
      </c>
      <c r="P105" s="5" t="s">
        <v>26</v>
      </c>
      <c r="Q105" s="5" t="s">
        <v>6</v>
      </c>
      <c r="R105" s="9" t="s">
        <v>7</v>
      </c>
      <c r="S105" s="11" t="s">
        <v>25</v>
      </c>
      <c r="T105" s="5" t="s">
        <v>8</v>
      </c>
      <c r="U105" s="5" t="s">
        <v>0</v>
      </c>
      <c r="V105" s="5" t="s">
        <v>1</v>
      </c>
      <c r="W105" s="10" t="s">
        <v>2</v>
      </c>
      <c r="X105" s="5" t="s">
        <v>28</v>
      </c>
      <c r="Y105" s="5" t="s">
        <v>6</v>
      </c>
      <c r="Z105" s="9" t="s">
        <v>7</v>
      </c>
      <c r="AA105" s="11" t="s">
        <v>25</v>
      </c>
      <c r="AB105" s="5" t="s">
        <v>8</v>
      </c>
      <c r="AC105" s="5" t="s">
        <v>0</v>
      </c>
      <c r="AD105" s="5" t="s">
        <v>1</v>
      </c>
      <c r="AE105" s="10" t="s">
        <v>2</v>
      </c>
      <c r="AF105" s="5" t="s">
        <v>31</v>
      </c>
      <c r="AG105" s="5" t="s">
        <v>6</v>
      </c>
      <c r="AH105" s="9" t="s">
        <v>7</v>
      </c>
      <c r="AI105" s="52" t="s">
        <v>25</v>
      </c>
      <c r="AJ105" s="5" t="s">
        <v>8</v>
      </c>
      <c r="AK105" s="5" t="s">
        <v>0</v>
      </c>
      <c r="AL105" s="5" t="s">
        <v>1</v>
      </c>
      <c r="AM105" s="10" t="s">
        <v>2</v>
      </c>
      <c r="AN105" s="5" t="s">
        <v>31</v>
      </c>
      <c r="AO105" s="5" t="s">
        <v>6</v>
      </c>
      <c r="AP105" s="9" t="s">
        <v>7</v>
      </c>
      <c r="AQ105" s="52" t="s">
        <v>25</v>
      </c>
    </row>
    <row r="106" spans="1:43" ht="14.25">
      <c r="A106" s="132">
        <v>1</v>
      </c>
      <c r="B106" s="180" t="s">
        <v>181</v>
      </c>
      <c r="C106" s="78">
        <v>1</v>
      </c>
      <c r="D106" s="27">
        <v>0</v>
      </c>
      <c r="E106" s="26">
        <v>20</v>
      </c>
      <c r="F106" s="25"/>
      <c r="G106" s="25"/>
      <c r="H106" s="25">
        <v>20</v>
      </c>
      <c r="I106" s="27">
        <f>H106</f>
        <v>20</v>
      </c>
      <c r="J106" s="28">
        <f>ROUND(((D106/12)*8)+((H106/12)*4),0)</f>
        <v>7</v>
      </c>
      <c r="K106" s="29">
        <v>1</v>
      </c>
      <c r="L106" s="27">
        <f t="shared" ref="L106:L109" si="66">I106</f>
        <v>20</v>
      </c>
      <c r="M106" s="26"/>
      <c r="N106" s="25"/>
      <c r="O106" s="25"/>
      <c r="P106" s="25">
        <f>M106</f>
        <v>0</v>
      </c>
      <c r="Q106" s="27">
        <f>P106</f>
        <v>0</v>
      </c>
      <c r="R106" s="28">
        <f>ROUND(((L106/12)*8)+((P106/12)*4),0)</f>
        <v>13</v>
      </c>
      <c r="S106" s="29">
        <v>0</v>
      </c>
      <c r="T106" s="27">
        <f t="shared" ref="T106:T109" si="67">Q106</f>
        <v>0</v>
      </c>
      <c r="U106" s="25"/>
      <c r="V106" s="25"/>
      <c r="W106" s="25"/>
      <c r="X106" s="25">
        <f>U106</f>
        <v>0</v>
      </c>
      <c r="Y106" s="27">
        <f>X106</f>
        <v>0</v>
      </c>
      <c r="Z106" s="28">
        <f>ROUND(((T106/12)*8)+((X106/12)*4),0)</f>
        <v>0</v>
      </c>
      <c r="AA106" s="29">
        <v>0</v>
      </c>
      <c r="AB106" s="27">
        <f t="shared" ref="AB106:AB109" si="68">Y106</f>
        <v>0</v>
      </c>
      <c r="AC106" s="25"/>
      <c r="AD106" s="25"/>
      <c r="AE106" s="25"/>
      <c r="AF106" s="25">
        <v>0</v>
      </c>
      <c r="AG106" s="27">
        <f>AF106</f>
        <v>0</v>
      </c>
      <c r="AH106" s="28">
        <f>ROUND(((AB106/12)*8)+((AF106/12)*4),0)</f>
        <v>0</v>
      </c>
      <c r="AI106" s="80">
        <v>0</v>
      </c>
      <c r="AJ106" s="27">
        <f t="shared" ref="AJ106:AJ109" si="69">AG106</f>
        <v>0</v>
      </c>
      <c r="AK106" s="25"/>
      <c r="AL106" s="25"/>
      <c r="AM106" s="25"/>
      <c r="AN106" s="25">
        <v>0</v>
      </c>
      <c r="AO106" s="27">
        <f>AN106</f>
        <v>0</v>
      </c>
      <c r="AP106" s="28">
        <f>ROUND(((AJ106/12)*8)+((AN106/12)*4),0)</f>
        <v>0</v>
      </c>
      <c r="AQ106" s="80">
        <v>0</v>
      </c>
    </row>
    <row r="107" spans="1:43" ht="14.25">
      <c r="A107" s="133"/>
      <c r="B107" s="181"/>
      <c r="C107" s="15">
        <v>2</v>
      </c>
      <c r="D107" s="32">
        <v>0</v>
      </c>
      <c r="E107" s="30"/>
      <c r="F107" s="30"/>
      <c r="G107" s="30"/>
      <c r="H107" s="30">
        <v>0</v>
      </c>
      <c r="I107" s="32">
        <f t="shared" ref="I107:I109" si="70">H107</f>
        <v>0</v>
      </c>
      <c r="J107" s="33">
        <f>ROUND((((D107)/12)*8)+(((D106-G106)/12)*4),0)</f>
        <v>0</v>
      </c>
      <c r="K107" s="34">
        <v>0</v>
      </c>
      <c r="L107" s="32">
        <f t="shared" si="66"/>
        <v>0</v>
      </c>
      <c r="M107" s="30"/>
      <c r="N107" s="30"/>
      <c r="O107" s="30"/>
      <c r="P107" s="30">
        <f>L106-O106</f>
        <v>20</v>
      </c>
      <c r="Q107" s="32">
        <f t="shared" ref="Q107:Q109" si="71">P107</f>
        <v>20</v>
      </c>
      <c r="R107" s="33">
        <f>ROUND((((L107)/12)*8)+(((L106-O106)/12)*4),0)</f>
        <v>7</v>
      </c>
      <c r="S107" s="34">
        <v>1</v>
      </c>
      <c r="T107" s="32">
        <f t="shared" si="67"/>
        <v>20</v>
      </c>
      <c r="U107" s="30"/>
      <c r="V107" s="30"/>
      <c r="W107" s="30"/>
      <c r="X107" s="30">
        <f>T106-W106</f>
        <v>0</v>
      </c>
      <c r="Y107" s="32">
        <f t="shared" ref="Y107:Y109" si="72">X107</f>
        <v>0</v>
      </c>
      <c r="Z107" s="33">
        <f>ROUND((((T107)/12)*8)+(((T106-W106)/12)*4),0)</f>
        <v>13</v>
      </c>
      <c r="AA107" s="34">
        <v>0</v>
      </c>
      <c r="AB107" s="32">
        <f t="shared" si="68"/>
        <v>0</v>
      </c>
      <c r="AC107" s="30"/>
      <c r="AD107" s="30"/>
      <c r="AE107" s="30"/>
      <c r="AF107" s="30">
        <f>AB106-AE106</f>
        <v>0</v>
      </c>
      <c r="AG107" s="32">
        <f t="shared" ref="AG107:AG109" si="73">AF107</f>
        <v>0</v>
      </c>
      <c r="AH107" s="33">
        <f>ROUND((((AB107)/12)*8)+(((AB106-AE106)/12)*4),0)</f>
        <v>0</v>
      </c>
      <c r="AI107" s="54">
        <v>0</v>
      </c>
      <c r="AJ107" s="32">
        <f t="shared" si="69"/>
        <v>0</v>
      </c>
      <c r="AK107" s="30"/>
      <c r="AL107" s="30"/>
      <c r="AM107" s="30"/>
      <c r="AN107" s="30">
        <f>AJ106-AM106</f>
        <v>0</v>
      </c>
      <c r="AO107" s="32">
        <f t="shared" ref="AO107:AO109" si="74">AN107</f>
        <v>0</v>
      </c>
      <c r="AP107" s="33">
        <f>ROUND((((AJ107)/12)*8)+(((AJ106-AM106)/12)*4),0)</f>
        <v>0</v>
      </c>
      <c r="AQ107" s="54">
        <v>0</v>
      </c>
    </row>
    <row r="108" spans="1:43" ht="14.25">
      <c r="A108" s="133"/>
      <c r="B108" s="181"/>
      <c r="C108" s="15">
        <v>3</v>
      </c>
      <c r="D108" s="32">
        <v>0</v>
      </c>
      <c r="E108" s="30"/>
      <c r="F108" s="30"/>
      <c r="G108" s="30"/>
      <c r="H108" s="35">
        <f>D107-G107-F107+E107</f>
        <v>0</v>
      </c>
      <c r="I108" s="32">
        <f t="shared" si="70"/>
        <v>0</v>
      </c>
      <c r="J108" s="33">
        <v>0</v>
      </c>
      <c r="K108" s="34">
        <v>0</v>
      </c>
      <c r="L108" s="32">
        <f t="shared" si="66"/>
        <v>0</v>
      </c>
      <c r="M108" s="30"/>
      <c r="N108" s="30"/>
      <c r="O108" s="30"/>
      <c r="P108" s="35">
        <f>L107-O107-N107+M107</f>
        <v>0</v>
      </c>
      <c r="Q108" s="32">
        <f t="shared" si="71"/>
        <v>0</v>
      </c>
      <c r="R108" s="33">
        <v>0</v>
      </c>
      <c r="S108" s="34">
        <v>0</v>
      </c>
      <c r="T108" s="32">
        <f t="shared" si="67"/>
        <v>0</v>
      </c>
      <c r="U108" s="30"/>
      <c r="V108" s="30"/>
      <c r="W108" s="30"/>
      <c r="X108" s="35">
        <f>T107-W107-V107+U107</f>
        <v>20</v>
      </c>
      <c r="Y108" s="32">
        <f t="shared" si="72"/>
        <v>20</v>
      </c>
      <c r="Z108" s="33">
        <f>ROUND((((T108-V107-W107)/12)*8)+(((T107+U107)/12)*4),0)</f>
        <v>7</v>
      </c>
      <c r="AA108" s="34">
        <v>1</v>
      </c>
      <c r="AB108" s="32">
        <f t="shared" si="68"/>
        <v>20</v>
      </c>
      <c r="AC108" s="30"/>
      <c r="AD108" s="30">
        <v>20</v>
      </c>
      <c r="AE108" s="30"/>
      <c r="AF108" s="35">
        <f>AB107-AE107-AD107+AC107</f>
        <v>0</v>
      </c>
      <c r="AG108" s="32">
        <f t="shared" si="73"/>
        <v>0</v>
      </c>
      <c r="AH108" s="33">
        <f>ROUND((((AB108-AD107-AE107)/12)*6)+(((AB107+AC107)/12)*4),0)</f>
        <v>10</v>
      </c>
      <c r="AI108" s="54">
        <v>0.5</v>
      </c>
      <c r="AJ108" s="32">
        <f t="shared" si="69"/>
        <v>0</v>
      </c>
      <c r="AK108" s="30"/>
      <c r="AL108" s="30"/>
      <c r="AM108" s="30"/>
      <c r="AN108" s="35">
        <f>AJ107-AM107-AL107+AK107</f>
        <v>0</v>
      </c>
      <c r="AO108" s="32">
        <f t="shared" si="74"/>
        <v>0</v>
      </c>
      <c r="AP108" s="33">
        <v>0</v>
      </c>
      <c r="AQ108" s="54">
        <v>0</v>
      </c>
    </row>
    <row r="109" spans="1:43" ht="15" thickBot="1">
      <c r="A109" s="133"/>
      <c r="B109" s="181"/>
      <c r="C109" s="15">
        <v>4</v>
      </c>
      <c r="D109" s="32">
        <v>0</v>
      </c>
      <c r="E109" s="30"/>
      <c r="F109" s="30"/>
      <c r="G109" s="30"/>
      <c r="H109" s="35">
        <f>D108-G108-F108+E108</f>
        <v>0</v>
      </c>
      <c r="I109" s="32">
        <f t="shared" si="70"/>
        <v>0</v>
      </c>
      <c r="J109" s="33">
        <v>0</v>
      </c>
      <c r="K109" s="34">
        <v>0</v>
      </c>
      <c r="L109" s="32">
        <f t="shared" si="66"/>
        <v>0</v>
      </c>
      <c r="M109" s="30"/>
      <c r="N109" s="30"/>
      <c r="O109" s="30"/>
      <c r="P109" s="35">
        <f>L108-O108-N108+M108</f>
        <v>0</v>
      </c>
      <c r="Q109" s="32">
        <f t="shared" si="71"/>
        <v>0</v>
      </c>
      <c r="R109" s="33">
        <v>0</v>
      </c>
      <c r="S109" s="34">
        <v>0</v>
      </c>
      <c r="T109" s="32">
        <f t="shared" si="67"/>
        <v>0</v>
      </c>
      <c r="U109" s="30"/>
      <c r="V109" s="30"/>
      <c r="W109" s="30"/>
      <c r="X109" s="35">
        <f>T108-W108-V108+U108</f>
        <v>0</v>
      </c>
      <c r="Y109" s="32">
        <f t="shared" si="72"/>
        <v>0</v>
      </c>
      <c r="Z109" s="33">
        <v>0</v>
      </c>
      <c r="AA109" s="34">
        <v>0</v>
      </c>
      <c r="AB109" s="32">
        <f t="shared" si="68"/>
        <v>0</v>
      </c>
      <c r="AC109" s="30"/>
      <c r="AD109" s="30"/>
      <c r="AE109" s="30"/>
      <c r="AF109" s="35">
        <f>AB108-AE108-AD108+AC108</f>
        <v>0</v>
      </c>
      <c r="AG109" s="32">
        <f t="shared" si="73"/>
        <v>0</v>
      </c>
      <c r="AH109" s="33">
        <v>0</v>
      </c>
      <c r="AI109" s="54">
        <v>0</v>
      </c>
      <c r="AJ109" s="32">
        <f t="shared" si="69"/>
        <v>0</v>
      </c>
      <c r="AK109" s="30"/>
      <c r="AL109" s="30"/>
      <c r="AM109" s="30"/>
      <c r="AN109" s="35">
        <f>AJ108-AM108-AL108+AK108</f>
        <v>0</v>
      </c>
      <c r="AO109" s="32">
        <f t="shared" si="74"/>
        <v>0</v>
      </c>
      <c r="AP109" s="33">
        <v>0</v>
      </c>
      <c r="AQ109" s="54">
        <v>0</v>
      </c>
    </row>
    <row r="110" spans="1:43" ht="15" thickBot="1">
      <c r="A110" s="6"/>
      <c r="B110" s="39" t="s">
        <v>4</v>
      </c>
      <c r="C110" s="8"/>
      <c r="D110" s="40">
        <f t="shared" ref="D110:AI110" si="75">SUM(D106:D109)</f>
        <v>0</v>
      </c>
      <c r="E110" s="39">
        <f t="shared" si="75"/>
        <v>20</v>
      </c>
      <c r="F110" s="39">
        <f t="shared" si="75"/>
        <v>0</v>
      </c>
      <c r="G110" s="39">
        <f t="shared" si="75"/>
        <v>0</v>
      </c>
      <c r="H110" s="39">
        <f t="shared" si="75"/>
        <v>20</v>
      </c>
      <c r="I110" s="40">
        <f t="shared" si="75"/>
        <v>20</v>
      </c>
      <c r="J110" s="39">
        <f t="shared" si="75"/>
        <v>7</v>
      </c>
      <c r="K110" s="41">
        <f t="shared" si="75"/>
        <v>1</v>
      </c>
      <c r="L110" s="40">
        <f t="shared" si="75"/>
        <v>20</v>
      </c>
      <c r="M110" s="39">
        <f t="shared" si="75"/>
        <v>0</v>
      </c>
      <c r="N110" s="39">
        <f t="shared" si="75"/>
        <v>0</v>
      </c>
      <c r="O110" s="39">
        <f t="shared" si="75"/>
        <v>0</v>
      </c>
      <c r="P110" s="39">
        <f t="shared" si="75"/>
        <v>20</v>
      </c>
      <c r="Q110" s="40">
        <f t="shared" si="75"/>
        <v>20</v>
      </c>
      <c r="R110" s="39">
        <f t="shared" si="75"/>
        <v>20</v>
      </c>
      <c r="S110" s="41">
        <f t="shared" si="75"/>
        <v>1</v>
      </c>
      <c r="T110" s="40">
        <f t="shared" si="75"/>
        <v>20</v>
      </c>
      <c r="U110" s="39">
        <f t="shared" si="75"/>
        <v>0</v>
      </c>
      <c r="V110" s="39">
        <f t="shared" si="75"/>
        <v>0</v>
      </c>
      <c r="W110" s="39">
        <f t="shared" si="75"/>
        <v>0</v>
      </c>
      <c r="X110" s="39">
        <f t="shared" si="75"/>
        <v>20</v>
      </c>
      <c r="Y110" s="40">
        <f t="shared" si="75"/>
        <v>20</v>
      </c>
      <c r="Z110" s="39">
        <f t="shared" si="75"/>
        <v>20</v>
      </c>
      <c r="AA110" s="41">
        <f t="shared" si="75"/>
        <v>1</v>
      </c>
      <c r="AB110" s="40">
        <f t="shared" si="75"/>
        <v>20</v>
      </c>
      <c r="AC110" s="39">
        <f t="shared" si="75"/>
        <v>0</v>
      </c>
      <c r="AD110" s="39">
        <f t="shared" si="75"/>
        <v>20</v>
      </c>
      <c r="AE110" s="39">
        <f t="shared" si="75"/>
        <v>0</v>
      </c>
      <c r="AF110" s="39">
        <f t="shared" si="75"/>
        <v>0</v>
      </c>
      <c r="AG110" s="40">
        <f t="shared" si="75"/>
        <v>0</v>
      </c>
      <c r="AH110" s="39">
        <f t="shared" si="75"/>
        <v>10</v>
      </c>
      <c r="AI110" s="41">
        <f t="shared" si="75"/>
        <v>0.5</v>
      </c>
      <c r="AJ110" s="40">
        <f t="shared" ref="AJ110:AQ110" si="76">SUM(AJ106:AJ109)</f>
        <v>0</v>
      </c>
      <c r="AK110" s="39">
        <f t="shared" si="76"/>
        <v>0</v>
      </c>
      <c r="AL110" s="39">
        <f t="shared" si="76"/>
        <v>0</v>
      </c>
      <c r="AM110" s="39">
        <f t="shared" si="76"/>
        <v>0</v>
      </c>
      <c r="AN110" s="39">
        <f t="shared" si="76"/>
        <v>0</v>
      </c>
      <c r="AO110" s="40">
        <f t="shared" si="76"/>
        <v>0</v>
      </c>
      <c r="AP110" s="39">
        <f t="shared" si="76"/>
        <v>0</v>
      </c>
      <c r="AQ110" s="41">
        <f t="shared" si="76"/>
        <v>0</v>
      </c>
    </row>
    <row r="111" spans="1:43" ht="14.25">
      <c r="B111" s="42" t="s">
        <v>18</v>
      </c>
      <c r="C111" s="4"/>
      <c r="D111" s="43"/>
      <c r="E111" s="43"/>
      <c r="F111" s="43"/>
      <c r="G111" s="43"/>
      <c r="H111" s="42">
        <f>D110+E110-F110-G110</f>
        <v>20</v>
      </c>
      <c r="I111" s="43"/>
      <c r="J111" s="43"/>
      <c r="K111" s="43"/>
      <c r="L111" s="43"/>
      <c r="M111" s="43"/>
      <c r="N111" s="43"/>
      <c r="O111" s="43"/>
      <c r="P111" s="42">
        <f>L110+M110-N110-O110</f>
        <v>20</v>
      </c>
      <c r="Q111" s="44"/>
      <c r="R111" s="44"/>
      <c r="S111" s="44"/>
      <c r="T111" s="43"/>
      <c r="U111" s="43"/>
      <c r="V111" s="43"/>
      <c r="W111" s="43"/>
      <c r="X111" s="42">
        <f>T110+U110-V110-W110</f>
        <v>20</v>
      </c>
      <c r="Y111" s="43"/>
      <c r="Z111" s="43"/>
      <c r="AA111" s="43"/>
      <c r="AB111" s="43"/>
      <c r="AC111" s="43"/>
      <c r="AD111" s="43"/>
      <c r="AE111" s="43"/>
      <c r="AF111" s="42">
        <f>AB110+AC110-AD110-AE110</f>
        <v>0</v>
      </c>
      <c r="AG111" s="43"/>
      <c r="AH111" s="43"/>
      <c r="AI111" s="43"/>
      <c r="AJ111" s="43"/>
      <c r="AK111" s="43"/>
      <c r="AL111" s="43"/>
      <c r="AM111" s="43"/>
      <c r="AN111" s="42">
        <f>AJ110+AK110-AL110-AM110</f>
        <v>0</v>
      </c>
      <c r="AO111" s="43"/>
      <c r="AP111" s="43"/>
      <c r="AQ111" s="43"/>
    </row>
    <row r="112" spans="1:43" ht="15">
      <c r="A112" s="20"/>
      <c r="B112" s="43"/>
      <c r="C112" s="43"/>
      <c r="D112" s="43"/>
      <c r="E112" s="43" t="s">
        <v>17</v>
      </c>
      <c r="F112" s="43"/>
      <c r="G112" s="43"/>
      <c r="H112" s="43"/>
      <c r="I112" s="43"/>
      <c r="J112" s="43"/>
      <c r="K112" s="144"/>
      <c r="L112" s="144"/>
      <c r="M112" s="43"/>
      <c r="N112" s="43"/>
      <c r="O112" s="43"/>
      <c r="P112" s="42"/>
      <c r="Q112" s="44"/>
      <c r="R112" s="44"/>
      <c r="S112" s="44"/>
      <c r="T112" s="43"/>
      <c r="U112" s="43"/>
      <c r="V112" s="43"/>
      <c r="W112" s="43"/>
      <c r="X112" s="42"/>
      <c r="Y112" s="43"/>
      <c r="Z112" s="43"/>
      <c r="AA112" s="43"/>
    </row>
    <row r="113" spans="1:43" ht="15">
      <c r="A113" s="20"/>
      <c r="B113" s="43"/>
      <c r="C113" s="43"/>
      <c r="D113" s="43"/>
      <c r="E113" s="43" t="s">
        <v>21</v>
      </c>
      <c r="F113" s="43"/>
      <c r="G113" s="43"/>
      <c r="H113" s="43"/>
      <c r="I113" s="43"/>
      <c r="J113" s="43"/>
      <c r="K113" s="43"/>
      <c r="L113" s="46"/>
      <c r="M113" s="43"/>
      <c r="N113" s="43"/>
      <c r="O113" s="43"/>
      <c r="P113" s="42"/>
      <c r="Q113" s="44"/>
      <c r="R113" s="44"/>
      <c r="S113" s="44"/>
      <c r="T113" s="43"/>
      <c r="U113" s="43"/>
      <c r="V113" s="43"/>
      <c r="W113" s="43"/>
      <c r="X113" s="42"/>
      <c r="Y113" s="43"/>
      <c r="Z113" s="43"/>
      <c r="AA113" s="43"/>
    </row>
    <row r="114" spans="1:43" ht="15">
      <c r="A114" s="20" t="s">
        <v>3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2"/>
      <c r="Q114" s="44"/>
      <c r="R114" s="44"/>
      <c r="S114" s="44"/>
      <c r="T114" s="43"/>
      <c r="U114" s="43"/>
      <c r="V114" s="43"/>
      <c r="W114" s="43"/>
      <c r="X114" s="42"/>
      <c r="Y114" s="43"/>
      <c r="Z114" s="43"/>
      <c r="AA114" s="43"/>
    </row>
    <row r="115" spans="1:43" ht="15">
      <c r="A115" s="20" t="s">
        <v>22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2"/>
      <c r="Q115" s="44"/>
      <c r="R115" s="44"/>
      <c r="S115" s="44"/>
      <c r="T115" s="43"/>
      <c r="U115" s="43"/>
      <c r="V115" s="43"/>
      <c r="W115" s="43"/>
      <c r="X115" s="42"/>
      <c r="Y115" s="43"/>
      <c r="Z115" s="43"/>
      <c r="AA115" s="43"/>
    </row>
    <row r="117" spans="1:43" ht="15" hidden="1">
      <c r="B117" s="142" t="s">
        <v>163</v>
      </c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</row>
    <row r="118" spans="1:43" ht="13.5" hidden="1" thickBot="1">
      <c r="C118" s="1" t="s">
        <v>114</v>
      </c>
    </row>
    <row r="119" spans="1:43" ht="15" hidden="1">
      <c r="A119" s="137" t="s">
        <v>5</v>
      </c>
      <c r="B119" s="135" t="s">
        <v>9</v>
      </c>
      <c r="C119" s="135" t="s">
        <v>10</v>
      </c>
      <c r="D119" s="145" t="s">
        <v>19</v>
      </c>
      <c r="E119" s="146"/>
      <c r="F119" s="146"/>
      <c r="G119" s="146"/>
      <c r="H119" s="146"/>
      <c r="I119" s="146"/>
      <c r="J119" s="146"/>
      <c r="K119" s="146"/>
      <c r="L119" s="145" t="s">
        <v>24</v>
      </c>
      <c r="M119" s="146"/>
      <c r="N119" s="146"/>
      <c r="O119" s="146"/>
      <c r="P119" s="146"/>
      <c r="Q119" s="146"/>
      <c r="R119" s="146"/>
      <c r="S119" s="146"/>
      <c r="T119" s="145" t="s">
        <v>27</v>
      </c>
      <c r="U119" s="146"/>
      <c r="V119" s="146"/>
      <c r="W119" s="146"/>
      <c r="X119" s="146"/>
      <c r="Y119" s="146"/>
      <c r="Z119" s="146"/>
      <c r="AA119" s="146"/>
      <c r="AB119" s="145" t="s">
        <v>30</v>
      </c>
      <c r="AC119" s="146"/>
      <c r="AD119" s="146"/>
      <c r="AE119" s="146"/>
      <c r="AF119" s="146"/>
      <c r="AG119" s="146"/>
      <c r="AH119" s="146"/>
      <c r="AI119" s="147"/>
      <c r="AJ119" s="145" t="s">
        <v>184</v>
      </c>
      <c r="AK119" s="146"/>
      <c r="AL119" s="146"/>
      <c r="AM119" s="146"/>
      <c r="AN119" s="146"/>
      <c r="AO119" s="146"/>
      <c r="AP119" s="146"/>
      <c r="AQ119" s="147"/>
    </row>
    <row r="120" spans="1:43" ht="45.75" hidden="1" thickBot="1">
      <c r="A120" s="138"/>
      <c r="B120" s="136"/>
      <c r="C120" s="136"/>
      <c r="D120" s="5" t="s">
        <v>8</v>
      </c>
      <c r="E120" s="5" t="s">
        <v>0</v>
      </c>
      <c r="F120" s="5" t="s">
        <v>1</v>
      </c>
      <c r="G120" s="10" t="s">
        <v>2</v>
      </c>
      <c r="H120" s="5" t="s">
        <v>20</v>
      </c>
      <c r="I120" s="5" t="s">
        <v>6</v>
      </c>
      <c r="J120" s="9" t="s">
        <v>7</v>
      </c>
      <c r="K120" s="11" t="s">
        <v>25</v>
      </c>
      <c r="L120" s="5" t="s">
        <v>8</v>
      </c>
      <c r="M120" s="5" t="s">
        <v>0</v>
      </c>
      <c r="N120" s="5" t="s">
        <v>1</v>
      </c>
      <c r="O120" s="10" t="s">
        <v>2</v>
      </c>
      <c r="P120" s="5" t="s">
        <v>26</v>
      </c>
      <c r="Q120" s="5" t="s">
        <v>6</v>
      </c>
      <c r="R120" s="9" t="s">
        <v>7</v>
      </c>
      <c r="S120" s="11" t="s">
        <v>25</v>
      </c>
      <c r="T120" s="5" t="s">
        <v>8</v>
      </c>
      <c r="U120" s="5" t="s">
        <v>0</v>
      </c>
      <c r="V120" s="5" t="s">
        <v>1</v>
      </c>
      <c r="W120" s="10" t="s">
        <v>2</v>
      </c>
      <c r="X120" s="5" t="s">
        <v>28</v>
      </c>
      <c r="Y120" s="5" t="s">
        <v>6</v>
      </c>
      <c r="Z120" s="9" t="s">
        <v>7</v>
      </c>
      <c r="AA120" s="11" t="s">
        <v>25</v>
      </c>
      <c r="AB120" s="5" t="s">
        <v>8</v>
      </c>
      <c r="AC120" s="5" t="s">
        <v>0</v>
      </c>
      <c r="AD120" s="5" t="s">
        <v>1</v>
      </c>
      <c r="AE120" s="10" t="s">
        <v>2</v>
      </c>
      <c r="AF120" s="5" t="s">
        <v>31</v>
      </c>
      <c r="AG120" s="5" t="s">
        <v>6</v>
      </c>
      <c r="AH120" s="9" t="s">
        <v>7</v>
      </c>
      <c r="AI120" s="52" t="s">
        <v>25</v>
      </c>
      <c r="AJ120" s="5" t="s">
        <v>8</v>
      </c>
      <c r="AK120" s="5" t="s">
        <v>0</v>
      </c>
      <c r="AL120" s="5" t="s">
        <v>1</v>
      </c>
      <c r="AM120" s="10" t="s">
        <v>2</v>
      </c>
      <c r="AN120" s="5" t="s">
        <v>31</v>
      </c>
      <c r="AO120" s="5" t="s">
        <v>6</v>
      </c>
      <c r="AP120" s="9" t="s">
        <v>7</v>
      </c>
      <c r="AQ120" s="52" t="s">
        <v>25</v>
      </c>
    </row>
    <row r="121" spans="1:43" ht="14.25" hidden="1">
      <c r="A121" s="132">
        <v>1</v>
      </c>
      <c r="B121" s="180" t="s">
        <v>182</v>
      </c>
      <c r="C121" s="78">
        <v>1</v>
      </c>
      <c r="D121" s="27">
        <v>0</v>
      </c>
      <c r="E121" s="26"/>
      <c r="F121" s="25"/>
      <c r="G121" s="25"/>
      <c r="H121" s="25">
        <v>0</v>
      </c>
      <c r="I121" s="27">
        <f>H121</f>
        <v>0</v>
      </c>
      <c r="J121" s="28">
        <f>ROUND(((D121/12)*8)+((H121/12)*4),0)</f>
        <v>0</v>
      </c>
      <c r="K121" s="29">
        <v>0</v>
      </c>
      <c r="L121" s="27">
        <f t="shared" ref="L121:L124" si="77">I121</f>
        <v>0</v>
      </c>
      <c r="M121" s="26"/>
      <c r="N121" s="25"/>
      <c r="O121" s="25"/>
      <c r="P121" s="25">
        <f>M121</f>
        <v>0</v>
      </c>
      <c r="Q121" s="27">
        <f>P121</f>
        <v>0</v>
      </c>
      <c r="R121" s="28">
        <f>ROUND(((L121/12)*8)+((P121/12)*4),0)</f>
        <v>0</v>
      </c>
      <c r="S121" s="29">
        <v>0</v>
      </c>
      <c r="T121" s="27">
        <f t="shared" ref="T121:T124" si="78">Q121</f>
        <v>0</v>
      </c>
      <c r="U121" s="25"/>
      <c r="V121" s="25"/>
      <c r="W121" s="25"/>
      <c r="X121" s="25">
        <f>U121</f>
        <v>0</v>
      </c>
      <c r="Y121" s="27">
        <f>X121</f>
        <v>0</v>
      </c>
      <c r="Z121" s="28">
        <f>ROUND(((T121/12)*8)+((X121/12)*4),0)</f>
        <v>0</v>
      </c>
      <c r="AA121" s="29">
        <v>0</v>
      </c>
      <c r="AB121" s="27">
        <f t="shared" ref="AB121:AB124" si="79">Y121</f>
        <v>0</v>
      </c>
      <c r="AC121" s="25"/>
      <c r="AD121" s="25"/>
      <c r="AE121" s="25"/>
      <c r="AF121" s="25">
        <v>0</v>
      </c>
      <c r="AG121" s="27">
        <f>AF121</f>
        <v>0</v>
      </c>
      <c r="AH121" s="28">
        <f>ROUND(((AB121/12)*8)+((AF121/12)*4),0)</f>
        <v>0</v>
      </c>
      <c r="AI121" s="80">
        <v>0</v>
      </c>
      <c r="AJ121" s="27">
        <f t="shared" ref="AJ121:AJ124" si="80">AG121</f>
        <v>0</v>
      </c>
      <c r="AK121" s="25"/>
      <c r="AL121" s="25"/>
      <c r="AM121" s="25"/>
      <c r="AN121" s="25">
        <v>0</v>
      </c>
      <c r="AO121" s="27">
        <f>AN121</f>
        <v>0</v>
      </c>
      <c r="AP121" s="28">
        <f>ROUND(((AJ121/12)*8)+((AN121/12)*4),0)</f>
        <v>0</v>
      </c>
      <c r="AQ121" s="80">
        <v>0</v>
      </c>
    </row>
    <row r="122" spans="1:43" ht="14.25" hidden="1">
      <c r="A122" s="133"/>
      <c r="B122" s="181"/>
      <c r="C122" s="15">
        <v>2</v>
      </c>
      <c r="D122" s="32">
        <v>10</v>
      </c>
      <c r="E122" s="30"/>
      <c r="F122" s="30">
        <v>10</v>
      </c>
      <c r="G122" s="30"/>
      <c r="H122" s="30">
        <v>0</v>
      </c>
      <c r="I122" s="32">
        <f t="shared" ref="I122:I124" si="81">H122</f>
        <v>0</v>
      </c>
      <c r="J122" s="33">
        <f>ROUND((((D122)/12)*8)+(((D121-G121)/12)*4),0)</f>
        <v>7</v>
      </c>
      <c r="K122" s="34">
        <v>1</v>
      </c>
      <c r="L122" s="32">
        <f t="shared" si="77"/>
        <v>0</v>
      </c>
      <c r="M122" s="30"/>
      <c r="N122" s="30"/>
      <c r="O122" s="30"/>
      <c r="P122" s="30">
        <f>L121-O121</f>
        <v>0</v>
      </c>
      <c r="Q122" s="32">
        <f t="shared" ref="Q122:Q124" si="82">P122</f>
        <v>0</v>
      </c>
      <c r="R122" s="33">
        <f>ROUND((((L122)/12)*8)+(((L121-O121)/12)*4),0)</f>
        <v>0</v>
      </c>
      <c r="S122" s="34">
        <v>0</v>
      </c>
      <c r="T122" s="32">
        <f t="shared" si="78"/>
        <v>0</v>
      </c>
      <c r="U122" s="30"/>
      <c r="V122" s="30"/>
      <c r="W122" s="30"/>
      <c r="X122" s="30">
        <f>T121-W121</f>
        <v>0</v>
      </c>
      <c r="Y122" s="32">
        <f t="shared" ref="Y122:Y124" si="83">X122</f>
        <v>0</v>
      </c>
      <c r="Z122" s="33">
        <f>ROUND((((T122)/12)*8)+(((T121-W121)/12)*4),0)</f>
        <v>0</v>
      </c>
      <c r="AA122" s="34">
        <v>0</v>
      </c>
      <c r="AB122" s="32">
        <f t="shared" si="79"/>
        <v>0</v>
      </c>
      <c r="AC122" s="30"/>
      <c r="AD122" s="30"/>
      <c r="AE122" s="30"/>
      <c r="AF122" s="30">
        <f>AB121-AE121</f>
        <v>0</v>
      </c>
      <c r="AG122" s="32">
        <f t="shared" ref="AG122:AG124" si="84">AF122</f>
        <v>0</v>
      </c>
      <c r="AH122" s="33">
        <f>ROUND((((AB122)/12)*8)+(((AB121-AE121)/12)*4),0)</f>
        <v>0</v>
      </c>
      <c r="AI122" s="54">
        <v>0</v>
      </c>
      <c r="AJ122" s="32">
        <f t="shared" si="80"/>
        <v>0</v>
      </c>
      <c r="AK122" s="30"/>
      <c r="AL122" s="30"/>
      <c r="AM122" s="30"/>
      <c r="AN122" s="30">
        <f>AJ121-AM121</f>
        <v>0</v>
      </c>
      <c r="AO122" s="32">
        <f t="shared" ref="AO122:AO124" si="85">AN122</f>
        <v>0</v>
      </c>
      <c r="AP122" s="33">
        <f>ROUND((((AJ122)/12)*8)+(((AJ121-AM121)/12)*4),0)</f>
        <v>0</v>
      </c>
      <c r="AQ122" s="54">
        <v>0</v>
      </c>
    </row>
    <row r="123" spans="1:43" ht="14.25" hidden="1">
      <c r="A123" s="133"/>
      <c r="B123" s="181"/>
      <c r="C123" s="15">
        <v>3</v>
      </c>
      <c r="D123" s="32">
        <v>0</v>
      </c>
      <c r="E123" s="30"/>
      <c r="F123" s="30"/>
      <c r="G123" s="30"/>
      <c r="H123" s="35">
        <f>D122-G122-F122+E122</f>
        <v>0</v>
      </c>
      <c r="I123" s="32">
        <f t="shared" si="81"/>
        <v>0</v>
      </c>
      <c r="J123" s="33">
        <v>0</v>
      </c>
      <c r="K123" s="34">
        <v>0</v>
      </c>
      <c r="L123" s="32">
        <f t="shared" si="77"/>
        <v>0</v>
      </c>
      <c r="M123" s="30"/>
      <c r="N123" s="30"/>
      <c r="O123" s="30"/>
      <c r="P123" s="35">
        <f>L122-O122-N122+M122</f>
        <v>0</v>
      </c>
      <c r="Q123" s="32">
        <f t="shared" si="82"/>
        <v>0</v>
      </c>
      <c r="R123" s="33">
        <v>0</v>
      </c>
      <c r="S123" s="34">
        <v>0</v>
      </c>
      <c r="T123" s="32">
        <f t="shared" si="78"/>
        <v>0</v>
      </c>
      <c r="U123" s="30"/>
      <c r="V123" s="30"/>
      <c r="W123" s="30"/>
      <c r="X123" s="35">
        <f>T122-W122-V122+U122</f>
        <v>0</v>
      </c>
      <c r="Y123" s="32">
        <f t="shared" si="83"/>
        <v>0</v>
      </c>
      <c r="Z123" s="33">
        <f>ROUND((((T123-V122-W122)/12)*8)+(((T122+U122)/12)*4),0)</f>
        <v>0</v>
      </c>
      <c r="AA123" s="34">
        <v>0</v>
      </c>
      <c r="AB123" s="32">
        <f t="shared" si="79"/>
        <v>0</v>
      </c>
      <c r="AC123" s="30"/>
      <c r="AD123" s="30"/>
      <c r="AE123" s="30"/>
      <c r="AF123" s="35">
        <f>AB122-AE122-AD122+AC122</f>
        <v>0</v>
      </c>
      <c r="AG123" s="32">
        <f t="shared" si="84"/>
        <v>0</v>
      </c>
      <c r="AH123" s="33">
        <v>0</v>
      </c>
      <c r="AI123" s="54">
        <v>0</v>
      </c>
      <c r="AJ123" s="32">
        <f t="shared" si="80"/>
        <v>0</v>
      </c>
      <c r="AK123" s="30"/>
      <c r="AL123" s="30"/>
      <c r="AM123" s="30"/>
      <c r="AN123" s="35">
        <f>AJ122-AM122-AL122+AK122</f>
        <v>0</v>
      </c>
      <c r="AO123" s="32">
        <f t="shared" si="85"/>
        <v>0</v>
      </c>
      <c r="AP123" s="33">
        <v>0</v>
      </c>
      <c r="AQ123" s="54">
        <v>0</v>
      </c>
    </row>
    <row r="124" spans="1:43" ht="15" hidden="1" thickBot="1">
      <c r="A124" s="133"/>
      <c r="B124" s="181"/>
      <c r="C124" s="15">
        <v>4</v>
      </c>
      <c r="D124" s="32">
        <v>0</v>
      </c>
      <c r="E124" s="30"/>
      <c r="F124" s="30"/>
      <c r="G124" s="30"/>
      <c r="H124" s="35">
        <f>D123-G123-F123+E123</f>
        <v>0</v>
      </c>
      <c r="I124" s="32">
        <f t="shared" si="81"/>
        <v>0</v>
      </c>
      <c r="J124" s="33">
        <v>0</v>
      </c>
      <c r="K124" s="34">
        <v>0</v>
      </c>
      <c r="L124" s="32">
        <f t="shared" si="77"/>
        <v>0</v>
      </c>
      <c r="M124" s="30"/>
      <c r="N124" s="30"/>
      <c r="O124" s="30"/>
      <c r="P124" s="35">
        <f>L123-O123-N123+M123</f>
        <v>0</v>
      </c>
      <c r="Q124" s="32">
        <f t="shared" si="82"/>
        <v>0</v>
      </c>
      <c r="R124" s="33">
        <v>0</v>
      </c>
      <c r="S124" s="34">
        <v>0</v>
      </c>
      <c r="T124" s="32">
        <f t="shared" si="78"/>
        <v>0</v>
      </c>
      <c r="U124" s="30"/>
      <c r="V124" s="30"/>
      <c r="W124" s="30"/>
      <c r="X124" s="35">
        <f>T123-W123-V123+U123</f>
        <v>0</v>
      </c>
      <c r="Y124" s="32">
        <f t="shared" si="83"/>
        <v>0</v>
      </c>
      <c r="Z124" s="33">
        <v>0</v>
      </c>
      <c r="AA124" s="34">
        <v>0</v>
      </c>
      <c r="AB124" s="32">
        <f t="shared" si="79"/>
        <v>0</v>
      </c>
      <c r="AC124" s="30"/>
      <c r="AD124" s="30"/>
      <c r="AE124" s="30"/>
      <c r="AF124" s="35">
        <v>0</v>
      </c>
      <c r="AG124" s="32">
        <f t="shared" si="84"/>
        <v>0</v>
      </c>
      <c r="AH124" s="33">
        <v>0</v>
      </c>
      <c r="AI124" s="54">
        <v>0</v>
      </c>
      <c r="AJ124" s="32">
        <f t="shared" si="80"/>
        <v>0</v>
      </c>
      <c r="AK124" s="30"/>
      <c r="AL124" s="30"/>
      <c r="AM124" s="30"/>
      <c r="AN124" s="35">
        <v>0</v>
      </c>
      <c r="AO124" s="32">
        <f t="shared" si="85"/>
        <v>0</v>
      </c>
      <c r="AP124" s="33">
        <v>0</v>
      </c>
      <c r="AQ124" s="54">
        <v>0</v>
      </c>
    </row>
    <row r="125" spans="1:43" ht="15" hidden="1" thickBot="1">
      <c r="A125" s="6"/>
      <c r="B125" s="39" t="s">
        <v>4</v>
      </c>
      <c r="C125" s="8"/>
      <c r="D125" s="40">
        <f t="shared" ref="D125:AI125" si="86">SUM(D121:D124)</f>
        <v>10</v>
      </c>
      <c r="E125" s="39">
        <f t="shared" si="86"/>
        <v>0</v>
      </c>
      <c r="F125" s="39">
        <f t="shared" si="86"/>
        <v>10</v>
      </c>
      <c r="G125" s="39">
        <f t="shared" si="86"/>
        <v>0</v>
      </c>
      <c r="H125" s="39">
        <f t="shared" si="86"/>
        <v>0</v>
      </c>
      <c r="I125" s="40">
        <f t="shared" si="86"/>
        <v>0</v>
      </c>
      <c r="J125" s="39">
        <f t="shared" si="86"/>
        <v>7</v>
      </c>
      <c r="K125" s="41">
        <f t="shared" si="86"/>
        <v>1</v>
      </c>
      <c r="L125" s="40">
        <f t="shared" si="86"/>
        <v>0</v>
      </c>
      <c r="M125" s="39">
        <f t="shared" si="86"/>
        <v>0</v>
      </c>
      <c r="N125" s="39">
        <f t="shared" si="86"/>
        <v>0</v>
      </c>
      <c r="O125" s="39">
        <f t="shared" si="86"/>
        <v>0</v>
      </c>
      <c r="P125" s="39">
        <f t="shared" si="86"/>
        <v>0</v>
      </c>
      <c r="Q125" s="40">
        <f t="shared" si="86"/>
        <v>0</v>
      </c>
      <c r="R125" s="39">
        <f t="shared" si="86"/>
        <v>0</v>
      </c>
      <c r="S125" s="41">
        <f t="shared" si="86"/>
        <v>0</v>
      </c>
      <c r="T125" s="40">
        <f t="shared" si="86"/>
        <v>0</v>
      </c>
      <c r="U125" s="39">
        <f t="shared" si="86"/>
        <v>0</v>
      </c>
      <c r="V125" s="39">
        <f t="shared" si="86"/>
        <v>0</v>
      </c>
      <c r="W125" s="39">
        <f t="shared" si="86"/>
        <v>0</v>
      </c>
      <c r="X125" s="39">
        <f t="shared" si="86"/>
        <v>0</v>
      </c>
      <c r="Y125" s="40">
        <f t="shared" si="86"/>
        <v>0</v>
      </c>
      <c r="Z125" s="39">
        <f t="shared" si="86"/>
        <v>0</v>
      </c>
      <c r="AA125" s="41">
        <f t="shared" si="86"/>
        <v>0</v>
      </c>
      <c r="AB125" s="40">
        <f t="shared" si="86"/>
        <v>0</v>
      </c>
      <c r="AC125" s="39">
        <f t="shared" si="86"/>
        <v>0</v>
      </c>
      <c r="AD125" s="39">
        <f t="shared" si="86"/>
        <v>0</v>
      </c>
      <c r="AE125" s="39">
        <f t="shared" si="86"/>
        <v>0</v>
      </c>
      <c r="AF125" s="39">
        <f t="shared" si="86"/>
        <v>0</v>
      </c>
      <c r="AG125" s="40">
        <f t="shared" si="86"/>
        <v>0</v>
      </c>
      <c r="AH125" s="39">
        <f t="shared" si="86"/>
        <v>0</v>
      </c>
      <c r="AI125" s="41">
        <f t="shared" si="86"/>
        <v>0</v>
      </c>
      <c r="AJ125" s="40">
        <f t="shared" ref="AJ125:AQ125" si="87">SUM(AJ121:AJ124)</f>
        <v>0</v>
      </c>
      <c r="AK125" s="39">
        <f t="shared" si="87"/>
        <v>0</v>
      </c>
      <c r="AL125" s="39">
        <f t="shared" si="87"/>
        <v>0</v>
      </c>
      <c r="AM125" s="39">
        <f t="shared" si="87"/>
        <v>0</v>
      </c>
      <c r="AN125" s="39">
        <f t="shared" si="87"/>
        <v>0</v>
      </c>
      <c r="AO125" s="40">
        <f t="shared" si="87"/>
        <v>0</v>
      </c>
      <c r="AP125" s="39">
        <f t="shared" si="87"/>
        <v>0</v>
      </c>
      <c r="AQ125" s="41">
        <f t="shared" si="87"/>
        <v>0</v>
      </c>
    </row>
    <row r="126" spans="1:43" ht="14.25" hidden="1">
      <c r="B126" s="42" t="s">
        <v>18</v>
      </c>
      <c r="C126" s="4"/>
      <c r="D126" s="43"/>
      <c r="E126" s="43"/>
      <c r="F126" s="43"/>
      <c r="G126" s="43"/>
      <c r="H126" s="42">
        <f>D125+E125-F125-G125</f>
        <v>0</v>
      </c>
      <c r="I126" s="43"/>
      <c r="J126" s="43"/>
      <c r="K126" s="43"/>
      <c r="L126" s="43"/>
      <c r="M126" s="43"/>
      <c r="N126" s="43"/>
      <c r="O126" s="43"/>
      <c r="P126" s="42">
        <f>L125+M125-N125-O125</f>
        <v>0</v>
      </c>
      <c r="Q126" s="44"/>
      <c r="R126" s="44"/>
      <c r="S126" s="44"/>
      <c r="T126" s="43"/>
      <c r="U126" s="43"/>
      <c r="V126" s="43"/>
      <c r="W126" s="43"/>
      <c r="X126" s="42">
        <f>T125+U125-V125-W125</f>
        <v>0</v>
      </c>
      <c r="Y126" s="43"/>
      <c r="Z126" s="43"/>
      <c r="AA126" s="43"/>
      <c r="AB126" s="43"/>
      <c r="AC126" s="43"/>
      <c r="AD126" s="43"/>
      <c r="AE126" s="43"/>
      <c r="AF126" s="42">
        <f>AB125+AC125-AD125-AE125</f>
        <v>0</v>
      </c>
      <c r="AG126" s="43"/>
      <c r="AH126" s="43"/>
      <c r="AI126" s="43"/>
      <c r="AJ126" s="43"/>
      <c r="AK126" s="43"/>
      <c r="AL126" s="43"/>
      <c r="AM126" s="43"/>
      <c r="AN126" s="42">
        <f>AJ125+AK125-AL125-AM125</f>
        <v>0</v>
      </c>
      <c r="AO126" s="43"/>
      <c r="AP126" s="43"/>
      <c r="AQ126" s="43"/>
    </row>
    <row r="127" spans="1:43" ht="15" hidden="1">
      <c r="A127" s="20"/>
      <c r="B127" s="43"/>
      <c r="C127" s="43"/>
      <c r="D127" s="43"/>
      <c r="E127" s="43" t="s">
        <v>17</v>
      </c>
      <c r="F127" s="43"/>
      <c r="G127" s="43"/>
      <c r="H127" s="43"/>
      <c r="I127" s="43"/>
      <c r="J127" s="43"/>
      <c r="K127" s="144"/>
      <c r="L127" s="144"/>
      <c r="M127" s="43"/>
      <c r="N127" s="43"/>
      <c r="O127" s="43"/>
      <c r="P127" s="42"/>
      <c r="Q127" s="44"/>
      <c r="R127" s="44"/>
      <c r="S127" s="44"/>
      <c r="T127" s="43"/>
      <c r="U127" s="43"/>
      <c r="V127" s="43"/>
      <c r="W127" s="43"/>
      <c r="X127" s="42"/>
      <c r="Y127" s="43"/>
      <c r="Z127" s="43"/>
      <c r="AA127" s="43"/>
    </row>
    <row r="128" spans="1:43" ht="15" hidden="1">
      <c r="A128" s="20"/>
      <c r="B128" s="43"/>
      <c r="C128" s="43"/>
      <c r="D128" s="43"/>
      <c r="E128" s="43" t="s">
        <v>21</v>
      </c>
      <c r="F128" s="43"/>
      <c r="G128" s="43"/>
      <c r="H128" s="43"/>
      <c r="I128" s="43"/>
      <c r="J128" s="43"/>
      <c r="K128" s="43"/>
      <c r="L128" s="46"/>
      <c r="M128" s="43"/>
      <c r="N128" s="43"/>
      <c r="O128" s="43"/>
      <c r="P128" s="42"/>
      <c r="Q128" s="44"/>
      <c r="R128" s="44"/>
      <c r="S128" s="44"/>
      <c r="T128" s="43"/>
      <c r="U128" s="43"/>
      <c r="V128" s="43"/>
      <c r="W128" s="43"/>
      <c r="X128" s="42"/>
      <c r="Y128" s="43"/>
      <c r="Z128" s="43"/>
      <c r="AA128" s="43"/>
    </row>
    <row r="129" spans="1:27" ht="15" hidden="1">
      <c r="A129" s="20" t="s">
        <v>3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2"/>
      <c r="Q129" s="44"/>
      <c r="R129" s="44"/>
      <c r="S129" s="44"/>
      <c r="T129" s="43"/>
      <c r="U129" s="43"/>
      <c r="V129" s="43"/>
      <c r="W129" s="43"/>
      <c r="X129" s="42"/>
      <c r="Y129" s="43"/>
      <c r="Z129" s="43"/>
      <c r="AA129" s="43"/>
    </row>
    <row r="130" spans="1:27" ht="15" hidden="1">
      <c r="A130" s="20" t="s">
        <v>22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2"/>
      <c r="Q130" s="44"/>
      <c r="R130" s="44"/>
      <c r="S130" s="44"/>
      <c r="T130" s="43"/>
      <c r="U130" s="43"/>
      <c r="V130" s="43"/>
      <c r="W130" s="43"/>
      <c r="X130" s="42"/>
      <c r="Y130" s="43"/>
      <c r="Z130" s="43"/>
      <c r="AA130" s="43"/>
    </row>
    <row r="131" spans="1:27" hidden="1"/>
  </sheetData>
  <mergeCells count="96">
    <mergeCell ref="AJ89:AQ89"/>
    <mergeCell ref="AJ104:AQ104"/>
    <mergeCell ref="AJ119:AQ119"/>
    <mergeCell ref="AJ4:AQ4"/>
    <mergeCell ref="AJ20:AQ20"/>
    <mergeCell ref="AJ36:AQ36"/>
    <mergeCell ref="AJ52:AQ52"/>
    <mergeCell ref="AJ74:AQ74"/>
    <mergeCell ref="A121:A124"/>
    <mergeCell ref="B121:B124"/>
    <mergeCell ref="K127:L127"/>
    <mergeCell ref="AB119:AI119"/>
    <mergeCell ref="K112:L112"/>
    <mergeCell ref="B117:AA117"/>
    <mergeCell ref="A119:A120"/>
    <mergeCell ref="B119:B120"/>
    <mergeCell ref="C119:C120"/>
    <mergeCell ref="D119:K119"/>
    <mergeCell ref="L119:S119"/>
    <mergeCell ref="T119:AA119"/>
    <mergeCell ref="B102:AA102"/>
    <mergeCell ref="A104:A105"/>
    <mergeCell ref="B104:B105"/>
    <mergeCell ref="C104:C105"/>
    <mergeCell ref="D104:K104"/>
    <mergeCell ref="L104:S104"/>
    <mergeCell ref="T104:AA104"/>
    <mergeCell ref="T74:AA74"/>
    <mergeCell ref="A76:A79"/>
    <mergeCell ref="A91:A94"/>
    <mergeCell ref="B91:B94"/>
    <mergeCell ref="K97:L97"/>
    <mergeCell ref="A74:A75"/>
    <mergeCell ref="B74:B75"/>
    <mergeCell ref="C74:C75"/>
    <mergeCell ref="D74:K74"/>
    <mergeCell ref="L74:S74"/>
    <mergeCell ref="AB36:AI36"/>
    <mergeCell ref="A54:A57"/>
    <mergeCell ref="B54:B57"/>
    <mergeCell ref="AB52:AI52"/>
    <mergeCell ref="B72:AA72"/>
    <mergeCell ref="A22:A25"/>
    <mergeCell ref="B22:B25"/>
    <mergeCell ref="K28:L28"/>
    <mergeCell ref="B34:AA34"/>
    <mergeCell ref="A36:A37"/>
    <mergeCell ref="B36:B37"/>
    <mergeCell ref="C36:C37"/>
    <mergeCell ref="D36:K36"/>
    <mergeCell ref="L36:S36"/>
    <mergeCell ref="T36:AA36"/>
    <mergeCell ref="AB104:AI104"/>
    <mergeCell ref="A106:A109"/>
    <mergeCell ref="B106:B109"/>
    <mergeCell ref="K82:L82"/>
    <mergeCell ref="T52:AA52"/>
    <mergeCell ref="K60:L60"/>
    <mergeCell ref="B76:B79"/>
    <mergeCell ref="AB74:AI74"/>
    <mergeCell ref="B87:AA87"/>
    <mergeCell ref="A89:A90"/>
    <mergeCell ref="B89:B90"/>
    <mergeCell ref="C89:C90"/>
    <mergeCell ref="D89:K89"/>
    <mergeCell ref="L89:S89"/>
    <mergeCell ref="T89:AA89"/>
    <mergeCell ref="AB89:AI89"/>
    <mergeCell ref="AB20:AI20"/>
    <mergeCell ref="B50:AA50"/>
    <mergeCell ref="A52:A53"/>
    <mergeCell ref="B52:B53"/>
    <mergeCell ref="C52:C53"/>
    <mergeCell ref="D52:K52"/>
    <mergeCell ref="L52:S52"/>
    <mergeCell ref="A20:A21"/>
    <mergeCell ref="B20:B21"/>
    <mergeCell ref="C20:C21"/>
    <mergeCell ref="D20:K20"/>
    <mergeCell ref="L20:S20"/>
    <mergeCell ref="T20:AA20"/>
    <mergeCell ref="A38:A41"/>
    <mergeCell ref="B38:B41"/>
    <mergeCell ref="K44:L44"/>
    <mergeCell ref="K12:L12"/>
    <mergeCell ref="B18:AA18"/>
    <mergeCell ref="AB4:AI4"/>
    <mergeCell ref="A6:A9"/>
    <mergeCell ref="B6:B9"/>
    <mergeCell ref="B2:AA2"/>
    <mergeCell ref="A4:A5"/>
    <mergeCell ref="B4:B5"/>
    <mergeCell ref="C4:C5"/>
    <mergeCell ref="D4:K4"/>
    <mergeCell ref="L4:S4"/>
    <mergeCell ref="T4:AA4"/>
  </mergeCells>
  <pageMargins left="0.7" right="0.7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4"/>
  <sheetViews>
    <sheetView topLeftCell="A70" zoomScale="80" zoomScaleNormal="80" workbookViewId="0">
      <selection activeCell="N84" sqref="N84"/>
    </sheetView>
  </sheetViews>
  <sheetFormatPr defaultRowHeight="12.75"/>
  <cols>
    <col min="4" max="11" width="0" hidden="1" customWidth="1"/>
  </cols>
  <sheetData>
    <row r="1" spans="1:43" ht="14.25">
      <c r="C1" s="4"/>
      <c r="Q1" s="2"/>
      <c r="R1" s="2"/>
      <c r="S1" s="2"/>
    </row>
    <row r="2" spans="1:43" ht="42" customHeight="1">
      <c r="B2" s="189" t="s">
        <v>191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1:43" ht="13.5" thickBot="1">
      <c r="C3" s="123" t="s">
        <v>114</v>
      </c>
    </row>
    <row r="4" spans="1:43" ht="15" customHeight="1">
      <c r="A4" s="137" t="s">
        <v>5</v>
      </c>
      <c r="B4" s="135" t="s">
        <v>9</v>
      </c>
      <c r="C4" s="135" t="s">
        <v>10</v>
      </c>
      <c r="D4" s="145" t="s">
        <v>19</v>
      </c>
      <c r="E4" s="146"/>
      <c r="F4" s="146"/>
      <c r="G4" s="146"/>
      <c r="H4" s="146"/>
      <c r="I4" s="146"/>
      <c r="J4" s="146"/>
      <c r="K4" s="146"/>
      <c r="L4" s="145" t="s">
        <v>24</v>
      </c>
      <c r="M4" s="146"/>
      <c r="N4" s="146"/>
      <c r="O4" s="146"/>
      <c r="P4" s="146"/>
      <c r="Q4" s="146"/>
      <c r="R4" s="146"/>
      <c r="S4" s="146"/>
      <c r="T4" s="145" t="s">
        <v>27</v>
      </c>
      <c r="U4" s="146"/>
      <c r="V4" s="146"/>
      <c r="W4" s="146"/>
      <c r="X4" s="146"/>
      <c r="Y4" s="146"/>
      <c r="Z4" s="146"/>
      <c r="AA4" s="146"/>
      <c r="AB4" s="145" t="s">
        <v>30</v>
      </c>
      <c r="AC4" s="146"/>
      <c r="AD4" s="146"/>
      <c r="AE4" s="146"/>
      <c r="AF4" s="146"/>
      <c r="AG4" s="146"/>
      <c r="AH4" s="146"/>
      <c r="AI4" s="147"/>
      <c r="AJ4" s="145" t="s">
        <v>184</v>
      </c>
      <c r="AK4" s="146"/>
      <c r="AL4" s="146"/>
      <c r="AM4" s="146"/>
      <c r="AN4" s="146"/>
      <c r="AO4" s="146"/>
      <c r="AP4" s="146"/>
      <c r="AQ4" s="147"/>
    </row>
    <row r="5" spans="1:43" ht="45.75" thickBot="1">
      <c r="A5" s="138"/>
      <c r="B5" s="136"/>
      <c r="C5" s="136"/>
      <c r="D5" s="5" t="s">
        <v>8</v>
      </c>
      <c r="E5" s="5" t="s">
        <v>0</v>
      </c>
      <c r="F5" s="5" t="s">
        <v>1</v>
      </c>
      <c r="G5" s="10" t="s">
        <v>2</v>
      </c>
      <c r="H5" s="5" t="s">
        <v>20</v>
      </c>
      <c r="I5" s="5" t="s">
        <v>6</v>
      </c>
      <c r="J5" s="9" t="s">
        <v>7</v>
      </c>
      <c r="K5" s="11" t="s">
        <v>25</v>
      </c>
      <c r="L5" s="5" t="s">
        <v>8</v>
      </c>
      <c r="M5" s="5" t="s">
        <v>0</v>
      </c>
      <c r="N5" s="5" t="s">
        <v>1</v>
      </c>
      <c r="O5" s="10" t="s">
        <v>2</v>
      </c>
      <c r="P5" s="5" t="s">
        <v>26</v>
      </c>
      <c r="Q5" s="5" t="s">
        <v>6</v>
      </c>
      <c r="R5" s="9" t="s">
        <v>7</v>
      </c>
      <c r="S5" s="11" t="s">
        <v>25</v>
      </c>
      <c r="T5" s="5" t="s">
        <v>8</v>
      </c>
      <c r="U5" s="5" t="s">
        <v>0</v>
      </c>
      <c r="V5" s="5" t="s">
        <v>1</v>
      </c>
      <c r="W5" s="10" t="s">
        <v>2</v>
      </c>
      <c r="X5" s="5" t="s">
        <v>28</v>
      </c>
      <c r="Y5" s="5" t="s">
        <v>6</v>
      </c>
      <c r="Z5" s="9" t="s">
        <v>7</v>
      </c>
      <c r="AA5" s="11" t="s">
        <v>25</v>
      </c>
      <c r="AB5" s="5" t="s">
        <v>8</v>
      </c>
      <c r="AC5" s="5" t="s">
        <v>0</v>
      </c>
      <c r="AD5" s="5" t="s">
        <v>1</v>
      </c>
      <c r="AE5" s="10" t="s">
        <v>2</v>
      </c>
      <c r="AF5" s="5" t="s">
        <v>31</v>
      </c>
      <c r="AG5" s="5" t="s">
        <v>6</v>
      </c>
      <c r="AH5" s="9" t="s">
        <v>7</v>
      </c>
      <c r="AI5" s="52" t="s">
        <v>25</v>
      </c>
      <c r="AJ5" s="5" t="s">
        <v>8</v>
      </c>
      <c r="AK5" s="5" t="s">
        <v>0</v>
      </c>
      <c r="AL5" s="5" t="s">
        <v>1</v>
      </c>
      <c r="AM5" s="10" t="s">
        <v>2</v>
      </c>
      <c r="AN5" s="5" t="s">
        <v>31</v>
      </c>
      <c r="AO5" s="5" t="s">
        <v>6</v>
      </c>
      <c r="AP5" s="9" t="s">
        <v>7</v>
      </c>
      <c r="AQ5" s="52" t="s">
        <v>25</v>
      </c>
    </row>
    <row r="6" spans="1:43" ht="14.25">
      <c r="A6" s="132">
        <v>1</v>
      </c>
      <c r="B6" s="180" t="s">
        <v>176</v>
      </c>
      <c r="C6" s="14">
        <v>1</v>
      </c>
      <c r="D6" s="27">
        <v>25</v>
      </c>
      <c r="E6" s="26">
        <v>25</v>
      </c>
      <c r="F6" s="25"/>
      <c r="G6" s="25">
        <v>7</v>
      </c>
      <c r="H6" s="25">
        <f>E6</f>
        <v>25</v>
      </c>
      <c r="I6" s="27">
        <f>H6</f>
        <v>25</v>
      </c>
      <c r="J6" s="28">
        <f>ROUND(((D6/12)*8)+((H6/12)*4),0)</f>
        <v>25</v>
      </c>
      <c r="K6" s="29">
        <v>1</v>
      </c>
      <c r="L6" s="27">
        <f t="shared" ref="L6:L10" si="0">I6</f>
        <v>25</v>
      </c>
      <c r="M6" s="26">
        <v>25</v>
      </c>
      <c r="N6" s="25"/>
      <c r="O6" s="25"/>
      <c r="P6" s="25">
        <f>M6</f>
        <v>25</v>
      </c>
      <c r="Q6" s="27">
        <f>P6</f>
        <v>25</v>
      </c>
      <c r="R6" s="28">
        <f>ROUND(((L6/12)*8)+((P6/12)*4),0)</f>
        <v>25</v>
      </c>
      <c r="S6" s="29">
        <v>1</v>
      </c>
      <c r="T6" s="27">
        <f t="shared" ref="T6:T10" si="1">Q6</f>
        <v>25</v>
      </c>
      <c r="U6" s="25">
        <v>25</v>
      </c>
      <c r="V6" s="25"/>
      <c r="W6" s="25"/>
      <c r="X6" s="25">
        <f>U6</f>
        <v>25</v>
      </c>
      <c r="Y6" s="27">
        <f>X6</f>
        <v>25</v>
      </c>
      <c r="Z6" s="28">
        <f>ROUND(((T6/12)*8)+((X6/12)*4),0)</f>
        <v>25</v>
      </c>
      <c r="AA6" s="29">
        <v>1</v>
      </c>
      <c r="AB6" s="27">
        <f t="shared" ref="AB6:AB10" si="2">Y6</f>
        <v>25</v>
      </c>
      <c r="AC6" s="25">
        <v>25</v>
      </c>
      <c r="AD6" s="25"/>
      <c r="AE6" s="25"/>
      <c r="AF6" s="25">
        <f>AC6</f>
        <v>25</v>
      </c>
      <c r="AG6" s="27">
        <f>AF6</f>
        <v>25</v>
      </c>
      <c r="AH6" s="28">
        <f>ROUND(((AB6/12)*8)+((AF6/12)*4),0)</f>
        <v>25</v>
      </c>
      <c r="AI6" s="53">
        <v>1</v>
      </c>
      <c r="AJ6" s="27">
        <f t="shared" ref="AJ6:AJ10" si="3">AG6</f>
        <v>25</v>
      </c>
      <c r="AK6" s="25">
        <v>25</v>
      </c>
      <c r="AL6" s="25"/>
      <c r="AM6" s="25"/>
      <c r="AN6" s="25">
        <f>AK6</f>
        <v>25</v>
      </c>
      <c r="AO6" s="27">
        <f>AN6</f>
        <v>25</v>
      </c>
      <c r="AP6" s="28">
        <f>ROUND(((AJ6/12)*8)+((AN6/12)*4),0)</f>
        <v>25</v>
      </c>
      <c r="AQ6" s="53">
        <v>1</v>
      </c>
    </row>
    <row r="7" spans="1:43" ht="14.25">
      <c r="A7" s="133"/>
      <c r="B7" s="181"/>
      <c r="C7" s="15">
        <v>2</v>
      </c>
      <c r="D7" s="32">
        <v>26</v>
      </c>
      <c r="E7" s="30">
        <v>6</v>
      </c>
      <c r="F7" s="30"/>
      <c r="G7" s="30"/>
      <c r="H7" s="30">
        <f>D6-G6</f>
        <v>18</v>
      </c>
      <c r="I7" s="32">
        <f t="shared" ref="I7:I10" si="4">H7</f>
        <v>18</v>
      </c>
      <c r="J7" s="33">
        <f>ROUND((((D7)/12)*8)+(((D6-G6)/12)*4),0)</f>
        <v>23</v>
      </c>
      <c r="K7" s="34">
        <v>1</v>
      </c>
      <c r="L7" s="32">
        <f t="shared" si="0"/>
        <v>18</v>
      </c>
      <c r="M7" s="30"/>
      <c r="N7" s="30"/>
      <c r="O7" s="30"/>
      <c r="P7" s="30">
        <f>L6-O6</f>
        <v>25</v>
      </c>
      <c r="Q7" s="32">
        <f t="shared" ref="Q7:Q10" si="5">P7</f>
        <v>25</v>
      </c>
      <c r="R7" s="33">
        <f>ROUND((((L7)/12)*8)+(((L6-O6)/12)*4),0)</f>
        <v>20</v>
      </c>
      <c r="S7" s="34">
        <v>1</v>
      </c>
      <c r="T7" s="32">
        <f t="shared" si="1"/>
        <v>25</v>
      </c>
      <c r="U7" s="30"/>
      <c r="V7" s="30"/>
      <c r="W7" s="30"/>
      <c r="X7" s="30">
        <f>T6-W6</f>
        <v>25</v>
      </c>
      <c r="Y7" s="32">
        <f t="shared" ref="Y7:Y10" si="6">X7</f>
        <v>25</v>
      </c>
      <c r="Z7" s="33">
        <f>ROUND((((T7)/12)*8)+(((T6-W6)/12)*4),0)</f>
        <v>25</v>
      </c>
      <c r="AA7" s="34">
        <v>1</v>
      </c>
      <c r="AB7" s="32">
        <f t="shared" si="2"/>
        <v>25</v>
      </c>
      <c r="AC7" s="30"/>
      <c r="AD7" s="30"/>
      <c r="AE7" s="30"/>
      <c r="AF7" s="30">
        <f>AB6-AE6</f>
        <v>25</v>
      </c>
      <c r="AG7" s="32">
        <f t="shared" ref="AG7:AG10" si="7">AF7</f>
        <v>25</v>
      </c>
      <c r="AH7" s="33">
        <f>ROUND((((AB7)/12)*8)+(((AB6-AE6)/12)*4),0)</f>
        <v>25</v>
      </c>
      <c r="AI7" s="54">
        <v>1</v>
      </c>
      <c r="AJ7" s="32">
        <f t="shared" si="3"/>
        <v>25</v>
      </c>
      <c r="AK7" s="30"/>
      <c r="AL7" s="30"/>
      <c r="AM7" s="30"/>
      <c r="AN7" s="30">
        <f>AJ6-AM6</f>
        <v>25</v>
      </c>
      <c r="AO7" s="32">
        <f t="shared" ref="AO7:AO10" si="8">AN7</f>
        <v>25</v>
      </c>
      <c r="AP7" s="33">
        <f>ROUND((((AJ7)/12)*8)+(((AJ6-AM6)/12)*4),0)</f>
        <v>25</v>
      </c>
      <c r="AQ7" s="54">
        <v>1</v>
      </c>
    </row>
    <row r="8" spans="1:43" ht="14.25">
      <c r="A8" s="133"/>
      <c r="B8" s="181"/>
      <c r="C8" s="15">
        <v>3</v>
      </c>
      <c r="D8" s="32">
        <v>20</v>
      </c>
      <c r="E8" s="30"/>
      <c r="F8" s="30">
        <v>20</v>
      </c>
      <c r="G8" s="30"/>
      <c r="H8" s="35">
        <f>D7-G7-F7+E7</f>
        <v>32</v>
      </c>
      <c r="I8" s="32">
        <f t="shared" si="4"/>
        <v>32</v>
      </c>
      <c r="J8" s="33">
        <f>ROUND((((D8-F7-G7)/12)*6)+(((D7+E7)/12)*4),0)</f>
        <v>21</v>
      </c>
      <c r="K8" s="34">
        <v>1</v>
      </c>
      <c r="L8" s="32">
        <f t="shared" si="0"/>
        <v>32</v>
      </c>
      <c r="M8" s="30"/>
      <c r="N8" s="30">
        <v>32</v>
      </c>
      <c r="O8" s="30"/>
      <c r="P8" s="35">
        <f>L7-O7-N7+M7</f>
        <v>18</v>
      </c>
      <c r="Q8" s="32">
        <f t="shared" si="5"/>
        <v>18</v>
      </c>
      <c r="R8" s="33">
        <f>ROUND((((L8-N7-O7)/12)*6)+(((L7+M7)/12)*4),0)</f>
        <v>22</v>
      </c>
      <c r="S8" s="34">
        <v>1</v>
      </c>
      <c r="T8" s="32">
        <f t="shared" si="1"/>
        <v>18</v>
      </c>
      <c r="U8" s="30"/>
      <c r="V8" s="30">
        <v>18</v>
      </c>
      <c r="W8" s="30"/>
      <c r="X8" s="35">
        <f>T7-W7-V7+U7</f>
        <v>25</v>
      </c>
      <c r="Y8" s="32">
        <f t="shared" si="6"/>
        <v>25</v>
      </c>
      <c r="Z8" s="33">
        <f>ROUND((((T8-V7-W7)/12)*6)+(((T7+U7)/12)*4),0)</f>
        <v>17</v>
      </c>
      <c r="AA8" s="34">
        <v>1</v>
      </c>
      <c r="AB8" s="32">
        <f t="shared" si="2"/>
        <v>25</v>
      </c>
      <c r="AC8" s="30"/>
      <c r="AD8" s="30">
        <v>25</v>
      </c>
      <c r="AE8" s="30"/>
      <c r="AF8" s="35">
        <f>AB7-AE7-AD7+AC7</f>
        <v>25</v>
      </c>
      <c r="AG8" s="32">
        <f t="shared" si="7"/>
        <v>25</v>
      </c>
      <c r="AH8" s="33">
        <f>ROUND((((AB8-AD7-AE7)/12)*8)+(((AB7+AC7)/12)*4),0)</f>
        <v>25</v>
      </c>
      <c r="AI8" s="54">
        <v>1</v>
      </c>
      <c r="AJ8" s="32">
        <f t="shared" si="3"/>
        <v>25</v>
      </c>
      <c r="AK8" s="30"/>
      <c r="AL8" s="30">
        <v>25</v>
      </c>
      <c r="AM8" s="30"/>
      <c r="AN8" s="35">
        <f>AJ7-AM7-AL7+AK7</f>
        <v>25</v>
      </c>
      <c r="AO8" s="32">
        <f t="shared" si="8"/>
        <v>25</v>
      </c>
      <c r="AP8" s="33">
        <f>ROUND((((AJ8-AL7-AM7)/12)*8)+(((AJ7+AK7)/12)*4),0)</f>
        <v>25</v>
      </c>
      <c r="AQ8" s="54">
        <v>1</v>
      </c>
    </row>
    <row r="9" spans="1:43" ht="14.25">
      <c r="A9" s="133"/>
      <c r="B9" s="181"/>
      <c r="C9" s="15">
        <v>4</v>
      </c>
      <c r="D9" s="32">
        <v>0</v>
      </c>
      <c r="E9" s="30"/>
      <c r="F9" s="30"/>
      <c r="G9" s="30"/>
      <c r="H9" s="35">
        <f>D8-G8-F8+E8</f>
        <v>0</v>
      </c>
      <c r="I9" s="32">
        <f t="shared" si="4"/>
        <v>0</v>
      </c>
      <c r="J9" s="33">
        <v>0</v>
      </c>
      <c r="K9" s="34"/>
      <c r="L9" s="32">
        <f t="shared" si="0"/>
        <v>0</v>
      </c>
      <c r="M9" s="30"/>
      <c r="N9" s="30"/>
      <c r="O9" s="30"/>
      <c r="P9" s="35">
        <f>L8-O8-N8+M8</f>
        <v>0</v>
      </c>
      <c r="Q9" s="32">
        <f t="shared" si="5"/>
        <v>0</v>
      </c>
      <c r="R9" s="33">
        <v>0</v>
      </c>
      <c r="S9" s="34"/>
      <c r="T9" s="32">
        <f t="shared" si="1"/>
        <v>0</v>
      </c>
      <c r="U9" s="30"/>
      <c r="V9" s="30"/>
      <c r="W9" s="30"/>
      <c r="X9" s="35">
        <f>T8-W8-V8+U8</f>
        <v>0</v>
      </c>
      <c r="Y9" s="32">
        <f t="shared" si="6"/>
        <v>0</v>
      </c>
      <c r="Z9" s="33">
        <v>0</v>
      </c>
      <c r="AA9" s="34"/>
      <c r="AB9" s="32">
        <f t="shared" si="2"/>
        <v>0</v>
      </c>
      <c r="AC9" s="30"/>
      <c r="AD9" s="30"/>
      <c r="AE9" s="30"/>
      <c r="AF9" s="35">
        <f>AB8-AE8-AD8+AC8</f>
        <v>0</v>
      </c>
      <c r="AG9" s="32">
        <f t="shared" si="7"/>
        <v>0</v>
      </c>
      <c r="AH9" s="33">
        <v>0</v>
      </c>
      <c r="AI9" s="54"/>
      <c r="AJ9" s="32">
        <f t="shared" si="3"/>
        <v>0</v>
      </c>
      <c r="AK9" s="30"/>
      <c r="AL9" s="30"/>
      <c r="AM9" s="30"/>
      <c r="AN9" s="35">
        <f>AJ8-AM8-AL8+AK8</f>
        <v>0</v>
      </c>
      <c r="AO9" s="32">
        <f t="shared" si="8"/>
        <v>0</v>
      </c>
      <c r="AP9" s="33">
        <v>0</v>
      </c>
      <c r="AQ9" s="54"/>
    </row>
    <row r="10" spans="1:43" ht="15" thickBot="1">
      <c r="A10" s="133"/>
      <c r="B10" s="181"/>
      <c r="C10" s="15">
        <v>5</v>
      </c>
      <c r="D10" s="32">
        <v>0</v>
      </c>
      <c r="E10" s="30"/>
      <c r="F10" s="30"/>
      <c r="G10" s="30"/>
      <c r="H10" s="30">
        <v>0</v>
      </c>
      <c r="I10" s="32">
        <f t="shared" si="4"/>
        <v>0</v>
      </c>
      <c r="J10" s="33">
        <f>ROUND((((D10)/12)*8),0)</f>
        <v>0</v>
      </c>
      <c r="K10" s="34"/>
      <c r="L10" s="32">
        <f t="shared" si="0"/>
        <v>0</v>
      </c>
      <c r="M10" s="30"/>
      <c r="N10" s="30"/>
      <c r="O10" s="30"/>
      <c r="P10" s="30">
        <v>0</v>
      </c>
      <c r="Q10" s="32">
        <f t="shared" si="5"/>
        <v>0</v>
      </c>
      <c r="R10" s="33">
        <f>ROUND((((L10)/12)*8),0)</f>
        <v>0</v>
      </c>
      <c r="S10" s="34"/>
      <c r="T10" s="32">
        <f t="shared" si="1"/>
        <v>0</v>
      </c>
      <c r="U10" s="30"/>
      <c r="V10" s="30"/>
      <c r="W10" s="30"/>
      <c r="X10" s="30">
        <v>0</v>
      </c>
      <c r="Y10" s="32">
        <f t="shared" si="6"/>
        <v>0</v>
      </c>
      <c r="Z10" s="33">
        <f>ROUND((((T10)/12)*8),0)</f>
        <v>0</v>
      </c>
      <c r="AA10" s="34"/>
      <c r="AB10" s="32">
        <f t="shared" si="2"/>
        <v>0</v>
      </c>
      <c r="AC10" s="30"/>
      <c r="AD10" s="30"/>
      <c r="AE10" s="30"/>
      <c r="AF10" s="30">
        <v>0</v>
      </c>
      <c r="AG10" s="32">
        <f t="shared" si="7"/>
        <v>0</v>
      </c>
      <c r="AH10" s="33">
        <f>ROUND((((AB10)/12)*8),0)</f>
        <v>0</v>
      </c>
      <c r="AI10" s="54"/>
      <c r="AJ10" s="32">
        <f t="shared" si="3"/>
        <v>0</v>
      </c>
      <c r="AK10" s="30"/>
      <c r="AL10" s="30"/>
      <c r="AM10" s="30"/>
      <c r="AN10" s="30">
        <v>0</v>
      </c>
      <c r="AO10" s="32">
        <f t="shared" si="8"/>
        <v>0</v>
      </c>
      <c r="AP10" s="33">
        <f>ROUND((((AJ10)/12)*8),0)</f>
        <v>0</v>
      </c>
      <c r="AQ10" s="54"/>
    </row>
    <row r="11" spans="1:43" ht="15" thickBot="1">
      <c r="A11" s="6"/>
      <c r="B11" s="39" t="s">
        <v>4</v>
      </c>
      <c r="C11" s="8"/>
      <c r="D11" s="40">
        <f t="shared" ref="D11:AI11" si="9">SUM(D6:D10)</f>
        <v>71</v>
      </c>
      <c r="E11" s="39">
        <f t="shared" si="9"/>
        <v>31</v>
      </c>
      <c r="F11" s="39">
        <f t="shared" si="9"/>
        <v>20</v>
      </c>
      <c r="G11" s="39">
        <f t="shared" si="9"/>
        <v>7</v>
      </c>
      <c r="H11" s="39">
        <f t="shared" si="9"/>
        <v>75</v>
      </c>
      <c r="I11" s="40">
        <f t="shared" si="9"/>
        <v>75</v>
      </c>
      <c r="J11" s="39">
        <f t="shared" si="9"/>
        <v>69</v>
      </c>
      <c r="K11" s="41">
        <f t="shared" si="9"/>
        <v>3</v>
      </c>
      <c r="L11" s="40">
        <f t="shared" si="9"/>
        <v>75</v>
      </c>
      <c r="M11" s="39">
        <f t="shared" si="9"/>
        <v>25</v>
      </c>
      <c r="N11" s="39">
        <f t="shared" si="9"/>
        <v>32</v>
      </c>
      <c r="O11" s="39">
        <f t="shared" si="9"/>
        <v>0</v>
      </c>
      <c r="P11" s="39">
        <f t="shared" si="9"/>
        <v>68</v>
      </c>
      <c r="Q11" s="40">
        <f t="shared" si="9"/>
        <v>68</v>
      </c>
      <c r="R11" s="39">
        <f t="shared" si="9"/>
        <v>67</v>
      </c>
      <c r="S11" s="41">
        <f t="shared" si="9"/>
        <v>3</v>
      </c>
      <c r="T11" s="40">
        <f t="shared" si="9"/>
        <v>68</v>
      </c>
      <c r="U11" s="39">
        <f t="shared" si="9"/>
        <v>25</v>
      </c>
      <c r="V11" s="39">
        <f t="shared" si="9"/>
        <v>18</v>
      </c>
      <c r="W11" s="39">
        <f t="shared" si="9"/>
        <v>0</v>
      </c>
      <c r="X11" s="39">
        <f t="shared" si="9"/>
        <v>75</v>
      </c>
      <c r="Y11" s="40">
        <f t="shared" si="9"/>
        <v>75</v>
      </c>
      <c r="Z11" s="39">
        <f t="shared" si="9"/>
        <v>67</v>
      </c>
      <c r="AA11" s="41">
        <f t="shared" si="9"/>
        <v>3</v>
      </c>
      <c r="AB11" s="40">
        <f t="shared" si="9"/>
        <v>75</v>
      </c>
      <c r="AC11" s="39">
        <f t="shared" si="9"/>
        <v>25</v>
      </c>
      <c r="AD11" s="39">
        <f t="shared" si="9"/>
        <v>25</v>
      </c>
      <c r="AE11" s="39">
        <f t="shared" si="9"/>
        <v>0</v>
      </c>
      <c r="AF11" s="39">
        <f t="shared" si="9"/>
        <v>75</v>
      </c>
      <c r="AG11" s="40">
        <f t="shared" si="9"/>
        <v>75</v>
      </c>
      <c r="AH11" s="39">
        <f t="shared" si="9"/>
        <v>75</v>
      </c>
      <c r="AI11" s="41">
        <f t="shared" si="9"/>
        <v>3</v>
      </c>
      <c r="AJ11" s="40">
        <f t="shared" ref="AJ11:AQ11" si="10">SUM(AJ6:AJ10)</f>
        <v>75</v>
      </c>
      <c r="AK11" s="39">
        <f t="shared" si="10"/>
        <v>25</v>
      </c>
      <c r="AL11" s="39">
        <f t="shared" si="10"/>
        <v>25</v>
      </c>
      <c r="AM11" s="39">
        <f t="shared" si="10"/>
        <v>0</v>
      </c>
      <c r="AN11" s="39">
        <f t="shared" si="10"/>
        <v>75</v>
      </c>
      <c r="AO11" s="40">
        <f t="shared" si="10"/>
        <v>75</v>
      </c>
      <c r="AP11" s="39">
        <f t="shared" si="10"/>
        <v>75</v>
      </c>
      <c r="AQ11" s="41">
        <f t="shared" si="10"/>
        <v>3</v>
      </c>
    </row>
    <row r="12" spans="1:43" ht="14.25">
      <c r="B12" s="42" t="s">
        <v>18</v>
      </c>
      <c r="C12" s="4"/>
      <c r="D12" s="43"/>
      <c r="E12" s="43"/>
      <c r="F12" s="43"/>
      <c r="G12" s="43"/>
      <c r="H12" s="42">
        <f>D11+E11-F11-G11</f>
        <v>75</v>
      </c>
      <c r="I12" s="43"/>
      <c r="J12" s="43"/>
      <c r="K12" s="43"/>
      <c r="L12" s="43"/>
      <c r="M12" s="43"/>
      <c r="N12" s="43"/>
      <c r="O12" s="43"/>
      <c r="P12" s="42">
        <f>L11+M11-N11-O11</f>
        <v>68</v>
      </c>
      <c r="Q12" s="44"/>
      <c r="R12" s="44"/>
      <c r="S12" s="44"/>
      <c r="T12" s="43"/>
      <c r="U12" s="43"/>
      <c r="V12" s="43"/>
      <c r="W12" s="43"/>
      <c r="X12" s="42">
        <f>T11+U11-V11-W11</f>
        <v>75</v>
      </c>
      <c r="Y12" s="43"/>
      <c r="Z12" s="43"/>
      <c r="AA12" s="43"/>
      <c r="AB12" s="43"/>
      <c r="AC12" s="43"/>
      <c r="AD12" s="43"/>
      <c r="AE12" s="43"/>
      <c r="AF12" s="42">
        <f>AB11+AC11-AD11-AE11</f>
        <v>75</v>
      </c>
      <c r="AG12" s="43"/>
      <c r="AH12" s="43"/>
      <c r="AI12" s="43"/>
      <c r="AJ12" s="43"/>
      <c r="AK12" s="43"/>
      <c r="AL12" s="43"/>
      <c r="AM12" s="43"/>
      <c r="AN12" s="42">
        <f>AJ11+AK11-AL11-AM11</f>
        <v>75</v>
      </c>
      <c r="AO12" s="43"/>
      <c r="AP12" s="43"/>
      <c r="AQ12" s="43"/>
    </row>
    <row r="13" spans="1:43" ht="15">
      <c r="B13" s="43"/>
      <c r="C13" s="43"/>
      <c r="D13" s="45"/>
      <c r="E13" s="45"/>
      <c r="F13" s="45"/>
      <c r="G13" s="45"/>
      <c r="H13" s="45"/>
      <c r="I13" s="45"/>
      <c r="J13" s="45"/>
      <c r="K13" s="45"/>
      <c r="L13" s="45"/>
      <c r="M13" s="43"/>
      <c r="N13" s="43"/>
      <c r="O13" s="43"/>
      <c r="P13" s="42"/>
      <c r="Q13" s="44"/>
      <c r="R13" s="44"/>
      <c r="S13" s="44"/>
      <c r="T13" s="43"/>
      <c r="U13" s="43"/>
      <c r="V13" s="43"/>
      <c r="W13" s="43"/>
      <c r="X13" s="42"/>
      <c r="Y13" s="43"/>
      <c r="Z13" s="43"/>
      <c r="AA13" s="43"/>
      <c r="AB13" s="43"/>
      <c r="AC13" s="43"/>
      <c r="AD13" s="43"/>
      <c r="AE13" s="43"/>
      <c r="AF13" s="42"/>
      <c r="AG13" s="43"/>
      <c r="AH13" s="43"/>
      <c r="AI13" s="43"/>
      <c r="AJ13" s="43"/>
      <c r="AK13" s="43"/>
      <c r="AL13" s="43"/>
      <c r="AM13" s="43"/>
      <c r="AN13" s="42"/>
      <c r="AO13" s="43"/>
      <c r="AP13" s="43"/>
      <c r="AQ13" s="43"/>
    </row>
    <row r="14" spans="1:43" ht="15">
      <c r="A14" s="20"/>
      <c r="B14" s="43"/>
      <c r="C14" s="43"/>
      <c r="D14" s="43"/>
      <c r="E14" s="43" t="s">
        <v>17</v>
      </c>
      <c r="F14" s="43"/>
      <c r="G14" s="43"/>
      <c r="H14" s="43"/>
      <c r="I14" s="43"/>
      <c r="J14" s="43"/>
      <c r="K14" s="144"/>
      <c r="L14" s="144"/>
      <c r="M14" s="43"/>
      <c r="N14" s="43"/>
      <c r="O14" s="43"/>
      <c r="P14" s="42"/>
      <c r="Q14" s="44"/>
      <c r="R14" s="44"/>
      <c r="S14" s="44"/>
      <c r="T14" s="43"/>
      <c r="U14" s="43"/>
      <c r="V14" s="43"/>
      <c r="W14" s="43"/>
      <c r="X14" s="42"/>
      <c r="Y14" s="43"/>
      <c r="Z14" s="43"/>
      <c r="AA14" s="43"/>
      <c r="AB14" s="43"/>
      <c r="AC14" s="43"/>
      <c r="AD14" s="43"/>
      <c r="AE14" s="43"/>
      <c r="AF14" s="42"/>
      <c r="AG14" s="43"/>
      <c r="AH14" s="43"/>
      <c r="AI14" s="43"/>
      <c r="AJ14" s="43"/>
      <c r="AK14" s="43"/>
      <c r="AL14" s="43"/>
      <c r="AM14" s="43"/>
      <c r="AN14" s="42"/>
      <c r="AO14" s="43"/>
      <c r="AP14" s="43"/>
      <c r="AQ14" s="43"/>
    </row>
    <row r="15" spans="1:43" ht="15">
      <c r="A15" s="20"/>
      <c r="B15" s="43"/>
      <c r="C15" s="43"/>
      <c r="D15" s="43"/>
      <c r="E15" s="43" t="s">
        <v>21</v>
      </c>
      <c r="F15" s="43"/>
      <c r="G15" s="43"/>
      <c r="H15" s="43"/>
      <c r="I15" s="43"/>
      <c r="J15" s="43"/>
      <c r="K15" s="43"/>
      <c r="L15" s="46"/>
      <c r="M15" s="43"/>
      <c r="N15" s="43"/>
      <c r="O15" s="43"/>
      <c r="P15" s="42"/>
      <c r="Q15" s="44"/>
      <c r="R15" s="44"/>
      <c r="S15" s="44"/>
      <c r="T15" s="43"/>
      <c r="U15" s="43"/>
      <c r="V15" s="43"/>
      <c r="W15" s="43"/>
      <c r="X15" s="42"/>
      <c r="Y15" s="43"/>
      <c r="Z15" s="43"/>
      <c r="AA15" s="43"/>
      <c r="AB15" s="43"/>
      <c r="AC15" s="43"/>
      <c r="AD15" s="43"/>
      <c r="AE15" s="43"/>
      <c r="AF15" s="42"/>
      <c r="AG15" s="43"/>
      <c r="AH15" s="43"/>
      <c r="AI15" s="43"/>
      <c r="AJ15" s="43"/>
      <c r="AK15" s="43"/>
      <c r="AL15" s="43"/>
      <c r="AM15" s="43"/>
      <c r="AN15" s="42"/>
      <c r="AO15" s="43"/>
      <c r="AP15" s="43"/>
      <c r="AQ15" s="43"/>
    </row>
    <row r="16" spans="1:43" ht="15">
      <c r="A16" s="20" t="s">
        <v>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2"/>
      <c r="Q16" s="44"/>
      <c r="R16" s="44"/>
      <c r="S16" s="44"/>
      <c r="T16" s="43"/>
      <c r="U16" s="43"/>
      <c r="V16" s="43"/>
      <c r="W16" s="43"/>
      <c r="X16" s="42"/>
      <c r="Y16" s="43"/>
      <c r="Z16" s="43"/>
      <c r="AA16" s="43"/>
      <c r="AB16" s="43"/>
      <c r="AC16" s="43"/>
      <c r="AD16" s="43"/>
      <c r="AE16" s="43"/>
      <c r="AF16" s="42"/>
      <c r="AG16" s="43"/>
      <c r="AH16" s="43"/>
      <c r="AI16" s="43"/>
      <c r="AJ16" s="43"/>
      <c r="AK16" s="43"/>
      <c r="AL16" s="43"/>
      <c r="AM16" s="43"/>
      <c r="AN16" s="42"/>
      <c r="AO16" s="43"/>
      <c r="AP16" s="43"/>
      <c r="AQ16" s="43"/>
    </row>
    <row r="17" spans="1:43" ht="15">
      <c r="A17" s="20" t="s">
        <v>22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2"/>
      <c r="Q17" s="44"/>
      <c r="R17" s="44"/>
      <c r="S17" s="44"/>
      <c r="T17" s="43"/>
      <c r="U17" s="43"/>
      <c r="V17" s="43"/>
      <c r="W17" s="43"/>
      <c r="X17" s="42"/>
      <c r="Y17" s="43"/>
      <c r="Z17" s="43"/>
      <c r="AA17" s="43"/>
      <c r="AB17" s="43"/>
      <c r="AC17" s="43"/>
      <c r="AD17" s="43"/>
      <c r="AE17" s="43"/>
      <c r="AF17" s="42"/>
      <c r="AG17" s="43"/>
      <c r="AH17" s="43"/>
      <c r="AI17" s="43"/>
      <c r="AJ17" s="43"/>
      <c r="AK17" s="43"/>
      <c r="AL17" s="43"/>
      <c r="AM17" s="43"/>
      <c r="AN17" s="42"/>
      <c r="AO17" s="43"/>
      <c r="AP17" s="43"/>
      <c r="AQ17" s="43"/>
    </row>
    <row r="20" spans="1:43" ht="14.25">
      <c r="C20" s="4"/>
      <c r="Q20" s="2"/>
      <c r="R20" s="2"/>
      <c r="S20" s="2"/>
    </row>
    <row r="21" spans="1:43" ht="44.25" customHeight="1">
      <c r="B21" s="189" t="s">
        <v>192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</row>
    <row r="22" spans="1:43" ht="13.5" thickBot="1">
      <c r="C22" s="123" t="s">
        <v>114</v>
      </c>
    </row>
    <row r="23" spans="1:43" ht="15" customHeight="1">
      <c r="A23" s="137" t="s">
        <v>5</v>
      </c>
      <c r="B23" s="135" t="s">
        <v>9</v>
      </c>
      <c r="C23" s="135" t="s">
        <v>10</v>
      </c>
      <c r="D23" s="145" t="s">
        <v>19</v>
      </c>
      <c r="E23" s="146"/>
      <c r="F23" s="146"/>
      <c r="G23" s="146"/>
      <c r="H23" s="146"/>
      <c r="I23" s="146"/>
      <c r="J23" s="146"/>
      <c r="K23" s="146"/>
      <c r="L23" s="145" t="s">
        <v>24</v>
      </c>
      <c r="M23" s="146"/>
      <c r="N23" s="146"/>
      <c r="O23" s="146"/>
      <c r="P23" s="146"/>
      <c r="Q23" s="146"/>
      <c r="R23" s="146"/>
      <c r="S23" s="146"/>
      <c r="T23" s="145" t="s">
        <v>27</v>
      </c>
      <c r="U23" s="146"/>
      <c r="V23" s="146"/>
      <c r="W23" s="146"/>
      <c r="X23" s="146"/>
      <c r="Y23" s="146"/>
      <c r="Z23" s="146"/>
      <c r="AA23" s="146"/>
      <c r="AB23" s="145" t="s">
        <v>30</v>
      </c>
      <c r="AC23" s="146"/>
      <c r="AD23" s="146"/>
      <c r="AE23" s="146"/>
      <c r="AF23" s="146"/>
      <c r="AG23" s="146"/>
      <c r="AH23" s="146"/>
      <c r="AI23" s="147"/>
      <c r="AJ23" s="145" t="s">
        <v>184</v>
      </c>
      <c r="AK23" s="146"/>
      <c r="AL23" s="146"/>
      <c r="AM23" s="146"/>
      <c r="AN23" s="146"/>
      <c r="AO23" s="146"/>
      <c r="AP23" s="146"/>
      <c r="AQ23" s="147"/>
    </row>
    <row r="24" spans="1:43" ht="45.75" thickBot="1">
      <c r="A24" s="138"/>
      <c r="B24" s="136"/>
      <c r="C24" s="136"/>
      <c r="D24" s="5" t="s">
        <v>8</v>
      </c>
      <c r="E24" s="5" t="s">
        <v>0</v>
      </c>
      <c r="F24" s="5" t="s">
        <v>1</v>
      </c>
      <c r="G24" s="10" t="s">
        <v>2</v>
      </c>
      <c r="H24" s="5" t="s">
        <v>20</v>
      </c>
      <c r="I24" s="5" t="s">
        <v>6</v>
      </c>
      <c r="J24" s="9" t="s">
        <v>7</v>
      </c>
      <c r="K24" s="11" t="s">
        <v>25</v>
      </c>
      <c r="L24" s="5" t="s">
        <v>8</v>
      </c>
      <c r="M24" s="5" t="s">
        <v>0</v>
      </c>
      <c r="N24" s="5" t="s">
        <v>1</v>
      </c>
      <c r="O24" s="10" t="s">
        <v>2</v>
      </c>
      <c r="P24" s="5" t="s">
        <v>26</v>
      </c>
      <c r="Q24" s="5" t="s">
        <v>6</v>
      </c>
      <c r="R24" s="9" t="s">
        <v>7</v>
      </c>
      <c r="S24" s="11" t="s">
        <v>25</v>
      </c>
      <c r="T24" s="5" t="s">
        <v>8</v>
      </c>
      <c r="U24" s="5" t="s">
        <v>0</v>
      </c>
      <c r="V24" s="5" t="s">
        <v>1</v>
      </c>
      <c r="W24" s="10" t="s">
        <v>2</v>
      </c>
      <c r="X24" s="5" t="s">
        <v>28</v>
      </c>
      <c r="Y24" s="5" t="s">
        <v>6</v>
      </c>
      <c r="Z24" s="9" t="s">
        <v>7</v>
      </c>
      <c r="AA24" s="11" t="s">
        <v>25</v>
      </c>
      <c r="AB24" s="5" t="s">
        <v>8</v>
      </c>
      <c r="AC24" s="5" t="s">
        <v>0</v>
      </c>
      <c r="AD24" s="5" t="s">
        <v>1</v>
      </c>
      <c r="AE24" s="10" t="s">
        <v>2</v>
      </c>
      <c r="AF24" s="5" t="s">
        <v>31</v>
      </c>
      <c r="AG24" s="5" t="s">
        <v>6</v>
      </c>
      <c r="AH24" s="9" t="s">
        <v>7</v>
      </c>
      <c r="AI24" s="52" t="s">
        <v>25</v>
      </c>
      <c r="AJ24" s="5" t="s">
        <v>8</v>
      </c>
      <c r="AK24" s="5" t="s">
        <v>0</v>
      </c>
      <c r="AL24" s="5" t="s">
        <v>1</v>
      </c>
      <c r="AM24" s="10" t="s">
        <v>2</v>
      </c>
      <c r="AN24" s="5" t="s">
        <v>31</v>
      </c>
      <c r="AO24" s="5" t="s">
        <v>6</v>
      </c>
      <c r="AP24" s="9" t="s">
        <v>7</v>
      </c>
      <c r="AQ24" s="52" t="s">
        <v>25</v>
      </c>
    </row>
    <row r="25" spans="1:43" ht="14.25">
      <c r="A25" s="132">
        <v>1</v>
      </c>
      <c r="B25" s="139" t="s">
        <v>169</v>
      </c>
      <c r="C25" s="14">
        <v>1</v>
      </c>
      <c r="D25" s="27">
        <v>0</v>
      </c>
      <c r="E25" s="26">
        <v>25</v>
      </c>
      <c r="F25" s="25"/>
      <c r="G25" s="25"/>
      <c r="H25" s="25">
        <f>E25</f>
        <v>25</v>
      </c>
      <c r="I25" s="27">
        <f>H25</f>
        <v>25</v>
      </c>
      <c r="J25" s="28">
        <f>ROUND(((D25/12)*8)+((H25/12)*4),0)</f>
        <v>8</v>
      </c>
      <c r="K25" s="29">
        <v>1</v>
      </c>
      <c r="L25" s="27">
        <f t="shared" ref="L25:L29" si="11">I25</f>
        <v>25</v>
      </c>
      <c r="M25" s="26">
        <v>25</v>
      </c>
      <c r="N25" s="25"/>
      <c r="O25" s="25"/>
      <c r="P25" s="25">
        <f>M25</f>
        <v>25</v>
      </c>
      <c r="Q25" s="27">
        <f>P25</f>
        <v>25</v>
      </c>
      <c r="R25" s="28">
        <f>ROUND(((L25/12)*8)+((P25/12)*4),0)</f>
        <v>25</v>
      </c>
      <c r="S25" s="29">
        <v>1</v>
      </c>
      <c r="T25" s="27">
        <f t="shared" ref="T25:T29" si="12">Q25</f>
        <v>25</v>
      </c>
      <c r="U25" s="25">
        <v>25</v>
      </c>
      <c r="V25" s="25"/>
      <c r="W25" s="25"/>
      <c r="X25" s="25">
        <f>U25</f>
        <v>25</v>
      </c>
      <c r="Y25" s="27">
        <f>X25</f>
        <v>25</v>
      </c>
      <c r="Z25" s="28">
        <f>ROUND(((T25/12)*8)+((X25/12)*4),0)</f>
        <v>25</v>
      </c>
      <c r="AA25" s="29">
        <v>1</v>
      </c>
      <c r="AB25" s="27">
        <f t="shared" ref="AB25:AB29" si="13">Y25</f>
        <v>25</v>
      </c>
      <c r="AC25" s="25">
        <v>25</v>
      </c>
      <c r="AD25" s="25"/>
      <c r="AE25" s="25"/>
      <c r="AF25" s="25">
        <f>AC25</f>
        <v>25</v>
      </c>
      <c r="AG25" s="27">
        <f>AF25</f>
        <v>25</v>
      </c>
      <c r="AH25" s="28">
        <f>ROUND(((AB25/12)*8)+((AF25/12)*4),0)</f>
        <v>25</v>
      </c>
      <c r="AI25" s="53">
        <v>1</v>
      </c>
      <c r="AJ25" s="27">
        <f t="shared" ref="AJ25:AJ29" si="14">AG25</f>
        <v>25</v>
      </c>
      <c r="AK25" s="25">
        <v>25</v>
      </c>
      <c r="AL25" s="25"/>
      <c r="AM25" s="25"/>
      <c r="AN25" s="25">
        <f>AK25</f>
        <v>25</v>
      </c>
      <c r="AO25" s="27">
        <f>AN25</f>
        <v>25</v>
      </c>
      <c r="AP25" s="28">
        <f>ROUND(((AJ25/12)*8)+((AN25/12)*4),0)</f>
        <v>25</v>
      </c>
      <c r="AQ25" s="53">
        <v>1</v>
      </c>
    </row>
    <row r="26" spans="1:43" ht="14.25">
      <c r="A26" s="133"/>
      <c r="B26" s="140"/>
      <c r="C26" s="15">
        <v>2</v>
      </c>
      <c r="D26" s="32">
        <v>0</v>
      </c>
      <c r="E26" s="30"/>
      <c r="F26" s="30"/>
      <c r="G26" s="30"/>
      <c r="H26" s="30">
        <f>D25-G25</f>
        <v>0</v>
      </c>
      <c r="I26" s="32">
        <f t="shared" ref="I26:I29" si="15">H26</f>
        <v>0</v>
      </c>
      <c r="J26" s="33">
        <f>ROUND((((D26)/12)*8)+(((D25-G25)/12)*4),0)</f>
        <v>0</v>
      </c>
      <c r="K26" s="34">
        <v>0</v>
      </c>
      <c r="L26" s="32">
        <f t="shared" si="11"/>
        <v>0</v>
      </c>
      <c r="M26" s="30"/>
      <c r="N26" s="30"/>
      <c r="O26" s="30"/>
      <c r="P26" s="30">
        <v>25</v>
      </c>
      <c r="Q26" s="32">
        <f t="shared" ref="Q26:Q29" si="16">P26</f>
        <v>25</v>
      </c>
      <c r="R26" s="33">
        <f>ROUND((((L26)/12)*8)+(((L25-O25)/12)*4),0)</f>
        <v>8</v>
      </c>
      <c r="S26" s="34">
        <v>1</v>
      </c>
      <c r="T26" s="32">
        <v>25</v>
      </c>
      <c r="U26" s="30"/>
      <c r="V26" s="30"/>
      <c r="W26" s="30"/>
      <c r="X26" s="30">
        <f>T25-W25</f>
        <v>25</v>
      </c>
      <c r="Y26" s="32">
        <f t="shared" ref="Y26:Y29" si="17">X26</f>
        <v>25</v>
      </c>
      <c r="Z26" s="33">
        <f>ROUND((((T26)/12)*8)+(((T25-W25)/12)*4),0)</f>
        <v>25</v>
      </c>
      <c r="AA26" s="34">
        <v>1</v>
      </c>
      <c r="AB26" s="32">
        <f t="shared" si="13"/>
        <v>25</v>
      </c>
      <c r="AC26" s="30"/>
      <c r="AD26" s="30"/>
      <c r="AE26" s="30"/>
      <c r="AF26" s="30">
        <f>AB25-AE25</f>
        <v>25</v>
      </c>
      <c r="AG26" s="32">
        <f t="shared" ref="AG26:AG29" si="18">AF26</f>
        <v>25</v>
      </c>
      <c r="AH26" s="33">
        <f>ROUND((((AB26)/12)*8)+(((AB25-AE25)/12)*4),0)</f>
        <v>25</v>
      </c>
      <c r="AI26" s="54">
        <v>1</v>
      </c>
      <c r="AJ26" s="32">
        <f t="shared" si="14"/>
        <v>25</v>
      </c>
      <c r="AK26" s="30"/>
      <c r="AL26" s="30"/>
      <c r="AM26" s="30"/>
      <c r="AN26" s="30">
        <f>AJ25-AM25</f>
        <v>25</v>
      </c>
      <c r="AO26" s="32">
        <f t="shared" ref="AO26:AO29" si="19">AN26</f>
        <v>25</v>
      </c>
      <c r="AP26" s="33">
        <f>ROUND((((AJ26)/12)*8)+(((AJ25-AM25)/12)*4),0)</f>
        <v>25</v>
      </c>
      <c r="AQ26" s="54">
        <v>1</v>
      </c>
    </row>
    <row r="27" spans="1:43" ht="14.25">
      <c r="A27" s="133"/>
      <c r="B27" s="140"/>
      <c r="C27" s="15">
        <v>3</v>
      </c>
      <c r="D27" s="32">
        <v>0</v>
      </c>
      <c r="E27" s="30"/>
      <c r="F27" s="30"/>
      <c r="G27" s="30"/>
      <c r="H27" s="35">
        <f>D26-G26-F26+E26</f>
        <v>0</v>
      </c>
      <c r="I27" s="32">
        <f t="shared" si="15"/>
        <v>0</v>
      </c>
      <c r="J27" s="33">
        <f>ROUND((((D27-F26-G26)/12)*8)+(((D26+E26)/12)*4),0)</f>
        <v>0</v>
      </c>
      <c r="K27" s="34">
        <v>0</v>
      </c>
      <c r="L27" s="32">
        <f t="shared" si="11"/>
        <v>0</v>
      </c>
      <c r="M27" s="30"/>
      <c r="N27" s="30"/>
      <c r="O27" s="30"/>
      <c r="P27" s="35">
        <f>L26-O26-N26+M26</f>
        <v>0</v>
      </c>
      <c r="Q27" s="32">
        <f t="shared" si="16"/>
        <v>0</v>
      </c>
      <c r="R27" s="33">
        <f>ROUND((((L27-N26-O26)/12)*8)+(((L26+M26)/12)*4),0)</f>
        <v>0</v>
      </c>
      <c r="S27" s="34">
        <v>0</v>
      </c>
      <c r="T27" s="32">
        <f t="shared" si="12"/>
        <v>0</v>
      </c>
      <c r="U27" s="30"/>
      <c r="V27" s="30"/>
      <c r="W27" s="30"/>
      <c r="X27" s="35">
        <f>T26-W26-V26+U26</f>
        <v>25</v>
      </c>
      <c r="Y27" s="32">
        <f t="shared" si="17"/>
        <v>25</v>
      </c>
      <c r="Z27" s="33">
        <f>ROUND((((T27-V26-W26)/12)*8)+(((T26+U26)/12)*4),0)</f>
        <v>8</v>
      </c>
      <c r="AA27" s="34">
        <v>1</v>
      </c>
      <c r="AB27" s="32">
        <f t="shared" si="13"/>
        <v>25</v>
      </c>
      <c r="AC27" s="30"/>
      <c r="AD27" s="30"/>
      <c r="AE27" s="30"/>
      <c r="AF27" s="35">
        <f>AB26-AE26-AD26+AC26</f>
        <v>25</v>
      </c>
      <c r="AG27" s="32">
        <f t="shared" si="18"/>
        <v>25</v>
      </c>
      <c r="AH27" s="33">
        <f>ROUND((((AB27-AD26-AE26)/12)*8)+(((AB26+AC26)/12)*4),0)</f>
        <v>25</v>
      </c>
      <c r="AI27" s="54">
        <v>1</v>
      </c>
      <c r="AJ27" s="32">
        <f t="shared" si="14"/>
        <v>25</v>
      </c>
      <c r="AK27" s="30"/>
      <c r="AL27" s="30"/>
      <c r="AM27" s="30"/>
      <c r="AN27" s="35">
        <f>AJ26-AM26-AL26+AK26</f>
        <v>25</v>
      </c>
      <c r="AO27" s="32">
        <f t="shared" si="19"/>
        <v>25</v>
      </c>
      <c r="AP27" s="33">
        <f>ROUND((((AJ27-AL26-AM26)/12)*8)+(((AJ26+AK26)/12)*4),0)</f>
        <v>25</v>
      </c>
      <c r="AQ27" s="54">
        <v>1</v>
      </c>
    </row>
    <row r="28" spans="1:43" ht="14.25">
      <c r="A28" s="133"/>
      <c r="B28" s="140"/>
      <c r="C28" s="15">
        <v>4</v>
      </c>
      <c r="D28" s="32">
        <v>0</v>
      </c>
      <c r="E28" s="30"/>
      <c r="F28" s="30"/>
      <c r="G28" s="30"/>
      <c r="H28" s="35">
        <f>D27-G27-F27+E27</f>
        <v>0</v>
      </c>
      <c r="I28" s="32">
        <f t="shared" si="15"/>
        <v>0</v>
      </c>
      <c r="J28" s="33">
        <f>ROUND((((D28-F27-G27)/12)*8)+(((D27+E27)/12)*4),0)</f>
        <v>0</v>
      </c>
      <c r="K28" s="34">
        <v>0</v>
      </c>
      <c r="L28" s="32">
        <f t="shared" si="11"/>
        <v>0</v>
      </c>
      <c r="M28" s="30"/>
      <c r="N28" s="30"/>
      <c r="O28" s="30"/>
      <c r="P28" s="35">
        <f>L27-O27-N27+M27</f>
        <v>0</v>
      </c>
      <c r="Q28" s="32">
        <f t="shared" si="16"/>
        <v>0</v>
      </c>
      <c r="R28" s="33">
        <f>ROUND((((L28-N27-O27)/12)*8)+(((L27+M27)/12)*4),0)</f>
        <v>0</v>
      </c>
      <c r="S28" s="34">
        <v>0</v>
      </c>
      <c r="T28" s="32">
        <f t="shared" si="12"/>
        <v>0</v>
      </c>
      <c r="U28" s="30"/>
      <c r="V28" s="30"/>
      <c r="W28" s="30"/>
      <c r="X28" s="35">
        <f>T27-W27-V27+U27</f>
        <v>0</v>
      </c>
      <c r="Y28" s="32">
        <f t="shared" si="17"/>
        <v>0</v>
      </c>
      <c r="Z28" s="33">
        <f>ROUND((((T28-V27-W27)/12)*8)+(((T27+U27)/12)*4),0)</f>
        <v>0</v>
      </c>
      <c r="AA28" s="34">
        <v>0</v>
      </c>
      <c r="AB28" s="32">
        <f t="shared" si="13"/>
        <v>0</v>
      </c>
      <c r="AC28" s="30"/>
      <c r="AD28" s="30"/>
      <c r="AE28" s="30"/>
      <c r="AF28" s="35">
        <f>AB27-AE27-AD27+AC27</f>
        <v>25</v>
      </c>
      <c r="AG28" s="32">
        <f t="shared" si="18"/>
        <v>25</v>
      </c>
      <c r="AH28" s="33">
        <f>ROUND((((AB28-AD27-AE27)/12)*8)+(((AB27+AC27)/12)*4),0)</f>
        <v>8</v>
      </c>
      <c r="AI28" s="54">
        <v>1</v>
      </c>
      <c r="AJ28" s="32">
        <f t="shared" si="14"/>
        <v>25</v>
      </c>
      <c r="AK28" s="30"/>
      <c r="AL28" s="30">
        <v>25</v>
      </c>
      <c r="AM28" s="30"/>
      <c r="AN28" s="35">
        <f>AJ27-AM27-AL27+AK27</f>
        <v>25</v>
      </c>
      <c r="AO28" s="32">
        <f t="shared" si="19"/>
        <v>25</v>
      </c>
      <c r="AP28" s="33">
        <f>ROUND((((AJ28-AL27-AM27)/12)*8)+(((AJ27+AK27)/12)*4),0)</f>
        <v>25</v>
      </c>
      <c r="AQ28" s="54">
        <v>1</v>
      </c>
    </row>
    <row r="29" spans="1:43" ht="15" thickBot="1">
      <c r="A29" s="133"/>
      <c r="B29" s="140"/>
      <c r="C29" s="15">
        <v>5</v>
      </c>
      <c r="D29" s="32"/>
      <c r="E29" s="30"/>
      <c r="F29" s="30"/>
      <c r="G29" s="30"/>
      <c r="H29" s="30">
        <v>0</v>
      </c>
      <c r="I29" s="32">
        <f t="shared" si="15"/>
        <v>0</v>
      </c>
      <c r="J29" s="33">
        <f>ROUND((((D29)/12)*8),0)</f>
        <v>0</v>
      </c>
      <c r="K29" s="34"/>
      <c r="L29" s="32">
        <f t="shared" si="11"/>
        <v>0</v>
      </c>
      <c r="M29" s="30"/>
      <c r="N29" s="30"/>
      <c r="O29" s="30"/>
      <c r="P29" s="30">
        <v>0</v>
      </c>
      <c r="Q29" s="32">
        <f t="shared" si="16"/>
        <v>0</v>
      </c>
      <c r="R29" s="33">
        <f>ROUND((((L29)/12)*8),0)</f>
        <v>0</v>
      </c>
      <c r="S29" s="34"/>
      <c r="T29" s="32">
        <f t="shared" si="12"/>
        <v>0</v>
      </c>
      <c r="U29" s="30"/>
      <c r="V29" s="30"/>
      <c r="W29" s="30"/>
      <c r="X29" s="30">
        <v>0</v>
      </c>
      <c r="Y29" s="32">
        <f t="shared" si="17"/>
        <v>0</v>
      </c>
      <c r="Z29" s="33">
        <f>ROUND((((T29)/12)*8),0)</f>
        <v>0</v>
      </c>
      <c r="AA29" s="34"/>
      <c r="AB29" s="32">
        <f t="shared" si="13"/>
        <v>0</v>
      </c>
      <c r="AC29" s="30"/>
      <c r="AD29" s="30"/>
      <c r="AE29" s="30"/>
      <c r="AF29" s="30">
        <v>0</v>
      </c>
      <c r="AG29" s="32">
        <f t="shared" si="18"/>
        <v>0</v>
      </c>
      <c r="AH29" s="33">
        <f>ROUND((((AB29)/12)*8),0)</f>
        <v>0</v>
      </c>
      <c r="AI29" s="54"/>
      <c r="AJ29" s="32">
        <f t="shared" si="14"/>
        <v>0</v>
      </c>
      <c r="AK29" s="30"/>
      <c r="AL29" s="30"/>
      <c r="AM29" s="30"/>
      <c r="AN29" s="30">
        <v>0</v>
      </c>
      <c r="AO29" s="32">
        <f t="shared" si="19"/>
        <v>0</v>
      </c>
      <c r="AP29" s="33">
        <f>ROUND((((AJ29)/12)*8),0)</f>
        <v>0</v>
      </c>
      <c r="AQ29" s="54"/>
    </row>
    <row r="30" spans="1:43" ht="15" thickBot="1">
      <c r="A30" s="6"/>
      <c r="B30" s="39" t="s">
        <v>4</v>
      </c>
      <c r="C30" s="8"/>
      <c r="D30" s="40">
        <f t="shared" ref="D30:AI30" si="20">SUM(D25:D29)</f>
        <v>0</v>
      </c>
      <c r="E30" s="39">
        <f t="shared" si="20"/>
        <v>25</v>
      </c>
      <c r="F30" s="39">
        <f t="shared" si="20"/>
        <v>0</v>
      </c>
      <c r="G30" s="39">
        <f t="shared" si="20"/>
        <v>0</v>
      </c>
      <c r="H30" s="39">
        <f t="shared" si="20"/>
        <v>25</v>
      </c>
      <c r="I30" s="40">
        <f t="shared" si="20"/>
        <v>25</v>
      </c>
      <c r="J30" s="39">
        <f t="shared" si="20"/>
        <v>8</v>
      </c>
      <c r="K30" s="41">
        <f t="shared" si="20"/>
        <v>1</v>
      </c>
      <c r="L30" s="40">
        <f t="shared" si="20"/>
        <v>25</v>
      </c>
      <c r="M30" s="39">
        <f t="shared" si="20"/>
        <v>25</v>
      </c>
      <c r="N30" s="39">
        <f t="shared" si="20"/>
        <v>0</v>
      </c>
      <c r="O30" s="39">
        <f t="shared" si="20"/>
        <v>0</v>
      </c>
      <c r="P30" s="39">
        <f t="shared" si="20"/>
        <v>50</v>
      </c>
      <c r="Q30" s="40">
        <f t="shared" si="20"/>
        <v>50</v>
      </c>
      <c r="R30" s="39">
        <f t="shared" si="20"/>
        <v>33</v>
      </c>
      <c r="S30" s="41">
        <f t="shared" si="20"/>
        <v>2</v>
      </c>
      <c r="T30" s="40">
        <f t="shared" si="20"/>
        <v>50</v>
      </c>
      <c r="U30" s="39">
        <f t="shared" si="20"/>
        <v>25</v>
      </c>
      <c r="V30" s="39">
        <f t="shared" si="20"/>
        <v>0</v>
      </c>
      <c r="W30" s="39">
        <f t="shared" si="20"/>
        <v>0</v>
      </c>
      <c r="X30" s="39">
        <f t="shared" si="20"/>
        <v>75</v>
      </c>
      <c r="Y30" s="40">
        <f t="shared" si="20"/>
        <v>75</v>
      </c>
      <c r="Z30" s="39">
        <f t="shared" si="20"/>
        <v>58</v>
      </c>
      <c r="AA30" s="41">
        <f t="shared" si="20"/>
        <v>3</v>
      </c>
      <c r="AB30" s="40">
        <f t="shared" si="20"/>
        <v>75</v>
      </c>
      <c r="AC30" s="39">
        <f t="shared" si="20"/>
        <v>25</v>
      </c>
      <c r="AD30" s="39">
        <f t="shared" si="20"/>
        <v>0</v>
      </c>
      <c r="AE30" s="39">
        <f t="shared" si="20"/>
        <v>0</v>
      </c>
      <c r="AF30" s="39">
        <f t="shared" si="20"/>
        <v>100</v>
      </c>
      <c r="AG30" s="40">
        <f t="shared" si="20"/>
        <v>100</v>
      </c>
      <c r="AH30" s="39">
        <f t="shared" si="20"/>
        <v>83</v>
      </c>
      <c r="AI30" s="41">
        <f t="shared" si="20"/>
        <v>4</v>
      </c>
      <c r="AJ30" s="40">
        <f t="shared" ref="AJ30:AQ30" si="21">SUM(AJ25:AJ29)</f>
        <v>100</v>
      </c>
      <c r="AK30" s="39">
        <f t="shared" si="21"/>
        <v>25</v>
      </c>
      <c r="AL30" s="39">
        <f t="shared" si="21"/>
        <v>25</v>
      </c>
      <c r="AM30" s="39">
        <f t="shared" si="21"/>
        <v>0</v>
      </c>
      <c r="AN30" s="39">
        <f t="shared" si="21"/>
        <v>100</v>
      </c>
      <c r="AO30" s="40">
        <f t="shared" si="21"/>
        <v>100</v>
      </c>
      <c r="AP30" s="39">
        <f t="shared" si="21"/>
        <v>100</v>
      </c>
      <c r="AQ30" s="41">
        <f t="shared" si="21"/>
        <v>4</v>
      </c>
    </row>
    <row r="31" spans="1:43" ht="14.25">
      <c r="B31" s="42" t="s">
        <v>18</v>
      </c>
      <c r="C31" s="4"/>
      <c r="D31" s="43"/>
      <c r="E31" s="43"/>
      <c r="F31" s="43"/>
      <c r="G31" s="43"/>
      <c r="H31" s="42">
        <f>D30+E30-F30-G30</f>
        <v>25</v>
      </c>
      <c r="I31" s="43"/>
      <c r="J31" s="43"/>
      <c r="K31" s="43"/>
      <c r="L31" s="43"/>
      <c r="M31" s="43"/>
      <c r="N31" s="43"/>
      <c r="O31" s="43"/>
      <c r="P31" s="42">
        <f>L30+M30-N30-O30</f>
        <v>50</v>
      </c>
      <c r="Q31" s="44"/>
      <c r="R31" s="44"/>
      <c r="S31" s="44"/>
      <c r="T31" s="43"/>
      <c r="U31" s="43"/>
      <c r="V31" s="43"/>
      <c r="W31" s="43"/>
      <c r="X31" s="42">
        <f>T30+U30-V30-W30</f>
        <v>75</v>
      </c>
      <c r="Y31" s="43"/>
      <c r="Z31" s="43"/>
      <c r="AA31" s="43"/>
      <c r="AB31" s="43"/>
      <c r="AC31" s="43"/>
      <c r="AD31" s="43"/>
      <c r="AE31" s="43"/>
      <c r="AF31" s="42">
        <f>AB30+AC30-AD30-AE30</f>
        <v>100</v>
      </c>
      <c r="AG31" s="43"/>
      <c r="AH31" s="43"/>
      <c r="AI31" s="43"/>
      <c r="AJ31" s="43"/>
      <c r="AK31" s="43"/>
      <c r="AL31" s="43"/>
      <c r="AM31" s="43"/>
      <c r="AN31" s="42">
        <f>AJ30+AK30-AL30-AM30</f>
        <v>100</v>
      </c>
      <c r="AO31" s="43"/>
      <c r="AP31" s="43"/>
      <c r="AQ31" s="43"/>
    </row>
    <row r="32" spans="1:43" ht="15">
      <c r="B32" s="43"/>
      <c r="C32" s="43"/>
      <c r="D32" s="45"/>
      <c r="E32" s="45"/>
      <c r="F32" s="45"/>
      <c r="G32" s="45"/>
      <c r="H32" s="45"/>
      <c r="I32" s="45"/>
      <c r="J32" s="45"/>
      <c r="K32" s="45"/>
      <c r="L32" s="45"/>
      <c r="M32" s="43"/>
      <c r="N32" s="43"/>
      <c r="O32" s="43"/>
      <c r="P32" s="42"/>
      <c r="Q32" s="44"/>
      <c r="R32" s="44"/>
      <c r="S32" s="44"/>
      <c r="T32" s="43"/>
      <c r="U32" s="43"/>
      <c r="V32" s="43"/>
      <c r="W32" s="43"/>
      <c r="X32" s="42"/>
      <c r="Y32" s="43"/>
      <c r="Z32" s="43"/>
      <c r="AA32" s="43"/>
      <c r="AB32" s="43"/>
      <c r="AC32" s="43"/>
      <c r="AD32" s="43"/>
      <c r="AE32" s="43"/>
      <c r="AF32" s="42"/>
      <c r="AG32" s="43"/>
      <c r="AH32" s="43"/>
      <c r="AI32" s="43"/>
      <c r="AJ32" s="43"/>
      <c r="AK32" s="43"/>
      <c r="AL32" s="43"/>
      <c r="AM32" s="43"/>
      <c r="AN32" s="42"/>
      <c r="AO32" s="43"/>
      <c r="AP32" s="43"/>
      <c r="AQ32" s="43"/>
    </row>
    <row r="33" spans="1:43" ht="15">
      <c r="A33" s="20"/>
      <c r="B33" s="43"/>
      <c r="C33" s="43"/>
      <c r="D33" s="43"/>
      <c r="E33" s="43" t="s">
        <v>17</v>
      </c>
      <c r="F33" s="43"/>
      <c r="G33" s="43"/>
      <c r="H33" s="43"/>
      <c r="I33" s="43"/>
      <c r="J33" s="43"/>
      <c r="K33" s="144"/>
      <c r="L33" s="144"/>
      <c r="M33" s="43"/>
      <c r="N33" s="43"/>
      <c r="O33" s="43"/>
      <c r="P33" s="42"/>
      <c r="Q33" s="44"/>
      <c r="R33" s="44"/>
      <c r="S33" s="44"/>
      <c r="T33" s="43"/>
      <c r="U33" s="43"/>
      <c r="V33" s="43"/>
      <c r="W33" s="43"/>
      <c r="X33" s="42"/>
      <c r="Y33" s="43"/>
      <c r="Z33" s="43"/>
      <c r="AA33" s="43"/>
      <c r="AB33" s="43"/>
      <c r="AC33" s="43"/>
      <c r="AD33" s="43"/>
      <c r="AE33" s="43"/>
      <c r="AF33" s="42"/>
      <c r="AG33" s="43"/>
      <c r="AH33" s="43"/>
      <c r="AI33" s="43"/>
      <c r="AJ33" s="43"/>
      <c r="AK33" s="43"/>
      <c r="AL33" s="43"/>
      <c r="AM33" s="43"/>
      <c r="AN33" s="42"/>
      <c r="AO33" s="43"/>
      <c r="AP33" s="43"/>
      <c r="AQ33" s="43"/>
    </row>
    <row r="34" spans="1:43" ht="15">
      <c r="A34" s="20"/>
      <c r="B34" s="43"/>
      <c r="C34" s="43"/>
      <c r="D34" s="43"/>
      <c r="E34" s="43" t="s">
        <v>21</v>
      </c>
      <c r="F34" s="43"/>
      <c r="G34" s="43"/>
      <c r="H34" s="43"/>
      <c r="I34" s="43"/>
      <c r="J34" s="43"/>
      <c r="K34" s="43"/>
      <c r="L34" s="46"/>
      <c r="M34" s="43"/>
      <c r="N34" s="43"/>
      <c r="O34" s="43"/>
      <c r="P34" s="42"/>
      <c r="Q34" s="44"/>
      <c r="R34" s="44"/>
      <c r="S34" s="44"/>
      <c r="T34" s="43"/>
      <c r="U34" s="43"/>
      <c r="V34" s="43"/>
      <c r="W34" s="43"/>
      <c r="X34" s="42"/>
      <c r="Y34" s="43"/>
      <c r="Z34" s="43"/>
      <c r="AA34" s="43"/>
      <c r="AB34" s="43"/>
      <c r="AC34" s="43"/>
      <c r="AD34" s="43"/>
      <c r="AE34" s="43"/>
      <c r="AF34" s="42"/>
      <c r="AG34" s="43"/>
      <c r="AH34" s="43"/>
      <c r="AI34" s="43"/>
      <c r="AJ34" s="43"/>
      <c r="AK34" s="43"/>
      <c r="AL34" s="43"/>
      <c r="AM34" s="43"/>
      <c r="AN34" s="42"/>
      <c r="AO34" s="43"/>
      <c r="AP34" s="43"/>
      <c r="AQ34" s="43"/>
    </row>
    <row r="35" spans="1:43" ht="15">
      <c r="A35" s="20" t="s">
        <v>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2"/>
      <c r="Q35" s="44"/>
      <c r="R35" s="44"/>
      <c r="S35" s="44"/>
      <c r="T35" s="43"/>
      <c r="U35" s="43"/>
      <c r="V35" s="43"/>
      <c r="W35" s="43"/>
      <c r="X35" s="42"/>
      <c r="Y35" s="43"/>
      <c r="Z35" s="43"/>
      <c r="AA35" s="43"/>
      <c r="AB35" s="43"/>
      <c r="AC35" s="43"/>
      <c r="AD35" s="43"/>
      <c r="AE35" s="43"/>
      <c r="AF35" s="42"/>
      <c r="AG35" s="43"/>
      <c r="AH35" s="43"/>
      <c r="AI35" s="43"/>
      <c r="AJ35" s="43"/>
      <c r="AK35" s="43"/>
      <c r="AL35" s="43"/>
      <c r="AM35" s="43"/>
      <c r="AN35" s="42"/>
      <c r="AO35" s="43"/>
      <c r="AP35" s="43"/>
      <c r="AQ35" s="43"/>
    </row>
    <row r="36" spans="1:43" ht="15">
      <c r="A36" s="20" t="s">
        <v>22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2"/>
      <c r="Q36" s="44"/>
      <c r="R36" s="44"/>
      <c r="S36" s="44"/>
      <c r="T36" s="43"/>
      <c r="U36" s="43"/>
      <c r="V36" s="43"/>
      <c r="W36" s="43"/>
      <c r="X36" s="42"/>
      <c r="Y36" s="43"/>
      <c r="Z36" s="43"/>
      <c r="AA36" s="43"/>
      <c r="AB36" s="43"/>
      <c r="AC36" s="43"/>
      <c r="AD36" s="43"/>
      <c r="AE36" s="43"/>
      <c r="AF36" s="42"/>
      <c r="AG36" s="43"/>
      <c r="AH36" s="43"/>
      <c r="AI36" s="43"/>
      <c r="AJ36" s="43"/>
      <c r="AK36" s="43"/>
      <c r="AL36" s="43"/>
      <c r="AM36" s="43"/>
      <c r="AN36" s="42"/>
      <c r="AO36" s="43"/>
      <c r="AP36" s="43"/>
      <c r="AQ36" s="43"/>
    </row>
    <row r="39" spans="1:43" ht="14.25">
      <c r="C39" s="4"/>
      <c r="Q39" s="2"/>
      <c r="R39" s="2"/>
      <c r="S39" s="2"/>
    </row>
    <row r="40" spans="1:43" ht="44.25" customHeight="1">
      <c r="B40" s="189" t="s">
        <v>192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</row>
    <row r="41" spans="1:43" ht="13.5" thickBot="1">
      <c r="C41" s="123" t="s">
        <v>114</v>
      </c>
    </row>
    <row r="42" spans="1:43" ht="15" customHeight="1">
      <c r="A42" s="137" t="s">
        <v>5</v>
      </c>
      <c r="B42" s="135" t="s">
        <v>9</v>
      </c>
      <c r="C42" s="135" t="s">
        <v>10</v>
      </c>
      <c r="D42" s="145" t="s">
        <v>19</v>
      </c>
      <c r="E42" s="146"/>
      <c r="F42" s="146"/>
      <c r="G42" s="146"/>
      <c r="H42" s="146"/>
      <c r="I42" s="146"/>
      <c r="J42" s="146"/>
      <c r="K42" s="146"/>
      <c r="L42" s="145" t="s">
        <v>24</v>
      </c>
      <c r="M42" s="146"/>
      <c r="N42" s="146"/>
      <c r="O42" s="146"/>
      <c r="P42" s="146"/>
      <c r="Q42" s="146"/>
      <c r="R42" s="146"/>
      <c r="S42" s="146"/>
      <c r="T42" s="145" t="s">
        <v>27</v>
      </c>
      <c r="U42" s="146"/>
      <c r="V42" s="146"/>
      <c r="W42" s="146"/>
      <c r="X42" s="146"/>
      <c r="Y42" s="146"/>
      <c r="Z42" s="146"/>
      <c r="AA42" s="146"/>
      <c r="AB42" s="145" t="s">
        <v>30</v>
      </c>
      <c r="AC42" s="146"/>
      <c r="AD42" s="146"/>
      <c r="AE42" s="146"/>
      <c r="AF42" s="146"/>
      <c r="AG42" s="146"/>
      <c r="AH42" s="146"/>
      <c r="AI42" s="147"/>
      <c r="AJ42" s="145" t="s">
        <v>184</v>
      </c>
      <c r="AK42" s="146"/>
      <c r="AL42" s="146"/>
      <c r="AM42" s="146"/>
      <c r="AN42" s="146"/>
      <c r="AO42" s="146"/>
      <c r="AP42" s="146"/>
      <c r="AQ42" s="147"/>
    </row>
    <row r="43" spans="1:43" ht="45.75" thickBot="1">
      <c r="A43" s="138"/>
      <c r="B43" s="136"/>
      <c r="C43" s="136"/>
      <c r="D43" s="5" t="s">
        <v>8</v>
      </c>
      <c r="E43" s="5" t="s">
        <v>0</v>
      </c>
      <c r="F43" s="5" t="s">
        <v>1</v>
      </c>
      <c r="G43" s="10" t="s">
        <v>2</v>
      </c>
      <c r="H43" s="5" t="s">
        <v>20</v>
      </c>
      <c r="I43" s="5" t="s">
        <v>6</v>
      </c>
      <c r="J43" s="9" t="s">
        <v>7</v>
      </c>
      <c r="K43" s="11" t="s">
        <v>25</v>
      </c>
      <c r="L43" s="5" t="s">
        <v>8</v>
      </c>
      <c r="M43" s="5" t="s">
        <v>0</v>
      </c>
      <c r="N43" s="5" t="s">
        <v>1</v>
      </c>
      <c r="O43" s="10" t="s">
        <v>2</v>
      </c>
      <c r="P43" s="5" t="s">
        <v>26</v>
      </c>
      <c r="Q43" s="5" t="s">
        <v>6</v>
      </c>
      <c r="R43" s="9" t="s">
        <v>7</v>
      </c>
      <c r="S43" s="11" t="s">
        <v>25</v>
      </c>
      <c r="T43" s="5" t="s">
        <v>8</v>
      </c>
      <c r="U43" s="5" t="s">
        <v>0</v>
      </c>
      <c r="V43" s="5" t="s">
        <v>1</v>
      </c>
      <c r="W43" s="10" t="s">
        <v>2</v>
      </c>
      <c r="X43" s="5" t="s">
        <v>28</v>
      </c>
      <c r="Y43" s="5" t="s">
        <v>6</v>
      </c>
      <c r="Z43" s="9" t="s">
        <v>7</v>
      </c>
      <c r="AA43" s="11" t="s">
        <v>25</v>
      </c>
      <c r="AB43" s="5" t="s">
        <v>8</v>
      </c>
      <c r="AC43" s="5" t="s">
        <v>0</v>
      </c>
      <c r="AD43" s="5" t="s">
        <v>1</v>
      </c>
      <c r="AE43" s="10" t="s">
        <v>2</v>
      </c>
      <c r="AF43" s="5" t="s">
        <v>31</v>
      </c>
      <c r="AG43" s="5" t="s">
        <v>6</v>
      </c>
      <c r="AH43" s="9" t="s">
        <v>7</v>
      </c>
      <c r="AI43" s="52" t="s">
        <v>25</v>
      </c>
      <c r="AJ43" s="5" t="s">
        <v>8</v>
      </c>
      <c r="AK43" s="5" t="s">
        <v>0</v>
      </c>
      <c r="AL43" s="5" t="s">
        <v>1</v>
      </c>
      <c r="AM43" s="10" t="s">
        <v>2</v>
      </c>
      <c r="AN43" s="5" t="s">
        <v>31</v>
      </c>
      <c r="AO43" s="5" t="s">
        <v>6</v>
      </c>
      <c r="AP43" s="9" t="s">
        <v>7</v>
      </c>
      <c r="AQ43" s="52" t="s">
        <v>25</v>
      </c>
    </row>
    <row r="44" spans="1:43" ht="14.25">
      <c r="A44" s="132">
        <v>1</v>
      </c>
      <c r="B44" s="180" t="s">
        <v>174</v>
      </c>
      <c r="C44" s="14">
        <v>1</v>
      </c>
      <c r="D44" s="27">
        <v>25</v>
      </c>
      <c r="E44" s="26">
        <v>25</v>
      </c>
      <c r="F44" s="25"/>
      <c r="G44" s="25">
        <v>3</v>
      </c>
      <c r="H44" s="25">
        <f>E44</f>
        <v>25</v>
      </c>
      <c r="I44" s="27">
        <f>H44</f>
        <v>25</v>
      </c>
      <c r="J44" s="28">
        <f>ROUND(((D44/12)*8)+((H44/12)*4),0)</f>
        <v>25</v>
      </c>
      <c r="K44" s="29">
        <v>1</v>
      </c>
      <c r="L44" s="27">
        <f t="shared" ref="L44:L48" si="22">I44</f>
        <v>25</v>
      </c>
      <c r="M44" s="26">
        <v>25</v>
      </c>
      <c r="N44" s="25"/>
      <c r="O44" s="25"/>
      <c r="P44" s="25">
        <f>M44</f>
        <v>25</v>
      </c>
      <c r="Q44" s="27">
        <f>P44</f>
        <v>25</v>
      </c>
      <c r="R44" s="28">
        <f>ROUND(((L44/12)*8)+((P44/12)*4),0)</f>
        <v>25</v>
      </c>
      <c r="S44" s="29">
        <v>1</v>
      </c>
      <c r="T44" s="27">
        <f t="shared" ref="T44:T48" si="23">Q44</f>
        <v>25</v>
      </c>
      <c r="U44" s="25">
        <v>25</v>
      </c>
      <c r="V44" s="25"/>
      <c r="W44" s="25"/>
      <c r="X44" s="25">
        <f>U44</f>
        <v>25</v>
      </c>
      <c r="Y44" s="27">
        <f>X44</f>
        <v>25</v>
      </c>
      <c r="Z44" s="28">
        <f>ROUND(((T44/12)*8)+((X44/12)*4),0)</f>
        <v>25</v>
      </c>
      <c r="AA44" s="29">
        <v>1</v>
      </c>
      <c r="AB44" s="27">
        <f t="shared" ref="AB44:AB48" si="24">Y44</f>
        <v>25</v>
      </c>
      <c r="AC44" s="25">
        <v>25</v>
      </c>
      <c r="AD44" s="25"/>
      <c r="AE44" s="25"/>
      <c r="AF44" s="25">
        <f>AC44</f>
        <v>25</v>
      </c>
      <c r="AG44" s="27">
        <f>AF44</f>
        <v>25</v>
      </c>
      <c r="AH44" s="28">
        <f>ROUND(((AB44/12)*8)+((AF44/12)*4),0)</f>
        <v>25</v>
      </c>
      <c r="AI44" s="53">
        <v>1</v>
      </c>
      <c r="AJ44" s="27">
        <f t="shared" ref="AJ44:AJ48" si="25">AG44</f>
        <v>25</v>
      </c>
      <c r="AK44" s="25">
        <v>25</v>
      </c>
      <c r="AL44" s="25"/>
      <c r="AM44" s="25"/>
      <c r="AN44" s="25">
        <f>AK44</f>
        <v>25</v>
      </c>
      <c r="AO44" s="27">
        <f>AN44</f>
        <v>25</v>
      </c>
      <c r="AP44" s="28">
        <f>ROUND(((AJ44/12)*8)+((AN44/12)*4),0)</f>
        <v>25</v>
      </c>
      <c r="AQ44" s="53">
        <v>1</v>
      </c>
    </row>
    <row r="45" spans="1:43" ht="14.25">
      <c r="A45" s="133"/>
      <c r="B45" s="181"/>
      <c r="C45" s="15">
        <v>2</v>
      </c>
      <c r="D45" s="32">
        <v>0</v>
      </c>
      <c r="E45" s="30"/>
      <c r="F45" s="30"/>
      <c r="G45" s="30"/>
      <c r="H45" s="30">
        <f>D44-G44</f>
        <v>22</v>
      </c>
      <c r="I45" s="32">
        <f t="shared" ref="I45:I48" si="26">H45</f>
        <v>22</v>
      </c>
      <c r="J45" s="33">
        <f>ROUND((((D45)/12)*8)+(((D44-G44)/12)*4),0)</f>
        <v>7</v>
      </c>
      <c r="K45" s="34">
        <v>1</v>
      </c>
      <c r="L45" s="32">
        <f t="shared" si="22"/>
        <v>22</v>
      </c>
      <c r="M45" s="30"/>
      <c r="N45" s="30"/>
      <c r="O45" s="30"/>
      <c r="P45" s="30">
        <f>L44-O44</f>
        <v>25</v>
      </c>
      <c r="Q45" s="32">
        <f t="shared" ref="Q45:Q48" si="27">P45</f>
        <v>25</v>
      </c>
      <c r="R45" s="33">
        <f>ROUND((((L45)/12)*8)+(((L44-O44)/12)*4),0)</f>
        <v>23</v>
      </c>
      <c r="S45" s="34">
        <v>1</v>
      </c>
      <c r="T45" s="32">
        <f t="shared" si="23"/>
        <v>25</v>
      </c>
      <c r="U45" s="30"/>
      <c r="V45" s="30"/>
      <c r="W45" s="30"/>
      <c r="X45" s="30">
        <f>T44-W44</f>
        <v>25</v>
      </c>
      <c r="Y45" s="32">
        <f t="shared" ref="Y45:Y48" si="28">X45</f>
        <v>25</v>
      </c>
      <c r="Z45" s="33">
        <f>ROUND((((T45)/12)*8)+(((T44-W44)/12)*4),0)</f>
        <v>25</v>
      </c>
      <c r="AA45" s="34">
        <v>1</v>
      </c>
      <c r="AB45" s="32">
        <f t="shared" si="24"/>
        <v>25</v>
      </c>
      <c r="AC45" s="30"/>
      <c r="AD45" s="30"/>
      <c r="AE45" s="30"/>
      <c r="AF45" s="30">
        <f>AB44-AE44</f>
        <v>25</v>
      </c>
      <c r="AG45" s="32">
        <f t="shared" ref="AG45:AG48" si="29">AF45</f>
        <v>25</v>
      </c>
      <c r="AH45" s="33">
        <f>ROUND((((AB45)/12)*8)+(((AB44-AE44)/12)*4),0)</f>
        <v>25</v>
      </c>
      <c r="AI45" s="54">
        <v>1</v>
      </c>
      <c r="AJ45" s="32">
        <f t="shared" si="25"/>
        <v>25</v>
      </c>
      <c r="AK45" s="30"/>
      <c r="AL45" s="30"/>
      <c r="AM45" s="30"/>
      <c r="AN45" s="30">
        <f>AJ44-AM44</f>
        <v>25</v>
      </c>
      <c r="AO45" s="32">
        <f t="shared" ref="AO45:AO48" si="30">AN45</f>
        <v>25</v>
      </c>
      <c r="AP45" s="33">
        <f>ROUND((((AJ45)/12)*8)+(((AJ44-AM44)/12)*4),0)</f>
        <v>25</v>
      </c>
      <c r="AQ45" s="54">
        <v>1</v>
      </c>
    </row>
    <row r="46" spans="1:43" ht="14.25">
      <c r="A46" s="133"/>
      <c r="B46" s="181"/>
      <c r="C46" s="15">
        <v>3</v>
      </c>
      <c r="D46" s="32">
        <v>13</v>
      </c>
      <c r="E46" s="30"/>
      <c r="F46" s="30"/>
      <c r="G46" s="30"/>
      <c r="H46" s="30">
        <f>D45-G45</f>
        <v>0</v>
      </c>
      <c r="I46" s="32">
        <f t="shared" si="26"/>
        <v>0</v>
      </c>
      <c r="J46" s="33">
        <f>ROUND((((D46-F45-G45)/12)*8)+(((D45+E45)/12)*4),0)</f>
        <v>9</v>
      </c>
      <c r="K46" s="34">
        <v>1</v>
      </c>
      <c r="L46" s="32">
        <f t="shared" si="22"/>
        <v>0</v>
      </c>
      <c r="M46" s="30"/>
      <c r="N46" s="30"/>
      <c r="O46" s="30"/>
      <c r="P46" s="35">
        <f>L45-O45-N45+M45</f>
        <v>22</v>
      </c>
      <c r="Q46" s="32">
        <f t="shared" si="27"/>
        <v>22</v>
      </c>
      <c r="R46" s="33">
        <f>ROUND((((L46-N45-O45)/12)*8)+(((L45+M45)/12)*4),0)</f>
        <v>7</v>
      </c>
      <c r="S46" s="34">
        <v>1</v>
      </c>
      <c r="T46" s="32">
        <f t="shared" si="23"/>
        <v>22</v>
      </c>
      <c r="U46" s="30"/>
      <c r="V46" s="30"/>
      <c r="W46" s="30"/>
      <c r="X46" s="35">
        <f>T45-W45-V45+U45</f>
        <v>25</v>
      </c>
      <c r="Y46" s="32">
        <f t="shared" si="28"/>
        <v>25</v>
      </c>
      <c r="Z46" s="33">
        <f>ROUND((((T46-V45-W45)/12)*8)+(((T45+U45)/12)*4),0)</f>
        <v>23</v>
      </c>
      <c r="AA46" s="34">
        <v>1</v>
      </c>
      <c r="AB46" s="32">
        <f t="shared" si="24"/>
        <v>25</v>
      </c>
      <c r="AC46" s="30"/>
      <c r="AD46" s="30"/>
      <c r="AE46" s="30"/>
      <c r="AF46" s="35">
        <f>AB45-AE45-AD45+AC45</f>
        <v>25</v>
      </c>
      <c r="AG46" s="32">
        <f t="shared" si="29"/>
        <v>25</v>
      </c>
      <c r="AH46" s="33">
        <f>ROUND((((AB46-AD45-AE45)/12)*8)+(((AB45+AC45)/12)*4),0)</f>
        <v>25</v>
      </c>
      <c r="AI46" s="54">
        <v>1</v>
      </c>
      <c r="AJ46" s="32">
        <f t="shared" si="25"/>
        <v>25</v>
      </c>
      <c r="AK46" s="30"/>
      <c r="AL46" s="30"/>
      <c r="AM46" s="30"/>
      <c r="AN46" s="35">
        <f>AJ45-AM45-AL45+AK45</f>
        <v>25</v>
      </c>
      <c r="AO46" s="32">
        <f t="shared" si="30"/>
        <v>25</v>
      </c>
      <c r="AP46" s="33">
        <f>ROUND((((AJ46-AL45-AM45)/12)*8)+(((AJ45+AK45)/12)*4),0)</f>
        <v>25</v>
      </c>
      <c r="AQ46" s="54">
        <v>1</v>
      </c>
    </row>
    <row r="47" spans="1:43" ht="14.25">
      <c r="A47" s="133"/>
      <c r="B47" s="181"/>
      <c r="C47" s="15">
        <v>4</v>
      </c>
      <c r="D47" s="32">
        <v>23</v>
      </c>
      <c r="E47" s="30"/>
      <c r="F47" s="30">
        <v>23</v>
      </c>
      <c r="G47" s="30"/>
      <c r="H47" s="35">
        <f>D46-G46-F46+E46</f>
        <v>13</v>
      </c>
      <c r="I47" s="32">
        <f t="shared" si="26"/>
        <v>13</v>
      </c>
      <c r="J47" s="33">
        <f>ROUND((((D47-F46-G46)/12)*6)+(((D46+E46)/12)*4),0)</f>
        <v>16</v>
      </c>
      <c r="K47" s="34">
        <v>1</v>
      </c>
      <c r="L47" s="32">
        <f t="shared" si="22"/>
        <v>13</v>
      </c>
      <c r="M47" s="30"/>
      <c r="N47" s="30">
        <v>13</v>
      </c>
      <c r="O47" s="30"/>
      <c r="P47" s="35">
        <f>L46-O46-N46+M46</f>
        <v>0</v>
      </c>
      <c r="Q47" s="32">
        <f t="shared" si="27"/>
        <v>0</v>
      </c>
      <c r="R47" s="33">
        <f>ROUND((((L47-N46-O46)/12)*6)+(((L46+M46)/12)*4),0)</f>
        <v>7</v>
      </c>
      <c r="S47" s="34">
        <v>1</v>
      </c>
      <c r="T47" s="32">
        <f t="shared" si="23"/>
        <v>0</v>
      </c>
      <c r="U47" s="30"/>
      <c r="V47" s="30"/>
      <c r="W47" s="30"/>
      <c r="X47" s="35">
        <f>T46-W46-V46+U46</f>
        <v>22</v>
      </c>
      <c r="Y47" s="32">
        <f t="shared" si="28"/>
        <v>22</v>
      </c>
      <c r="Z47" s="33">
        <f>ROUND((((T47-V46-W46)/12)*8)+(((T46+U46)/12)*4),0)</f>
        <v>7</v>
      </c>
      <c r="AA47" s="34">
        <v>1</v>
      </c>
      <c r="AB47" s="32">
        <f t="shared" si="24"/>
        <v>22</v>
      </c>
      <c r="AC47" s="30"/>
      <c r="AD47" s="30">
        <v>22</v>
      </c>
      <c r="AE47" s="30"/>
      <c r="AF47" s="35">
        <f>AB46-AE46-AD46+AC46</f>
        <v>25</v>
      </c>
      <c r="AG47" s="32">
        <f t="shared" si="29"/>
        <v>25</v>
      </c>
      <c r="AH47" s="33">
        <f>ROUND((((AB47-AD46-AE46)/12)*6)+(((AB46+AC46)/12)*4),0)</f>
        <v>19</v>
      </c>
      <c r="AI47" s="54">
        <v>1</v>
      </c>
      <c r="AJ47" s="32">
        <f t="shared" si="25"/>
        <v>25</v>
      </c>
      <c r="AK47" s="30"/>
      <c r="AL47" s="30">
        <v>25</v>
      </c>
      <c r="AM47" s="30"/>
      <c r="AN47" s="35">
        <f>AJ46-AM46-AL46+AK46</f>
        <v>25</v>
      </c>
      <c r="AO47" s="32">
        <f t="shared" si="30"/>
        <v>25</v>
      </c>
      <c r="AP47" s="33">
        <f>ROUND((((AJ47-AL46-AM46)/12)*8)+(((AJ46+AK46)/12)*4),0)</f>
        <v>25</v>
      </c>
      <c r="AQ47" s="54">
        <v>1</v>
      </c>
    </row>
    <row r="48" spans="1:43" ht="15" thickBot="1">
      <c r="A48" s="133"/>
      <c r="B48" s="181"/>
      <c r="C48" s="15">
        <v>5</v>
      </c>
      <c r="D48" s="32"/>
      <c r="E48" s="30"/>
      <c r="F48" s="30"/>
      <c r="G48" s="30"/>
      <c r="H48" s="30">
        <v>0</v>
      </c>
      <c r="I48" s="32">
        <f t="shared" si="26"/>
        <v>0</v>
      </c>
      <c r="J48" s="33">
        <f>ROUND((((D48)/12)*8),0)</f>
        <v>0</v>
      </c>
      <c r="K48" s="34"/>
      <c r="L48" s="32">
        <f t="shared" si="22"/>
        <v>0</v>
      </c>
      <c r="M48" s="30"/>
      <c r="N48" s="30"/>
      <c r="O48" s="30"/>
      <c r="P48" s="30">
        <v>0</v>
      </c>
      <c r="Q48" s="32">
        <f t="shared" si="27"/>
        <v>0</v>
      </c>
      <c r="R48" s="33">
        <f>ROUND((((L48)/12)*8),0)</f>
        <v>0</v>
      </c>
      <c r="S48" s="34"/>
      <c r="T48" s="32">
        <f t="shared" si="23"/>
        <v>0</v>
      </c>
      <c r="U48" s="30"/>
      <c r="V48" s="30"/>
      <c r="W48" s="30"/>
      <c r="X48" s="30">
        <v>0</v>
      </c>
      <c r="Y48" s="32">
        <f t="shared" si="28"/>
        <v>0</v>
      </c>
      <c r="Z48" s="33">
        <f>ROUND((((T48)/12)*8),0)</f>
        <v>0</v>
      </c>
      <c r="AA48" s="34"/>
      <c r="AB48" s="32">
        <f t="shared" si="24"/>
        <v>0</v>
      </c>
      <c r="AC48" s="30"/>
      <c r="AD48" s="30"/>
      <c r="AE48" s="30"/>
      <c r="AF48" s="30">
        <v>0</v>
      </c>
      <c r="AG48" s="32">
        <f t="shared" si="29"/>
        <v>0</v>
      </c>
      <c r="AH48" s="33">
        <f>ROUND((((AB48)/12)*8),0)</f>
        <v>0</v>
      </c>
      <c r="AI48" s="54"/>
      <c r="AJ48" s="32">
        <f t="shared" si="25"/>
        <v>0</v>
      </c>
      <c r="AK48" s="30"/>
      <c r="AL48" s="30"/>
      <c r="AM48" s="30"/>
      <c r="AN48" s="30">
        <v>0</v>
      </c>
      <c r="AO48" s="32">
        <f t="shared" si="30"/>
        <v>0</v>
      </c>
      <c r="AP48" s="33">
        <f>ROUND((((AJ48)/12)*8),0)</f>
        <v>0</v>
      </c>
      <c r="AQ48" s="54"/>
    </row>
    <row r="49" spans="1:43" ht="15" thickBot="1">
      <c r="A49" s="6"/>
      <c r="B49" s="39" t="s">
        <v>4</v>
      </c>
      <c r="C49" s="8"/>
      <c r="D49" s="40">
        <f t="shared" ref="D49:AI49" si="31">SUM(D44:D48)</f>
        <v>61</v>
      </c>
      <c r="E49" s="39">
        <f t="shared" si="31"/>
        <v>25</v>
      </c>
      <c r="F49" s="39">
        <f t="shared" si="31"/>
        <v>23</v>
      </c>
      <c r="G49" s="39">
        <f t="shared" si="31"/>
        <v>3</v>
      </c>
      <c r="H49" s="39">
        <f t="shared" si="31"/>
        <v>60</v>
      </c>
      <c r="I49" s="40">
        <f t="shared" si="31"/>
        <v>60</v>
      </c>
      <c r="J49" s="39">
        <f t="shared" si="31"/>
        <v>57</v>
      </c>
      <c r="K49" s="41">
        <f t="shared" si="31"/>
        <v>4</v>
      </c>
      <c r="L49" s="40">
        <f t="shared" si="31"/>
        <v>60</v>
      </c>
      <c r="M49" s="39">
        <f t="shared" si="31"/>
        <v>25</v>
      </c>
      <c r="N49" s="39">
        <f t="shared" si="31"/>
        <v>13</v>
      </c>
      <c r="O49" s="39">
        <f t="shared" si="31"/>
        <v>0</v>
      </c>
      <c r="P49" s="39">
        <f t="shared" si="31"/>
        <v>72</v>
      </c>
      <c r="Q49" s="40">
        <f t="shared" si="31"/>
        <v>72</v>
      </c>
      <c r="R49" s="39">
        <f t="shared" si="31"/>
        <v>62</v>
      </c>
      <c r="S49" s="41">
        <f t="shared" si="31"/>
        <v>4</v>
      </c>
      <c r="T49" s="40">
        <f t="shared" si="31"/>
        <v>72</v>
      </c>
      <c r="U49" s="39">
        <f t="shared" si="31"/>
        <v>25</v>
      </c>
      <c r="V49" s="39">
        <f t="shared" si="31"/>
        <v>0</v>
      </c>
      <c r="W49" s="39">
        <f t="shared" si="31"/>
        <v>0</v>
      </c>
      <c r="X49" s="39">
        <f t="shared" si="31"/>
        <v>97</v>
      </c>
      <c r="Y49" s="40">
        <f t="shared" si="31"/>
        <v>97</v>
      </c>
      <c r="Z49" s="39">
        <f t="shared" si="31"/>
        <v>80</v>
      </c>
      <c r="AA49" s="41">
        <f t="shared" si="31"/>
        <v>4</v>
      </c>
      <c r="AB49" s="40">
        <f t="shared" si="31"/>
        <v>97</v>
      </c>
      <c r="AC49" s="39">
        <f t="shared" si="31"/>
        <v>25</v>
      </c>
      <c r="AD49" s="39">
        <f t="shared" si="31"/>
        <v>22</v>
      </c>
      <c r="AE49" s="39">
        <f t="shared" si="31"/>
        <v>0</v>
      </c>
      <c r="AF49" s="39">
        <f t="shared" si="31"/>
        <v>100</v>
      </c>
      <c r="AG49" s="40">
        <f t="shared" si="31"/>
        <v>100</v>
      </c>
      <c r="AH49" s="39">
        <f t="shared" si="31"/>
        <v>94</v>
      </c>
      <c r="AI49" s="41">
        <f t="shared" si="31"/>
        <v>4</v>
      </c>
      <c r="AJ49" s="40">
        <f t="shared" ref="AJ49:AQ49" si="32">SUM(AJ44:AJ48)</f>
        <v>100</v>
      </c>
      <c r="AK49" s="39">
        <f t="shared" si="32"/>
        <v>25</v>
      </c>
      <c r="AL49" s="39">
        <f t="shared" si="32"/>
        <v>25</v>
      </c>
      <c r="AM49" s="39">
        <f t="shared" si="32"/>
        <v>0</v>
      </c>
      <c r="AN49" s="39">
        <f t="shared" si="32"/>
        <v>100</v>
      </c>
      <c r="AO49" s="40">
        <f t="shared" si="32"/>
        <v>100</v>
      </c>
      <c r="AP49" s="39">
        <f t="shared" si="32"/>
        <v>100</v>
      </c>
      <c r="AQ49" s="41">
        <f t="shared" si="32"/>
        <v>4</v>
      </c>
    </row>
    <row r="50" spans="1:43" ht="14.25">
      <c r="B50" s="42" t="s">
        <v>18</v>
      </c>
      <c r="C50" s="4"/>
      <c r="D50" s="43"/>
      <c r="E50" s="43"/>
      <c r="F50" s="43"/>
      <c r="G50" s="43"/>
      <c r="H50" s="42">
        <f>D49+E49-F49-G49</f>
        <v>60</v>
      </c>
      <c r="I50" s="43"/>
      <c r="J50" s="43"/>
      <c r="K50" s="43"/>
      <c r="L50" s="43"/>
      <c r="M50" s="43"/>
      <c r="N50" s="43"/>
      <c r="O50" s="43"/>
      <c r="P50" s="42">
        <f>L49+M49-N49-O49</f>
        <v>72</v>
      </c>
      <c r="Q50" s="44"/>
      <c r="R50" s="44"/>
      <c r="S50" s="44"/>
      <c r="T50" s="43"/>
      <c r="U50" s="43"/>
      <c r="V50" s="43"/>
      <c r="W50" s="43"/>
      <c r="X50" s="42">
        <f>T49+U49-V49-W49</f>
        <v>97</v>
      </c>
      <c r="Y50" s="43"/>
      <c r="Z50" s="43"/>
      <c r="AA50" s="43"/>
      <c r="AB50" s="43"/>
      <c r="AC50" s="43"/>
      <c r="AD50" s="43"/>
      <c r="AE50" s="43"/>
      <c r="AF50" s="42">
        <f>AB49+AC49-AD49-AE49</f>
        <v>100</v>
      </c>
      <c r="AG50" s="43"/>
      <c r="AH50" s="43"/>
      <c r="AI50" s="43"/>
      <c r="AJ50" s="43"/>
      <c r="AK50" s="43"/>
      <c r="AL50" s="43"/>
      <c r="AM50" s="43"/>
      <c r="AN50" s="42">
        <f>AJ49+AK49-AL49-AM49</f>
        <v>100</v>
      </c>
      <c r="AO50" s="43"/>
      <c r="AP50" s="43"/>
      <c r="AQ50" s="43"/>
    </row>
    <row r="51" spans="1:43" ht="15">
      <c r="B51" s="43"/>
      <c r="C51" s="43"/>
      <c r="D51" s="45"/>
      <c r="E51" s="45"/>
      <c r="F51" s="45"/>
      <c r="G51" s="45"/>
      <c r="H51" s="45"/>
      <c r="I51" s="45"/>
      <c r="J51" s="45"/>
      <c r="K51" s="45"/>
      <c r="L51" s="45"/>
      <c r="M51" s="43"/>
      <c r="N51" s="43"/>
      <c r="O51" s="43"/>
      <c r="P51" s="42"/>
      <c r="Q51" s="44"/>
      <c r="R51" s="44"/>
      <c r="S51" s="44"/>
      <c r="T51" s="43"/>
      <c r="U51" s="43"/>
      <c r="V51" s="43"/>
      <c r="W51" s="43"/>
      <c r="X51" s="42"/>
      <c r="Y51" s="43"/>
      <c r="Z51" s="43"/>
      <c r="AA51" s="43"/>
      <c r="AB51" s="43"/>
      <c r="AC51" s="43"/>
      <c r="AD51" s="43"/>
      <c r="AE51" s="43"/>
      <c r="AF51" s="42"/>
      <c r="AG51" s="43"/>
      <c r="AH51" s="43"/>
      <c r="AI51" s="43"/>
      <c r="AJ51" s="43"/>
      <c r="AK51" s="43"/>
      <c r="AL51" s="43"/>
      <c r="AM51" s="43"/>
      <c r="AN51" s="42"/>
      <c r="AO51" s="43"/>
      <c r="AP51" s="43"/>
      <c r="AQ51" s="43"/>
    </row>
    <row r="52" spans="1:43" ht="15">
      <c r="A52" s="20"/>
      <c r="B52" s="43"/>
      <c r="C52" s="43"/>
      <c r="D52" s="43"/>
      <c r="E52" s="43" t="s">
        <v>17</v>
      </c>
      <c r="F52" s="43"/>
      <c r="G52" s="43"/>
      <c r="H52" s="43"/>
      <c r="I52" s="43"/>
      <c r="J52" s="43"/>
      <c r="K52" s="144"/>
      <c r="L52" s="144"/>
      <c r="M52" s="43"/>
      <c r="N52" s="43"/>
      <c r="O52" s="43"/>
      <c r="P52" s="42"/>
      <c r="Q52" s="44"/>
      <c r="R52" s="44"/>
      <c r="S52" s="44"/>
      <c r="T52" s="43"/>
      <c r="U52" s="43"/>
      <c r="V52" s="43"/>
      <c r="W52" s="43"/>
      <c r="X52" s="42"/>
      <c r="Y52" s="43"/>
      <c r="Z52" s="43"/>
      <c r="AA52" s="43"/>
      <c r="AB52" s="43"/>
      <c r="AC52" s="43"/>
      <c r="AD52" s="43"/>
      <c r="AE52" s="43"/>
      <c r="AF52" s="42"/>
      <c r="AG52" s="43"/>
      <c r="AH52" s="43"/>
      <c r="AI52" s="43"/>
      <c r="AJ52" s="43"/>
      <c r="AK52" s="43"/>
      <c r="AL52" s="43"/>
      <c r="AM52" s="43"/>
      <c r="AN52" s="42"/>
      <c r="AO52" s="43"/>
      <c r="AP52" s="43"/>
      <c r="AQ52" s="43"/>
    </row>
    <row r="53" spans="1:43" ht="15">
      <c r="A53" s="20"/>
      <c r="B53" s="43"/>
      <c r="C53" s="43"/>
      <c r="D53" s="43"/>
      <c r="E53" s="43" t="s">
        <v>21</v>
      </c>
      <c r="F53" s="43"/>
      <c r="G53" s="43"/>
      <c r="H53" s="43"/>
      <c r="I53" s="43"/>
      <c r="J53" s="43"/>
      <c r="K53" s="43"/>
      <c r="L53" s="46"/>
      <c r="M53" s="43"/>
      <c r="N53" s="43"/>
      <c r="O53" s="43"/>
      <c r="P53" s="42"/>
      <c r="Q53" s="44"/>
      <c r="R53" s="44"/>
      <c r="S53" s="44"/>
      <c r="T53" s="43"/>
      <c r="U53" s="43"/>
      <c r="V53" s="43"/>
      <c r="W53" s="43"/>
      <c r="X53" s="42"/>
      <c r="Y53" s="43"/>
      <c r="Z53" s="43"/>
      <c r="AA53" s="43"/>
      <c r="AB53" s="43"/>
      <c r="AC53" s="43"/>
      <c r="AD53" s="43"/>
      <c r="AE53" s="43"/>
      <c r="AF53" s="42"/>
      <c r="AG53" s="43"/>
      <c r="AH53" s="43"/>
      <c r="AI53" s="43"/>
      <c r="AJ53" s="43"/>
      <c r="AK53" s="43"/>
      <c r="AL53" s="43"/>
      <c r="AM53" s="43"/>
      <c r="AN53" s="42"/>
      <c r="AO53" s="43"/>
      <c r="AP53" s="43"/>
      <c r="AQ53" s="43"/>
    </row>
    <row r="54" spans="1:43" ht="15">
      <c r="A54" s="20" t="s">
        <v>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2"/>
      <c r="Q54" s="44"/>
      <c r="R54" s="44"/>
      <c r="S54" s="44"/>
      <c r="T54" s="43"/>
      <c r="U54" s="43"/>
      <c r="V54" s="43"/>
      <c r="W54" s="43"/>
      <c r="X54" s="42"/>
      <c r="Y54" s="43"/>
      <c r="Z54" s="43"/>
      <c r="AA54" s="43"/>
      <c r="AB54" s="43"/>
      <c r="AC54" s="43"/>
      <c r="AD54" s="43"/>
      <c r="AE54" s="43"/>
      <c r="AF54" s="42"/>
      <c r="AG54" s="43"/>
      <c r="AH54" s="43"/>
      <c r="AI54" s="43"/>
      <c r="AJ54" s="43"/>
      <c r="AK54" s="43"/>
      <c r="AL54" s="43"/>
      <c r="AM54" s="43"/>
      <c r="AN54" s="42"/>
      <c r="AO54" s="43"/>
      <c r="AP54" s="43"/>
      <c r="AQ54" s="43"/>
    </row>
    <row r="55" spans="1:43" ht="15">
      <c r="A55" s="20" t="s">
        <v>22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2"/>
      <c r="Q55" s="44"/>
      <c r="R55" s="44"/>
      <c r="S55" s="44"/>
      <c r="T55" s="43"/>
      <c r="U55" s="43"/>
      <c r="V55" s="43"/>
      <c r="W55" s="43"/>
      <c r="X55" s="42"/>
      <c r="Y55" s="43"/>
      <c r="Z55" s="43"/>
      <c r="AA55" s="43"/>
      <c r="AB55" s="43"/>
      <c r="AC55" s="43"/>
      <c r="AD55" s="43"/>
      <c r="AE55" s="43"/>
      <c r="AF55" s="42"/>
      <c r="AG55" s="43"/>
      <c r="AH55" s="43"/>
      <c r="AI55" s="43"/>
      <c r="AJ55" s="43"/>
      <c r="AK55" s="43"/>
      <c r="AL55" s="43"/>
      <c r="AM55" s="43"/>
      <c r="AN55" s="42"/>
      <c r="AO55" s="43"/>
      <c r="AP55" s="43"/>
      <c r="AQ55" s="43"/>
    </row>
    <row r="70" spans="1:43" ht="14.25">
      <c r="C70" s="4"/>
      <c r="Q70" s="2"/>
      <c r="R70" s="2"/>
      <c r="S70" s="2"/>
    </row>
    <row r="71" spans="1:43" ht="45.75" customHeight="1">
      <c r="B71" s="189" t="s">
        <v>192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</row>
    <row r="72" spans="1:43" ht="13.5" thickBot="1">
      <c r="C72" s="123" t="s">
        <v>114</v>
      </c>
    </row>
    <row r="73" spans="1:43" ht="15" customHeight="1">
      <c r="A73" s="137" t="s">
        <v>5</v>
      </c>
      <c r="B73" s="135" t="s">
        <v>9</v>
      </c>
      <c r="C73" s="135" t="s">
        <v>10</v>
      </c>
      <c r="D73" s="145" t="s">
        <v>19</v>
      </c>
      <c r="E73" s="146"/>
      <c r="F73" s="146"/>
      <c r="G73" s="146"/>
      <c r="H73" s="146"/>
      <c r="I73" s="146"/>
      <c r="J73" s="146"/>
      <c r="K73" s="146"/>
      <c r="L73" s="145" t="s">
        <v>24</v>
      </c>
      <c r="M73" s="146"/>
      <c r="N73" s="146"/>
      <c r="O73" s="146"/>
      <c r="P73" s="146"/>
      <c r="Q73" s="146"/>
      <c r="R73" s="146"/>
      <c r="S73" s="146"/>
      <c r="T73" s="145" t="s">
        <v>27</v>
      </c>
      <c r="U73" s="146"/>
      <c r="V73" s="146"/>
      <c r="W73" s="146"/>
      <c r="X73" s="146"/>
      <c r="Y73" s="146"/>
      <c r="Z73" s="146"/>
      <c r="AA73" s="146"/>
      <c r="AB73" s="145" t="s">
        <v>30</v>
      </c>
      <c r="AC73" s="146"/>
      <c r="AD73" s="146"/>
      <c r="AE73" s="146"/>
      <c r="AF73" s="146"/>
      <c r="AG73" s="146"/>
      <c r="AH73" s="146"/>
      <c r="AI73" s="147"/>
      <c r="AJ73" s="145" t="s">
        <v>184</v>
      </c>
      <c r="AK73" s="146"/>
      <c r="AL73" s="146"/>
      <c r="AM73" s="146"/>
      <c r="AN73" s="146"/>
      <c r="AO73" s="146"/>
      <c r="AP73" s="146"/>
      <c r="AQ73" s="147"/>
    </row>
    <row r="74" spans="1:43" ht="45.75" thickBot="1">
      <c r="A74" s="138"/>
      <c r="B74" s="136"/>
      <c r="C74" s="136"/>
      <c r="D74" s="5" t="s">
        <v>8</v>
      </c>
      <c r="E74" s="5" t="s">
        <v>0</v>
      </c>
      <c r="F74" s="5" t="s">
        <v>1</v>
      </c>
      <c r="G74" s="10" t="s">
        <v>2</v>
      </c>
      <c r="H74" s="5" t="s">
        <v>20</v>
      </c>
      <c r="I74" s="5" t="s">
        <v>6</v>
      </c>
      <c r="J74" s="9" t="s">
        <v>7</v>
      </c>
      <c r="K74" s="11" t="s">
        <v>25</v>
      </c>
      <c r="L74" s="5" t="s">
        <v>8</v>
      </c>
      <c r="M74" s="5" t="s">
        <v>0</v>
      </c>
      <c r="N74" s="5" t="s">
        <v>1</v>
      </c>
      <c r="O74" s="10" t="s">
        <v>2</v>
      </c>
      <c r="P74" s="5" t="s">
        <v>26</v>
      </c>
      <c r="Q74" s="5" t="s">
        <v>6</v>
      </c>
      <c r="R74" s="9" t="s">
        <v>7</v>
      </c>
      <c r="S74" s="11" t="s">
        <v>25</v>
      </c>
      <c r="T74" s="5" t="s">
        <v>8</v>
      </c>
      <c r="U74" s="5" t="s">
        <v>0</v>
      </c>
      <c r="V74" s="5" t="s">
        <v>1</v>
      </c>
      <c r="W74" s="10" t="s">
        <v>2</v>
      </c>
      <c r="X74" s="5" t="s">
        <v>28</v>
      </c>
      <c r="Y74" s="5" t="s">
        <v>6</v>
      </c>
      <c r="Z74" s="9" t="s">
        <v>7</v>
      </c>
      <c r="AA74" s="11" t="s">
        <v>25</v>
      </c>
      <c r="AB74" s="5" t="s">
        <v>8</v>
      </c>
      <c r="AC74" s="5" t="s">
        <v>0</v>
      </c>
      <c r="AD74" s="5" t="s">
        <v>1</v>
      </c>
      <c r="AE74" s="10" t="s">
        <v>2</v>
      </c>
      <c r="AF74" s="5" t="s">
        <v>31</v>
      </c>
      <c r="AG74" s="5" t="s">
        <v>6</v>
      </c>
      <c r="AH74" s="9" t="s">
        <v>7</v>
      </c>
      <c r="AI74" s="52" t="s">
        <v>25</v>
      </c>
      <c r="AJ74" s="5" t="s">
        <v>8</v>
      </c>
      <c r="AK74" s="5" t="s">
        <v>0</v>
      </c>
      <c r="AL74" s="5" t="s">
        <v>1</v>
      </c>
      <c r="AM74" s="10" t="s">
        <v>2</v>
      </c>
      <c r="AN74" s="5" t="s">
        <v>31</v>
      </c>
      <c r="AO74" s="5" t="s">
        <v>6</v>
      </c>
      <c r="AP74" s="9" t="s">
        <v>7</v>
      </c>
      <c r="AQ74" s="52" t="s">
        <v>25</v>
      </c>
    </row>
    <row r="75" spans="1:43" ht="14.25">
      <c r="A75" s="132">
        <v>1</v>
      </c>
      <c r="B75" s="180" t="s">
        <v>175</v>
      </c>
      <c r="C75" s="14">
        <v>1</v>
      </c>
      <c r="D75" s="27">
        <v>25</v>
      </c>
      <c r="E75" s="26">
        <v>25</v>
      </c>
      <c r="F75" s="25"/>
      <c r="G75" s="25">
        <v>5</v>
      </c>
      <c r="H75" s="25">
        <f>E75</f>
        <v>25</v>
      </c>
      <c r="I75" s="27">
        <f>H75</f>
        <v>25</v>
      </c>
      <c r="J75" s="28">
        <f>ROUND(((D75/12)*8)+((H75/12)*4),0)</f>
        <v>25</v>
      </c>
      <c r="K75" s="29">
        <v>1</v>
      </c>
      <c r="L75" s="27">
        <f t="shared" ref="L75:L79" si="33">I75</f>
        <v>25</v>
      </c>
      <c r="M75" s="26">
        <v>25</v>
      </c>
      <c r="N75" s="25"/>
      <c r="O75" s="25"/>
      <c r="P75" s="25">
        <f>M75</f>
        <v>25</v>
      </c>
      <c r="Q75" s="27">
        <f>P75</f>
        <v>25</v>
      </c>
      <c r="R75" s="28">
        <f>ROUND(((L75/12)*8)+((P75/12)*4),0)</f>
        <v>25</v>
      </c>
      <c r="S75" s="29">
        <v>1</v>
      </c>
      <c r="T75" s="27">
        <f t="shared" ref="T75:T79" si="34">Q75</f>
        <v>25</v>
      </c>
      <c r="U75" s="25">
        <v>25</v>
      </c>
      <c r="V75" s="25"/>
      <c r="W75" s="25"/>
      <c r="X75" s="25">
        <f>U75</f>
        <v>25</v>
      </c>
      <c r="Y75" s="27">
        <f>X75</f>
        <v>25</v>
      </c>
      <c r="Z75" s="28">
        <f>ROUND(((T75/12)*8)+((X75/12)*4),0)</f>
        <v>25</v>
      </c>
      <c r="AA75" s="29">
        <v>1</v>
      </c>
      <c r="AB75" s="27">
        <f t="shared" ref="AB75:AB79" si="35">Y75</f>
        <v>25</v>
      </c>
      <c r="AC75" s="25">
        <v>25</v>
      </c>
      <c r="AD75" s="25"/>
      <c r="AE75" s="25"/>
      <c r="AF75" s="25">
        <f>AC75</f>
        <v>25</v>
      </c>
      <c r="AG75" s="27">
        <f>AF75</f>
        <v>25</v>
      </c>
      <c r="AH75" s="28">
        <f>ROUND(((AB75/12)*8)+((AF75/12)*4),0)</f>
        <v>25</v>
      </c>
      <c r="AI75" s="53">
        <v>1</v>
      </c>
      <c r="AJ75" s="27">
        <f t="shared" ref="AJ75:AJ79" si="36">AG75</f>
        <v>25</v>
      </c>
      <c r="AK75" s="25">
        <v>25</v>
      </c>
      <c r="AL75" s="25"/>
      <c r="AM75" s="25"/>
      <c r="AN75" s="25">
        <f>AK75</f>
        <v>25</v>
      </c>
      <c r="AO75" s="27">
        <f>AN75</f>
        <v>25</v>
      </c>
      <c r="AP75" s="28">
        <f>ROUND(((AJ75/12)*8)+((AN75/12)*4),0)</f>
        <v>25</v>
      </c>
      <c r="AQ75" s="53">
        <v>1</v>
      </c>
    </row>
    <row r="76" spans="1:43" ht="14.25">
      <c r="A76" s="133"/>
      <c r="B76" s="181"/>
      <c r="C76" s="15">
        <v>2</v>
      </c>
      <c r="D76" s="32">
        <v>21</v>
      </c>
      <c r="E76" s="30"/>
      <c r="F76" s="30"/>
      <c r="G76" s="30">
        <v>2</v>
      </c>
      <c r="H76" s="30">
        <f>D75-G75</f>
        <v>20</v>
      </c>
      <c r="I76" s="32">
        <f t="shared" ref="I76:I79" si="37">H76</f>
        <v>20</v>
      </c>
      <c r="J76" s="33">
        <f>ROUND((((D76)/12)*8)+(((D75-G75)/12)*4),0)</f>
        <v>21</v>
      </c>
      <c r="K76" s="34">
        <v>1</v>
      </c>
      <c r="L76" s="32">
        <f t="shared" si="33"/>
        <v>20</v>
      </c>
      <c r="M76" s="30"/>
      <c r="N76" s="30"/>
      <c r="O76" s="30"/>
      <c r="P76" s="30">
        <f>L75-O75</f>
        <v>25</v>
      </c>
      <c r="Q76" s="32">
        <f t="shared" ref="Q76:Q79" si="38">P76</f>
        <v>25</v>
      </c>
      <c r="R76" s="33">
        <f>ROUND((((L76)/12)*8)+(((L75-O75)/12)*4),0)</f>
        <v>22</v>
      </c>
      <c r="S76" s="34">
        <v>1</v>
      </c>
      <c r="T76" s="32">
        <f t="shared" si="34"/>
        <v>25</v>
      </c>
      <c r="U76" s="30"/>
      <c r="V76" s="30"/>
      <c r="W76" s="30"/>
      <c r="X76" s="30">
        <f>T75-W75</f>
        <v>25</v>
      </c>
      <c r="Y76" s="32">
        <f t="shared" ref="Y76:Y79" si="39">X76</f>
        <v>25</v>
      </c>
      <c r="Z76" s="33">
        <f>ROUND((((T76)/12)*8)+(((T75-W75)/12)*4),0)</f>
        <v>25</v>
      </c>
      <c r="AA76" s="34">
        <v>1</v>
      </c>
      <c r="AB76" s="32">
        <f t="shared" si="35"/>
        <v>25</v>
      </c>
      <c r="AC76" s="30"/>
      <c r="AD76" s="30"/>
      <c r="AE76" s="30"/>
      <c r="AF76" s="30">
        <f>AB75-AE75</f>
        <v>25</v>
      </c>
      <c r="AG76" s="32">
        <f t="shared" ref="AG76:AG79" si="40">AF76</f>
        <v>25</v>
      </c>
      <c r="AH76" s="33">
        <f>ROUND((((AB76)/12)*8)+(((AB75-AE75)/12)*4),0)</f>
        <v>25</v>
      </c>
      <c r="AI76" s="54">
        <v>1</v>
      </c>
      <c r="AJ76" s="32">
        <f t="shared" si="36"/>
        <v>25</v>
      </c>
      <c r="AK76" s="30"/>
      <c r="AL76" s="30"/>
      <c r="AM76" s="30"/>
      <c r="AN76" s="30">
        <f>AJ75-AM75</f>
        <v>25</v>
      </c>
      <c r="AO76" s="32">
        <f t="shared" ref="AO76:AO79" si="41">AN76</f>
        <v>25</v>
      </c>
      <c r="AP76" s="33">
        <f>ROUND((((AJ76)/12)*8)+(((AJ75-AM75)/12)*4),0)</f>
        <v>25</v>
      </c>
      <c r="AQ76" s="54">
        <v>1</v>
      </c>
    </row>
    <row r="77" spans="1:43" ht="14.25">
      <c r="A77" s="133"/>
      <c r="B77" s="181"/>
      <c r="C77" s="15">
        <v>3</v>
      </c>
      <c r="D77" s="32">
        <v>0</v>
      </c>
      <c r="E77" s="30"/>
      <c r="F77" s="30"/>
      <c r="G77" s="30"/>
      <c r="H77" s="35">
        <f>D76-G76-F76+E76</f>
        <v>19</v>
      </c>
      <c r="I77" s="32">
        <f t="shared" si="37"/>
        <v>19</v>
      </c>
      <c r="J77" s="33">
        <f>ROUND((((D77-F76-G76)/12)*8)+(((D76+E76)/12)*4),0)</f>
        <v>6</v>
      </c>
      <c r="K77" s="34">
        <v>1</v>
      </c>
      <c r="L77" s="32">
        <f t="shared" si="33"/>
        <v>19</v>
      </c>
      <c r="M77" s="30"/>
      <c r="N77" s="30"/>
      <c r="O77" s="30"/>
      <c r="P77" s="35">
        <f>L76-O76-N76+M76</f>
        <v>20</v>
      </c>
      <c r="Q77" s="32">
        <f t="shared" si="38"/>
        <v>20</v>
      </c>
      <c r="R77" s="33">
        <f>ROUND((((L77-N76-O76)/12)*8)+(((L76+M76)/12)*4),0)</f>
        <v>19</v>
      </c>
      <c r="S77" s="34">
        <v>1</v>
      </c>
      <c r="T77" s="32">
        <f t="shared" si="34"/>
        <v>20</v>
      </c>
      <c r="U77" s="30"/>
      <c r="V77" s="30"/>
      <c r="W77" s="30"/>
      <c r="X77" s="35">
        <f>T76-W76-V76+U76</f>
        <v>25</v>
      </c>
      <c r="Y77" s="32">
        <f t="shared" si="39"/>
        <v>25</v>
      </c>
      <c r="Z77" s="33">
        <f>ROUND((((T77-V76-W76)/12)*8)+(((T76+U76)/12)*4),0)</f>
        <v>22</v>
      </c>
      <c r="AA77" s="34">
        <v>1</v>
      </c>
      <c r="AB77" s="32">
        <f t="shared" si="35"/>
        <v>25</v>
      </c>
      <c r="AC77" s="30"/>
      <c r="AD77" s="30"/>
      <c r="AE77" s="30"/>
      <c r="AF77" s="35">
        <f>AB76-AE76-AD76+AC76</f>
        <v>25</v>
      </c>
      <c r="AG77" s="32">
        <f t="shared" si="40"/>
        <v>25</v>
      </c>
      <c r="AH77" s="33">
        <f>ROUND((((AB77-AD76-AE76)/12)*8)+(((AB76+AC76)/12)*4),0)</f>
        <v>25</v>
      </c>
      <c r="AI77" s="54">
        <v>1</v>
      </c>
      <c r="AJ77" s="32">
        <f t="shared" si="36"/>
        <v>25</v>
      </c>
      <c r="AK77" s="30"/>
      <c r="AL77" s="30"/>
      <c r="AM77" s="30"/>
      <c r="AN77" s="35">
        <f>AJ76-AM76-AL76+AK76</f>
        <v>25</v>
      </c>
      <c r="AO77" s="32">
        <f t="shared" si="41"/>
        <v>25</v>
      </c>
      <c r="AP77" s="33">
        <f>ROUND((((AJ77-AL76-AM76)/12)*8)+(((AJ76+AK76)/12)*4),0)</f>
        <v>25</v>
      </c>
      <c r="AQ77" s="54">
        <v>1</v>
      </c>
    </row>
    <row r="78" spans="1:43" ht="14.25">
      <c r="A78" s="133"/>
      <c r="B78" s="181"/>
      <c r="C78" s="15">
        <v>4</v>
      </c>
      <c r="D78" s="32">
        <v>17</v>
      </c>
      <c r="E78" s="30"/>
      <c r="F78" s="30">
        <v>17</v>
      </c>
      <c r="G78" s="30"/>
      <c r="H78" s="35">
        <f>D77-G77-F77+E77</f>
        <v>0</v>
      </c>
      <c r="I78" s="32">
        <f t="shared" si="37"/>
        <v>0</v>
      </c>
      <c r="J78" s="33">
        <f>ROUND((((D78-F77-G77)/12)*6)+(((D77+E77)/12)*4),0)</f>
        <v>9</v>
      </c>
      <c r="K78" s="34">
        <v>1</v>
      </c>
      <c r="L78" s="32">
        <f t="shared" si="33"/>
        <v>0</v>
      </c>
      <c r="M78" s="30"/>
      <c r="N78" s="30"/>
      <c r="O78" s="30"/>
      <c r="P78" s="35">
        <f>L77-O77-N77+M77</f>
        <v>19</v>
      </c>
      <c r="Q78" s="32">
        <f t="shared" si="38"/>
        <v>19</v>
      </c>
      <c r="R78" s="33">
        <f>ROUND((((L78-N77-O77)/12)*8)+(((L77+M77)/12)*4),0)</f>
        <v>6</v>
      </c>
      <c r="S78" s="34">
        <v>1</v>
      </c>
      <c r="T78" s="32">
        <f t="shared" si="34"/>
        <v>19</v>
      </c>
      <c r="U78" s="30"/>
      <c r="V78" s="30">
        <v>19</v>
      </c>
      <c r="W78" s="30"/>
      <c r="X78" s="35">
        <f>T77-W77-V77+U77</f>
        <v>20</v>
      </c>
      <c r="Y78" s="32">
        <f t="shared" si="39"/>
        <v>20</v>
      </c>
      <c r="Z78" s="33">
        <f>ROUND((((T78-V77-W77)/12)*6)+(((T77+U77)/12)*4),0)</f>
        <v>16</v>
      </c>
      <c r="AA78" s="34">
        <v>1</v>
      </c>
      <c r="AB78" s="32">
        <f t="shared" si="35"/>
        <v>20</v>
      </c>
      <c r="AC78" s="30"/>
      <c r="AD78" s="30">
        <v>20</v>
      </c>
      <c r="AE78" s="30"/>
      <c r="AF78" s="35">
        <f>AB77-AE77-AD77+AC77</f>
        <v>25</v>
      </c>
      <c r="AG78" s="32">
        <f t="shared" si="40"/>
        <v>25</v>
      </c>
      <c r="AH78" s="33">
        <f>ROUND((((AB78-AD77-AE77)/12)*6)+(((AB77+AC77)/12)*4),0)</f>
        <v>18</v>
      </c>
      <c r="AI78" s="54">
        <v>1</v>
      </c>
      <c r="AJ78" s="32">
        <f t="shared" si="36"/>
        <v>25</v>
      </c>
      <c r="AK78" s="30"/>
      <c r="AL78" s="30">
        <v>25</v>
      </c>
      <c r="AM78" s="30"/>
      <c r="AN78" s="35">
        <f>AJ77-AM77-AL77+AK77</f>
        <v>25</v>
      </c>
      <c r="AO78" s="32">
        <f t="shared" si="41"/>
        <v>25</v>
      </c>
      <c r="AP78" s="33">
        <f>ROUND((((AJ78-AL77-AM77)/12)*8)+(((AJ77+AK77)/12)*4),0)</f>
        <v>25</v>
      </c>
      <c r="AQ78" s="54">
        <v>1</v>
      </c>
    </row>
    <row r="79" spans="1:43" ht="15" thickBot="1">
      <c r="A79" s="133"/>
      <c r="B79" s="181"/>
      <c r="C79" s="15">
        <v>5</v>
      </c>
      <c r="D79" s="32">
        <v>0</v>
      </c>
      <c r="E79" s="30"/>
      <c r="F79" s="30"/>
      <c r="G79" s="30"/>
      <c r="H79" s="30">
        <v>0</v>
      </c>
      <c r="I79" s="32">
        <f t="shared" si="37"/>
        <v>0</v>
      </c>
      <c r="J79" s="33">
        <f>ROUND((((D79)/12)*8),0)</f>
        <v>0</v>
      </c>
      <c r="K79" s="34"/>
      <c r="L79" s="32">
        <f t="shared" si="33"/>
        <v>0</v>
      </c>
      <c r="M79" s="30"/>
      <c r="N79" s="30"/>
      <c r="O79" s="30"/>
      <c r="P79" s="30">
        <v>0</v>
      </c>
      <c r="Q79" s="32">
        <f t="shared" si="38"/>
        <v>0</v>
      </c>
      <c r="R79" s="33">
        <f>ROUND((((L79)/12)*8),0)</f>
        <v>0</v>
      </c>
      <c r="S79" s="34"/>
      <c r="T79" s="32">
        <f t="shared" si="34"/>
        <v>0</v>
      </c>
      <c r="U79" s="30"/>
      <c r="V79" s="30"/>
      <c r="W79" s="30"/>
      <c r="X79" s="30">
        <v>0</v>
      </c>
      <c r="Y79" s="32">
        <f t="shared" si="39"/>
        <v>0</v>
      </c>
      <c r="Z79" s="33">
        <f>ROUND((((T79)/12)*8),0)</f>
        <v>0</v>
      </c>
      <c r="AA79" s="34"/>
      <c r="AB79" s="32">
        <f t="shared" si="35"/>
        <v>0</v>
      </c>
      <c r="AC79" s="30"/>
      <c r="AD79" s="30"/>
      <c r="AE79" s="30"/>
      <c r="AF79" s="30">
        <v>0</v>
      </c>
      <c r="AG79" s="32">
        <f t="shared" si="40"/>
        <v>0</v>
      </c>
      <c r="AH79" s="33">
        <f>ROUND((((AB79)/12)*8),0)</f>
        <v>0</v>
      </c>
      <c r="AI79" s="54"/>
      <c r="AJ79" s="32">
        <f t="shared" si="36"/>
        <v>0</v>
      </c>
      <c r="AK79" s="30"/>
      <c r="AL79" s="30"/>
      <c r="AM79" s="30"/>
      <c r="AN79" s="30">
        <v>0</v>
      </c>
      <c r="AO79" s="32">
        <f t="shared" si="41"/>
        <v>0</v>
      </c>
      <c r="AP79" s="33">
        <f>ROUND((((AJ79)/12)*8),0)</f>
        <v>0</v>
      </c>
      <c r="AQ79" s="54"/>
    </row>
    <row r="80" spans="1:43" ht="15" thickBot="1">
      <c r="A80" s="6"/>
      <c r="B80" s="39" t="s">
        <v>4</v>
      </c>
      <c r="C80" s="8"/>
      <c r="D80" s="40">
        <f t="shared" ref="D80:AI80" si="42">SUM(D75:D79)</f>
        <v>63</v>
      </c>
      <c r="E80" s="39">
        <f t="shared" si="42"/>
        <v>25</v>
      </c>
      <c r="F80" s="39">
        <f t="shared" si="42"/>
        <v>17</v>
      </c>
      <c r="G80" s="39">
        <f t="shared" si="42"/>
        <v>7</v>
      </c>
      <c r="H80" s="39">
        <f t="shared" si="42"/>
        <v>64</v>
      </c>
      <c r="I80" s="40">
        <f t="shared" si="42"/>
        <v>64</v>
      </c>
      <c r="J80" s="39">
        <f t="shared" si="42"/>
        <v>61</v>
      </c>
      <c r="K80" s="41">
        <f t="shared" si="42"/>
        <v>4</v>
      </c>
      <c r="L80" s="40">
        <f t="shared" si="42"/>
        <v>64</v>
      </c>
      <c r="M80" s="39">
        <f t="shared" si="42"/>
        <v>25</v>
      </c>
      <c r="N80" s="39">
        <f t="shared" si="42"/>
        <v>0</v>
      </c>
      <c r="O80" s="39">
        <f t="shared" si="42"/>
        <v>0</v>
      </c>
      <c r="P80" s="39">
        <f t="shared" si="42"/>
        <v>89</v>
      </c>
      <c r="Q80" s="40">
        <f t="shared" si="42"/>
        <v>89</v>
      </c>
      <c r="R80" s="39">
        <f t="shared" si="42"/>
        <v>72</v>
      </c>
      <c r="S80" s="41">
        <f t="shared" si="42"/>
        <v>4</v>
      </c>
      <c r="T80" s="40">
        <f t="shared" si="42"/>
        <v>89</v>
      </c>
      <c r="U80" s="39">
        <f t="shared" si="42"/>
        <v>25</v>
      </c>
      <c r="V80" s="39">
        <f t="shared" si="42"/>
        <v>19</v>
      </c>
      <c r="W80" s="39">
        <f t="shared" si="42"/>
        <v>0</v>
      </c>
      <c r="X80" s="39">
        <f t="shared" si="42"/>
        <v>95</v>
      </c>
      <c r="Y80" s="40">
        <f t="shared" si="42"/>
        <v>95</v>
      </c>
      <c r="Z80" s="39">
        <f t="shared" si="42"/>
        <v>88</v>
      </c>
      <c r="AA80" s="41">
        <f t="shared" si="42"/>
        <v>4</v>
      </c>
      <c r="AB80" s="40">
        <f t="shared" si="42"/>
        <v>95</v>
      </c>
      <c r="AC80" s="39">
        <f t="shared" si="42"/>
        <v>25</v>
      </c>
      <c r="AD80" s="39">
        <f t="shared" si="42"/>
        <v>20</v>
      </c>
      <c r="AE80" s="39">
        <f t="shared" si="42"/>
        <v>0</v>
      </c>
      <c r="AF80" s="39">
        <f t="shared" si="42"/>
        <v>100</v>
      </c>
      <c r="AG80" s="40">
        <f t="shared" si="42"/>
        <v>100</v>
      </c>
      <c r="AH80" s="39">
        <f t="shared" si="42"/>
        <v>93</v>
      </c>
      <c r="AI80" s="41">
        <f t="shared" si="42"/>
        <v>4</v>
      </c>
      <c r="AJ80" s="40">
        <f t="shared" ref="AJ80:AQ80" si="43">SUM(AJ75:AJ79)</f>
        <v>100</v>
      </c>
      <c r="AK80" s="39">
        <f t="shared" si="43"/>
        <v>25</v>
      </c>
      <c r="AL80" s="39">
        <f t="shared" si="43"/>
        <v>25</v>
      </c>
      <c r="AM80" s="39">
        <f t="shared" si="43"/>
        <v>0</v>
      </c>
      <c r="AN80" s="39">
        <f t="shared" si="43"/>
        <v>100</v>
      </c>
      <c r="AO80" s="40">
        <f t="shared" si="43"/>
        <v>100</v>
      </c>
      <c r="AP80" s="39">
        <f t="shared" si="43"/>
        <v>100</v>
      </c>
      <c r="AQ80" s="41">
        <f t="shared" si="43"/>
        <v>4</v>
      </c>
    </row>
    <row r="81" spans="1:43" ht="14.25">
      <c r="B81" s="42" t="s">
        <v>18</v>
      </c>
      <c r="C81" s="4"/>
      <c r="D81" s="43"/>
      <c r="E81" s="43"/>
      <c r="F81" s="43"/>
      <c r="G81" s="43"/>
      <c r="H81" s="42">
        <f>D80+E80-F80-G80</f>
        <v>64</v>
      </c>
      <c r="I81" s="43"/>
      <c r="J81" s="43"/>
      <c r="K81" s="43"/>
      <c r="L81" s="43"/>
      <c r="M81" s="43"/>
      <c r="N81" s="43"/>
      <c r="O81" s="43"/>
      <c r="P81" s="42">
        <f>L80+M80-N80-O80</f>
        <v>89</v>
      </c>
      <c r="Q81" s="44"/>
      <c r="R81" s="44"/>
      <c r="S81" s="44"/>
      <c r="T81" s="43"/>
      <c r="U81" s="43"/>
      <c r="V81" s="43"/>
      <c r="W81" s="43"/>
      <c r="X81" s="42">
        <f>T80+U80-V80-W80</f>
        <v>95</v>
      </c>
      <c r="Y81" s="43"/>
      <c r="Z81" s="43"/>
      <c r="AA81" s="43"/>
      <c r="AB81" s="43"/>
      <c r="AC81" s="43"/>
      <c r="AD81" s="43"/>
      <c r="AE81" s="43"/>
      <c r="AF81" s="42">
        <f>AB80+AC80-AD80-AE80</f>
        <v>100</v>
      </c>
      <c r="AG81" s="43"/>
      <c r="AH81" s="43"/>
      <c r="AI81" s="43"/>
      <c r="AJ81" s="43"/>
      <c r="AK81" s="43"/>
      <c r="AL81" s="43"/>
      <c r="AM81" s="43"/>
      <c r="AN81" s="42">
        <f>AJ80+AK80-AL80-AM80</f>
        <v>100</v>
      </c>
      <c r="AO81" s="43"/>
      <c r="AP81" s="43"/>
      <c r="AQ81" s="43"/>
    </row>
    <row r="82" spans="1:43" ht="15">
      <c r="B82" s="43"/>
      <c r="C82" s="43"/>
      <c r="D82" s="45"/>
      <c r="E82" s="45"/>
      <c r="F82" s="45"/>
      <c r="G82" s="45"/>
      <c r="H82" s="45"/>
      <c r="I82" s="45"/>
      <c r="J82" s="45"/>
      <c r="K82" s="45"/>
      <c r="L82" s="45"/>
      <c r="M82" s="43"/>
      <c r="N82" s="43"/>
      <c r="O82" s="43"/>
      <c r="P82" s="42"/>
      <c r="Q82" s="44"/>
      <c r="R82" s="44"/>
      <c r="S82" s="44"/>
      <c r="T82" s="43"/>
      <c r="U82" s="43"/>
      <c r="V82" s="43"/>
      <c r="W82" s="43"/>
      <c r="X82" s="42"/>
      <c r="Y82" s="43"/>
      <c r="Z82" s="43"/>
      <c r="AA82" s="43"/>
      <c r="AB82" s="43"/>
      <c r="AC82" s="43"/>
      <c r="AD82" s="43"/>
      <c r="AE82" s="43"/>
      <c r="AF82" s="42"/>
      <c r="AG82" s="43"/>
      <c r="AH82" s="43"/>
      <c r="AI82" s="43"/>
      <c r="AJ82" s="43"/>
      <c r="AK82" s="43"/>
      <c r="AL82" s="43"/>
      <c r="AM82" s="43"/>
      <c r="AN82" s="42"/>
      <c r="AO82" s="43"/>
      <c r="AP82" s="43"/>
      <c r="AQ82" s="43"/>
    </row>
    <row r="83" spans="1:43" ht="15">
      <c r="A83" s="20"/>
      <c r="B83" s="43"/>
      <c r="C83" s="43"/>
      <c r="D83" s="43"/>
      <c r="E83" s="43" t="s">
        <v>17</v>
      </c>
      <c r="F83" s="43"/>
      <c r="G83" s="43"/>
      <c r="H83" s="43"/>
      <c r="I83" s="43"/>
      <c r="J83" s="43"/>
      <c r="K83" s="144"/>
      <c r="L83" s="144"/>
      <c r="M83" s="43"/>
      <c r="N83" s="43"/>
      <c r="O83" s="43"/>
      <c r="P83" s="42"/>
      <c r="Q83" s="44"/>
      <c r="R83" s="44"/>
      <c r="S83" s="44"/>
      <c r="T83" s="43"/>
      <c r="U83" s="43"/>
      <c r="V83" s="43"/>
      <c r="W83" s="43"/>
      <c r="X83" s="42"/>
      <c r="Y83" s="43"/>
      <c r="Z83" s="43"/>
      <c r="AA83" s="43"/>
      <c r="AB83" s="43"/>
      <c r="AC83" s="43"/>
      <c r="AD83" s="43"/>
      <c r="AE83" s="43"/>
      <c r="AF83" s="42"/>
      <c r="AG83" s="43"/>
      <c r="AH83" s="43"/>
      <c r="AI83" s="43"/>
      <c r="AJ83" s="43"/>
      <c r="AK83" s="43"/>
      <c r="AL83" s="43"/>
      <c r="AM83" s="43"/>
      <c r="AN83" s="42"/>
      <c r="AO83" s="43"/>
      <c r="AP83" s="43"/>
      <c r="AQ83" s="43"/>
    </row>
    <row r="84" spans="1:43" ht="15">
      <c r="A84" s="20"/>
      <c r="B84" s="43"/>
      <c r="C84" s="43"/>
      <c r="D84" s="43"/>
      <c r="E84" s="43" t="s">
        <v>21</v>
      </c>
      <c r="F84" s="43"/>
      <c r="G84" s="43"/>
      <c r="H84" s="43"/>
      <c r="I84" s="43"/>
      <c r="J84" s="43"/>
      <c r="K84" s="43"/>
      <c r="L84" s="46"/>
      <c r="M84" s="43"/>
      <c r="N84" s="43"/>
      <c r="O84" s="43"/>
      <c r="P84" s="42"/>
      <c r="Q84" s="44"/>
      <c r="R84" s="44"/>
      <c r="S84" s="44"/>
      <c r="T84" s="43"/>
      <c r="U84" s="43"/>
      <c r="V84" s="43"/>
      <c r="W84" s="43"/>
      <c r="X84" s="42"/>
      <c r="Y84" s="43"/>
      <c r="Z84" s="43"/>
      <c r="AA84" s="43"/>
      <c r="AB84" s="43"/>
      <c r="AC84" s="43"/>
      <c r="AD84" s="43"/>
      <c r="AE84" s="43"/>
      <c r="AF84" s="42"/>
      <c r="AG84" s="43"/>
      <c r="AH84" s="43"/>
      <c r="AI84" s="43"/>
      <c r="AJ84" s="43"/>
      <c r="AK84" s="43"/>
      <c r="AL84" s="43"/>
      <c r="AM84" s="43"/>
      <c r="AN84" s="42"/>
      <c r="AO84" s="43"/>
      <c r="AP84" s="43"/>
      <c r="AQ84" s="43"/>
    </row>
    <row r="85" spans="1:43" ht="15">
      <c r="A85" s="20" t="s">
        <v>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2"/>
      <c r="Q85" s="44"/>
      <c r="R85" s="44"/>
      <c r="S85" s="44"/>
      <c r="T85" s="43"/>
      <c r="U85" s="43"/>
      <c r="V85" s="43"/>
      <c r="W85" s="43"/>
      <c r="X85" s="42"/>
      <c r="Y85" s="43"/>
      <c r="Z85" s="43"/>
      <c r="AA85" s="43"/>
      <c r="AB85" s="43"/>
      <c r="AC85" s="43"/>
      <c r="AD85" s="43"/>
      <c r="AE85" s="43"/>
      <c r="AF85" s="42"/>
      <c r="AG85" s="43"/>
      <c r="AH85" s="43"/>
      <c r="AI85" s="43"/>
      <c r="AJ85" s="43"/>
      <c r="AK85" s="43"/>
      <c r="AL85" s="43"/>
      <c r="AM85" s="43"/>
      <c r="AN85" s="42"/>
      <c r="AO85" s="43"/>
      <c r="AP85" s="43"/>
      <c r="AQ85" s="43"/>
    </row>
    <row r="86" spans="1:43" ht="15">
      <c r="A86" s="20" t="s">
        <v>22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2"/>
      <c r="Q86" s="44"/>
      <c r="R86" s="44"/>
      <c r="S86" s="44"/>
      <c r="T86" s="43"/>
      <c r="U86" s="43"/>
      <c r="V86" s="43"/>
      <c r="W86" s="43"/>
      <c r="X86" s="42"/>
      <c r="Y86" s="43"/>
      <c r="Z86" s="43"/>
      <c r="AA86" s="43"/>
      <c r="AB86" s="43"/>
      <c r="AC86" s="43"/>
      <c r="AD86" s="43"/>
      <c r="AE86" s="43"/>
      <c r="AF86" s="42"/>
      <c r="AG86" s="43"/>
      <c r="AH86" s="43"/>
      <c r="AI86" s="43"/>
      <c r="AJ86" s="43"/>
      <c r="AK86" s="43"/>
      <c r="AL86" s="43"/>
      <c r="AM86" s="43"/>
      <c r="AN86" s="42"/>
      <c r="AO86" s="43"/>
      <c r="AP86" s="43"/>
      <c r="AQ86" s="43"/>
    </row>
    <row r="89" spans="1:43" ht="14.25">
      <c r="C89" s="4"/>
      <c r="Q89" s="2"/>
      <c r="R89" s="2"/>
      <c r="S89" s="2"/>
    </row>
    <row r="90" spans="1:43" ht="43.5" customHeight="1">
      <c r="B90" s="189" t="s">
        <v>192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</row>
    <row r="91" spans="1:43" ht="13.5" thickBot="1">
      <c r="C91" s="123" t="s">
        <v>114</v>
      </c>
    </row>
    <row r="92" spans="1:43" ht="15" customHeight="1">
      <c r="A92" s="137" t="s">
        <v>5</v>
      </c>
      <c r="B92" s="135" t="s">
        <v>9</v>
      </c>
      <c r="C92" s="135" t="s">
        <v>10</v>
      </c>
      <c r="D92" s="145" t="s">
        <v>19</v>
      </c>
      <c r="E92" s="146"/>
      <c r="F92" s="146"/>
      <c r="G92" s="146"/>
      <c r="H92" s="146"/>
      <c r="I92" s="146"/>
      <c r="J92" s="146"/>
      <c r="K92" s="146"/>
      <c r="L92" s="145" t="s">
        <v>24</v>
      </c>
      <c r="M92" s="146"/>
      <c r="N92" s="146"/>
      <c r="O92" s="146"/>
      <c r="P92" s="146"/>
      <c r="Q92" s="146"/>
      <c r="R92" s="146"/>
      <c r="S92" s="146"/>
      <c r="T92" s="145" t="s">
        <v>27</v>
      </c>
      <c r="U92" s="146"/>
      <c r="V92" s="146"/>
      <c r="W92" s="146"/>
      <c r="X92" s="146"/>
      <c r="Y92" s="146"/>
      <c r="Z92" s="146"/>
      <c r="AA92" s="146"/>
      <c r="AB92" s="145" t="s">
        <v>30</v>
      </c>
      <c r="AC92" s="146"/>
      <c r="AD92" s="146"/>
      <c r="AE92" s="146"/>
      <c r="AF92" s="146"/>
      <c r="AG92" s="146"/>
      <c r="AH92" s="146"/>
      <c r="AI92" s="147"/>
      <c r="AJ92" s="145" t="s">
        <v>184</v>
      </c>
      <c r="AK92" s="146"/>
      <c r="AL92" s="146"/>
      <c r="AM92" s="146"/>
      <c r="AN92" s="146"/>
      <c r="AO92" s="146"/>
      <c r="AP92" s="146"/>
      <c r="AQ92" s="147"/>
    </row>
    <row r="93" spans="1:43" ht="45.75" thickBot="1">
      <c r="A93" s="138"/>
      <c r="B93" s="136"/>
      <c r="C93" s="136"/>
      <c r="D93" s="5" t="s">
        <v>8</v>
      </c>
      <c r="E93" s="5" t="s">
        <v>0</v>
      </c>
      <c r="F93" s="5" t="s">
        <v>1</v>
      </c>
      <c r="G93" s="10" t="s">
        <v>2</v>
      </c>
      <c r="H93" s="5" t="s">
        <v>20</v>
      </c>
      <c r="I93" s="5" t="s">
        <v>6</v>
      </c>
      <c r="J93" s="9" t="s">
        <v>7</v>
      </c>
      <c r="K93" s="11" t="s">
        <v>25</v>
      </c>
      <c r="L93" s="5" t="s">
        <v>8</v>
      </c>
      <c r="M93" s="5" t="s">
        <v>0</v>
      </c>
      <c r="N93" s="5" t="s">
        <v>1</v>
      </c>
      <c r="O93" s="10" t="s">
        <v>2</v>
      </c>
      <c r="P93" s="5" t="s">
        <v>26</v>
      </c>
      <c r="Q93" s="5" t="s">
        <v>6</v>
      </c>
      <c r="R93" s="9" t="s">
        <v>7</v>
      </c>
      <c r="S93" s="11" t="s">
        <v>25</v>
      </c>
      <c r="T93" s="5" t="s">
        <v>8</v>
      </c>
      <c r="U93" s="5" t="s">
        <v>0</v>
      </c>
      <c r="V93" s="5" t="s">
        <v>1</v>
      </c>
      <c r="W93" s="10" t="s">
        <v>2</v>
      </c>
      <c r="X93" s="5" t="s">
        <v>28</v>
      </c>
      <c r="Y93" s="5" t="s">
        <v>6</v>
      </c>
      <c r="Z93" s="9" t="s">
        <v>7</v>
      </c>
      <c r="AA93" s="11" t="s">
        <v>25</v>
      </c>
      <c r="AB93" s="5" t="s">
        <v>8</v>
      </c>
      <c r="AC93" s="5" t="s">
        <v>0</v>
      </c>
      <c r="AD93" s="5" t="s">
        <v>1</v>
      </c>
      <c r="AE93" s="10" t="s">
        <v>2</v>
      </c>
      <c r="AF93" s="5" t="s">
        <v>31</v>
      </c>
      <c r="AG93" s="5" t="s">
        <v>6</v>
      </c>
      <c r="AH93" s="9" t="s">
        <v>7</v>
      </c>
      <c r="AI93" s="52" t="s">
        <v>25</v>
      </c>
      <c r="AJ93" s="5" t="s">
        <v>8</v>
      </c>
      <c r="AK93" s="5" t="s">
        <v>0</v>
      </c>
      <c r="AL93" s="5" t="s">
        <v>1</v>
      </c>
      <c r="AM93" s="10" t="s">
        <v>2</v>
      </c>
      <c r="AN93" s="5" t="s">
        <v>31</v>
      </c>
      <c r="AO93" s="5" t="s">
        <v>6</v>
      </c>
      <c r="AP93" s="9" t="s">
        <v>7</v>
      </c>
      <c r="AQ93" s="52" t="s">
        <v>25</v>
      </c>
    </row>
    <row r="94" spans="1:43" ht="14.25">
      <c r="A94" s="132">
        <v>1</v>
      </c>
      <c r="B94" s="180" t="s">
        <v>176</v>
      </c>
      <c r="C94" s="14">
        <v>1</v>
      </c>
      <c r="D94" s="27">
        <v>130</v>
      </c>
      <c r="E94" s="26">
        <v>25</v>
      </c>
      <c r="F94" s="25"/>
      <c r="G94" s="25"/>
      <c r="H94" s="25">
        <f>E94</f>
        <v>25</v>
      </c>
      <c r="I94" s="27">
        <f>H94</f>
        <v>25</v>
      </c>
      <c r="J94" s="28">
        <f>ROUND(((D94/12)*8)+((H94/12)*4),0)</f>
        <v>95</v>
      </c>
      <c r="K94" s="29">
        <v>5</v>
      </c>
      <c r="L94" s="27">
        <f t="shared" ref="L94:L98" si="44">I94</f>
        <v>25</v>
      </c>
      <c r="M94" s="26">
        <v>25</v>
      </c>
      <c r="N94" s="25"/>
      <c r="O94" s="25"/>
      <c r="P94" s="25">
        <f>M94</f>
        <v>25</v>
      </c>
      <c r="Q94" s="27">
        <f>P94</f>
        <v>25</v>
      </c>
      <c r="R94" s="28">
        <f>ROUND(((L94/12)*8)+((P94/12)*4),0)</f>
        <v>25</v>
      </c>
      <c r="S94" s="29">
        <v>1</v>
      </c>
      <c r="T94" s="27">
        <f t="shared" ref="T94:T98" si="45">Q94</f>
        <v>25</v>
      </c>
      <c r="U94" s="25">
        <v>25</v>
      </c>
      <c r="V94" s="25"/>
      <c r="W94" s="25"/>
      <c r="X94" s="25">
        <f>U94</f>
        <v>25</v>
      </c>
      <c r="Y94" s="27">
        <f>X94</f>
        <v>25</v>
      </c>
      <c r="Z94" s="28">
        <f>ROUND(((T94/12)*8)+((X94/12)*4),0)</f>
        <v>25</v>
      </c>
      <c r="AA94" s="29">
        <v>1</v>
      </c>
      <c r="AB94" s="27">
        <f t="shared" ref="AB94:AB98" si="46">Y94</f>
        <v>25</v>
      </c>
      <c r="AC94" s="25">
        <v>25</v>
      </c>
      <c r="AD94" s="25"/>
      <c r="AE94" s="25"/>
      <c r="AF94" s="25">
        <f>AC94</f>
        <v>25</v>
      </c>
      <c r="AG94" s="27">
        <f>AF94</f>
        <v>25</v>
      </c>
      <c r="AH94" s="28">
        <f>ROUND(((AB94/12)*8)+((AF94/12)*4),0)</f>
        <v>25</v>
      </c>
      <c r="AI94" s="53">
        <v>1</v>
      </c>
      <c r="AJ94" s="27">
        <f t="shared" ref="AJ94:AJ98" si="47">AG94</f>
        <v>25</v>
      </c>
      <c r="AK94" s="25">
        <v>25</v>
      </c>
      <c r="AL94" s="25"/>
      <c r="AM94" s="25"/>
      <c r="AN94" s="25">
        <f>AK94</f>
        <v>25</v>
      </c>
      <c r="AO94" s="27">
        <f>AN94</f>
        <v>25</v>
      </c>
      <c r="AP94" s="28">
        <f>ROUND(((AJ94/12)*8)+((AN94/12)*4),0)</f>
        <v>25</v>
      </c>
      <c r="AQ94" s="53">
        <v>1</v>
      </c>
    </row>
    <row r="95" spans="1:43" ht="14.25">
      <c r="A95" s="133"/>
      <c r="B95" s="181"/>
      <c r="C95" s="15">
        <v>2</v>
      </c>
      <c r="D95" s="32">
        <v>109</v>
      </c>
      <c r="E95" s="30"/>
      <c r="F95" s="30"/>
      <c r="G95" s="30">
        <v>11</v>
      </c>
      <c r="H95" s="30">
        <f>D94-G94</f>
        <v>130</v>
      </c>
      <c r="I95" s="32">
        <f t="shared" ref="I95:I98" si="48">H95</f>
        <v>130</v>
      </c>
      <c r="J95" s="33">
        <f>ROUND((((D95)/12)*8)+(((D94-G94)/12)*4),0)</f>
        <v>116</v>
      </c>
      <c r="K95" s="34">
        <v>4</v>
      </c>
      <c r="L95" s="32">
        <f t="shared" si="44"/>
        <v>130</v>
      </c>
      <c r="M95" s="30"/>
      <c r="N95" s="30"/>
      <c r="O95" s="30"/>
      <c r="P95" s="30">
        <f>L94-O94</f>
        <v>25</v>
      </c>
      <c r="Q95" s="32">
        <f t="shared" ref="Q95:Q98" si="49">P95</f>
        <v>25</v>
      </c>
      <c r="R95" s="33">
        <f>ROUND((((L95)/12)*8)+(((L94-O94)/12)*4),0)</f>
        <v>95</v>
      </c>
      <c r="S95" s="34">
        <v>5</v>
      </c>
      <c r="T95" s="32">
        <f t="shared" si="45"/>
        <v>25</v>
      </c>
      <c r="U95" s="30"/>
      <c r="V95" s="30"/>
      <c r="W95" s="30"/>
      <c r="X95" s="30">
        <f>T94-W94</f>
        <v>25</v>
      </c>
      <c r="Y95" s="32">
        <f t="shared" ref="Y95:Y98" si="50">X95</f>
        <v>25</v>
      </c>
      <c r="Z95" s="33">
        <f>ROUND((((T95)/12)*8)+(((T94-W94)/12)*4),0)</f>
        <v>25</v>
      </c>
      <c r="AA95" s="34">
        <v>1</v>
      </c>
      <c r="AB95" s="32">
        <f t="shared" si="46"/>
        <v>25</v>
      </c>
      <c r="AC95" s="30"/>
      <c r="AD95" s="30"/>
      <c r="AE95" s="30"/>
      <c r="AF95" s="30">
        <f>AB94-AE94</f>
        <v>25</v>
      </c>
      <c r="AG95" s="32">
        <f t="shared" ref="AG95:AG98" si="51">AF95</f>
        <v>25</v>
      </c>
      <c r="AH95" s="33">
        <f>ROUND((((AB95)/12)*8)+(((AB94-AE94)/12)*4),0)</f>
        <v>25</v>
      </c>
      <c r="AI95" s="54">
        <v>1</v>
      </c>
      <c r="AJ95" s="32">
        <f t="shared" si="47"/>
        <v>25</v>
      </c>
      <c r="AK95" s="30"/>
      <c r="AL95" s="30"/>
      <c r="AM95" s="30"/>
      <c r="AN95" s="30">
        <f>AJ94-AM94</f>
        <v>25</v>
      </c>
      <c r="AO95" s="32">
        <f t="shared" ref="AO95:AO98" si="52">AN95</f>
        <v>25</v>
      </c>
      <c r="AP95" s="33">
        <f>ROUND((((AJ95)/12)*8)+(((AJ94-AM94)/12)*4),0)</f>
        <v>25</v>
      </c>
      <c r="AQ95" s="54">
        <v>1</v>
      </c>
    </row>
    <row r="96" spans="1:43" ht="14.25">
      <c r="A96" s="133"/>
      <c r="B96" s="181"/>
      <c r="C96" s="15">
        <v>3</v>
      </c>
      <c r="D96" s="32">
        <v>112</v>
      </c>
      <c r="E96" s="30"/>
      <c r="F96" s="30"/>
      <c r="G96" s="30">
        <v>15</v>
      </c>
      <c r="H96" s="35">
        <f>D95-G95-F95+E95</f>
        <v>98</v>
      </c>
      <c r="I96" s="32">
        <f t="shared" si="48"/>
        <v>98</v>
      </c>
      <c r="J96" s="33">
        <f>ROUND((((D96-F95-G95)/12)*8)+(((D95+E95)/12)*4),0)</f>
        <v>104</v>
      </c>
      <c r="K96" s="34">
        <v>4</v>
      </c>
      <c r="L96" s="32">
        <f t="shared" si="44"/>
        <v>98</v>
      </c>
      <c r="M96" s="30"/>
      <c r="N96" s="30"/>
      <c r="O96" s="30"/>
      <c r="P96" s="35">
        <f>L95-O95-N95+M95</f>
        <v>130</v>
      </c>
      <c r="Q96" s="32">
        <f t="shared" si="49"/>
        <v>130</v>
      </c>
      <c r="R96" s="33">
        <f>ROUND((((L96-N95-O95)/12)*8)+(((L95+M95)/12)*4),0)</f>
        <v>109</v>
      </c>
      <c r="S96" s="34">
        <v>4</v>
      </c>
      <c r="T96" s="32">
        <f t="shared" si="45"/>
        <v>130</v>
      </c>
      <c r="U96" s="30"/>
      <c r="V96" s="30"/>
      <c r="W96" s="30"/>
      <c r="X96" s="35">
        <f>T95-W95-V95+U95</f>
        <v>25</v>
      </c>
      <c r="Y96" s="32">
        <f t="shared" si="50"/>
        <v>25</v>
      </c>
      <c r="Z96" s="33">
        <f>ROUND((((T96-V95-W95)/12)*8)+(((T95+U95)/12)*4),0)</f>
        <v>95</v>
      </c>
      <c r="AA96" s="34">
        <v>1</v>
      </c>
      <c r="AB96" s="32">
        <f t="shared" si="46"/>
        <v>25</v>
      </c>
      <c r="AC96" s="30"/>
      <c r="AD96" s="30"/>
      <c r="AE96" s="30"/>
      <c r="AF96" s="35">
        <f>AB95-AE95-AD95+AC95</f>
        <v>25</v>
      </c>
      <c r="AG96" s="32">
        <f t="shared" si="51"/>
        <v>25</v>
      </c>
      <c r="AH96" s="33">
        <f>ROUND((((AB96-AD95-AE95)/12)*8)+(((AB95+AC95)/12)*4),0)</f>
        <v>25</v>
      </c>
      <c r="AI96" s="54">
        <v>1</v>
      </c>
      <c r="AJ96" s="32">
        <f t="shared" si="47"/>
        <v>25</v>
      </c>
      <c r="AK96" s="30"/>
      <c r="AL96" s="30"/>
      <c r="AM96" s="30"/>
      <c r="AN96" s="35">
        <f>AJ95-AM95-AL95+AK95</f>
        <v>25</v>
      </c>
      <c r="AO96" s="32">
        <f t="shared" si="52"/>
        <v>25</v>
      </c>
      <c r="AP96" s="33">
        <f>ROUND((((AJ96-AL95-AM95)/12)*8)+(((AJ95+AK95)/12)*4),0)</f>
        <v>25</v>
      </c>
      <c r="AQ96" s="54">
        <v>1</v>
      </c>
    </row>
    <row r="97" spans="1:43" ht="14.25">
      <c r="A97" s="133"/>
      <c r="B97" s="181"/>
      <c r="C97" s="15">
        <v>4</v>
      </c>
      <c r="D97" s="32">
        <v>53</v>
      </c>
      <c r="E97" s="30"/>
      <c r="F97" s="30">
        <v>24</v>
      </c>
      <c r="G97" s="30"/>
      <c r="H97" s="35">
        <f>D96-G96-F96+E96</f>
        <v>97</v>
      </c>
      <c r="I97" s="32">
        <f t="shared" si="48"/>
        <v>97</v>
      </c>
      <c r="J97" s="33">
        <f>ROUND((((D97-F96-G96)/12)*8)+(((D96+E96)/12)*4),0)</f>
        <v>63</v>
      </c>
      <c r="K97" s="34">
        <v>2</v>
      </c>
      <c r="L97" s="32">
        <f t="shared" si="44"/>
        <v>97</v>
      </c>
      <c r="M97" s="30"/>
      <c r="N97" s="30">
        <v>72</v>
      </c>
      <c r="O97" s="30"/>
      <c r="P97" s="35">
        <f>L96-O96-N96+M96</f>
        <v>98</v>
      </c>
      <c r="Q97" s="32">
        <f t="shared" si="49"/>
        <v>98</v>
      </c>
      <c r="R97" s="33">
        <f>ROUND((((L97-N96-O96)/12)*8)+(((L96+M96)/12)*4),0)</f>
        <v>97</v>
      </c>
      <c r="S97" s="34">
        <v>4</v>
      </c>
      <c r="T97" s="32">
        <f t="shared" si="45"/>
        <v>98</v>
      </c>
      <c r="U97" s="30"/>
      <c r="V97" s="30">
        <v>73</v>
      </c>
      <c r="W97" s="30"/>
      <c r="X97" s="35">
        <f>T96-W96-V96+U96</f>
        <v>130</v>
      </c>
      <c r="Y97" s="32">
        <f t="shared" si="50"/>
        <v>130</v>
      </c>
      <c r="Z97" s="33">
        <f>ROUND((((T97-V96-W96)/12)*8)+(((T96+U96)/12)*4),0)</f>
        <v>109</v>
      </c>
      <c r="AA97" s="34">
        <v>5</v>
      </c>
      <c r="AB97" s="32">
        <f t="shared" si="46"/>
        <v>130</v>
      </c>
      <c r="AC97" s="30"/>
      <c r="AD97" s="30">
        <v>105</v>
      </c>
      <c r="AE97" s="30"/>
      <c r="AF97" s="35">
        <f>AB96-AE96-AD96+AC96</f>
        <v>25</v>
      </c>
      <c r="AG97" s="32">
        <f t="shared" si="51"/>
        <v>25</v>
      </c>
      <c r="AH97" s="33">
        <f>ROUND((((AB97-AD96-AE96)/12)*8)+(((AB96+AC96)/12)*4),0)</f>
        <v>95</v>
      </c>
      <c r="AI97" s="54">
        <v>1</v>
      </c>
      <c r="AJ97" s="32">
        <f t="shared" si="47"/>
        <v>25</v>
      </c>
      <c r="AK97" s="30"/>
      <c r="AL97" s="30"/>
      <c r="AM97" s="30"/>
      <c r="AN97" s="35">
        <f>AJ96-AM96-AL96+AK96</f>
        <v>25</v>
      </c>
      <c r="AO97" s="32">
        <f t="shared" si="52"/>
        <v>25</v>
      </c>
      <c r="AP97" s="33">
        <f>ROUND((((AJ97-AL96-AM96)/12)*8)+(((AJ96+AK96)/12)*4),0)</f>
        <v>25</v>
      </c>
      <c r="AQ97" s="54">
        <v>1</v>
      </c>
    </row>
    <row r="98" spans="1:43" ht="15" thickBot="1">
      <c r="A98" s="133"/>
      <c r="B98" s="181"/>
      <c r="C98" s="15">
        <v>5</v>
      </c>
      <c r="D98" s="32">
        <v>17</v>
      </c>
      <c r="E98" s="30"/>
      <c r="F98" s="30">
        <v>17</v>
      </c>
      <c r="G98" s="30"/>
      <c r="H98" s="30">
        <f>D97-F97</f>
        <v>29</v>
      </c>
      <c r="I98" s="32">
        <f t="shared" si="48"/>
        <v>29</v>
      </c>
      <c r="J98" s="33">
        <f>ROUND((((D98-F97-G97)/12)*6)+(((D97+E97)/12)*4),0)</f>
        <v>14</v>
      </c>
      <c r="K98" s="34">
        <v>1</v>
      </c>
      <c r="L98" s="32">
        <f t="shared" si="44"/>
        <v>29</v>
      </c>
      <c r="M98" s="30"/>
      <c r="N98" s="30">
        <v>29</v>
      </c>
      <c r="O98" s="30"/>
      <c r="P98" s="30">
        <f>L97-N97</f>
        <v>25</v>
      </c>
      <c r="Q98" s="32">
        <f t="shared" si="49"/>
        <v>25</v>
      </c>
      <c r="R98" s="33">
        <f>ROUND((((L98-N97-O97)/12)*6)+(((L97+M97)/12)*4),0)</f>
        <v>11</v>
      </c>
      <c r="S98" s="34">
        <v>1</v>
      </c>
      <c r="T98" s="32">
        <f t="shared" si="45"/>
        <v>25</v>
      </c>
      <c r="U98" s="30"/>
      <c r="V98" s="30">
        <v>25</v>
      </c>
      <c r="W98" s="30"/>
      <c r="X98" s="30">
        <f>T97-V97</f>
        <v>25</v>
      </c>
      <c r="Y98" s="32">
        <f t="shared" si="50"/>
        <v>25</v>
      </c>
      <c r="Z98" s="33">
        <f>ROUND((((T98-V97-W97)/12)*6)+(((T97+U97)/12)*4),0)</f>
        <v>9</v>
      </c>
      <c r="AA98" s="34">
        <v>1</v>
      </c>
      <c r="AB98" s="32">
        <f t="shared" si="46"/>
        <v>25</v>
      </c>
      <c r="AC98" s="30"/>
      <c r="AD98" s="30">
        <v>25</v>
      </c>
      <c r="AE98" s="30"/>
      <c r="AF98" s="30">
        <f>AB97-AD97</f>
        <v>25</v>
      </c>
      <c r="AG98" s="32">
        <f t="shared" si="51"/>
        <v>25</v>
      </c>
      <c r="AH98" s="33">
        <f>ROUND((((AB98-AD97-AE97)/12)*6)+(((AB97+AC97)/12)*4),0)</f>
        <v>3</v>
      </c>
      <c r="AI98" s="54">
        <v>1</v>
      </c>
      <c r="AJ98" s="32">
        <f t="shared" si="47"/>
        <v>25</v>
      </c>
      <c r="AK98" s="30"/>
      <c r="AL98" s="30">
        <v>25</v>
      </c>
      <c r="AM98" s="30"/>
      <c r="AN98" s="30">
        <f>AJ97-AL97</f>
        <v>25</v>
      </c>
      <c r="AO98" s="32">
        <f t="shared" si="52"/>
        <v>25</v>
      </c>
      <c r="AP98" s="33">
        <f>ROUND((((AJ98-AL97-AM97)/12)*8)+(((AJ97+AK97)/12)*4),0)</f>
        <v>25</v>
      </c>
      <c r="AQ98" s="54">
        <v>1</v>
      </c>
    </row>
    <row r="99" spans="1:43" ht="15" thickBot="1">
      <c r="A99" s="6"/>
      <c r="B99" s="39" t="s">
        <v>4</v>
      </c>
      <c r="C99" s="8"/>
      <c r="D99" s="40">
        <f t="shared" ref="D99:AI99" si="53">SUM(D94:D98)</f>
        <v>421</v>
      </c>
      <c r="E99" s="39">
        <f t="shared" si="53"/>
        <v>25</v>
      </c>
      <c r="F99" s="39">
        <f t="shared" si="53"/>
        <v>41</v>
      </c>
      <c r="G99" s="39">
        <f t="shared" si="53"/>
        <v>26</v>
      </c>
      <c r="H99" s="39">
        <f t="shared" si="53"/>
        <v>379</v>
      </c>
      <c r="I99" s="40">
        <f t="shared" si="53"/>
        <v>379</v>
      </c>
      <c r="J99" s="39">
        <f t="shared" si="53"/>
        <v>392</v>
      </c>
      <c r="K99" s="41">
        <f t="shared" si="53"/>
        <v>16</v>
      </c>
      <c r="L99" s="40">
        <f t="shared" si="53"/>
        <v>379</v>
      </c>
      <c r="M99" s="39">
        <f t="shared" si="53"/>
        <v>25</v>
      </c>
      <c r="N99" s="39">
        <f t="shared" si="53"/>
        <v>101</v>
      </c>
      <c r="O99" s="39">
        <f t="shared" si="53"/>
        <v>0</v>
      </c>
      <c r="P99" s="39">
        <f t="shared" si="53"/>
        <v>303</v>
      </c>
      <c r="Q99" s="40">
        <f t="shared" si="53"/>
        <v>303</v>
      </c>
      <c r="R99" s="39">
        <f t="shared" si="53"/>
        <v>337</v>
      </c>
      <c r="S99" s="41">
        <f t="shared" si="53"/>
        <v>15</v>
      </c>
      <c r="T99" s="40">
        <f t="shared" si="53"/>
        <v>303</v>
      </c>
      <c r="U99" s="39">
        <f t="shared" si="53"/>
        <v>25</v>
      </c>
      <c r="V99" s="39">
        <f t="shared" si="53"/>
        <v>98</v>
      </c>
      <c r="W99" s="39">
        <f t="shared" si="53"/>
        <v>0</v>
      </c>
      <c r="X99" s="39">
        <f t="shared" si="53"/>
        <v>230</v>
      </c>
      <c r="Y99" s="40">
        <f t="shared" si="53"/>
        <v>230</v>
      </c>
      <c r="Z99" s="39">
        <f t="shared" si="53"/>
        <v>263</v>
      </c>
      <c r="AA99" s="41">
        <f t="shared" si="53"/>
        <v>9</v>
      </c>
      <c r="AB99" s="40">
        <f t="shared" si="53"/>
        <v>230</v>
      </c>
      <c r="AC99" s="39">
        <f t="shared" si="53"/>
        <v>25</v>
      </c>
      <c r="AD99" s="39">
        <f t="shared" si="53"/>
        <v>130</v>
      </c>
      <c r="AE99" s="39">
        <f t="shared" si="53"/>
        <v>0</v>
      </c>
      <c r="AF99" s="39">
        <f t="shared" si="53"/>
        <v>125</v>
      </c>
      <c r="AG99" s="40">
        <f t="shared" si="53"/>
        <v>125</v>
      </c>
      <c r="AH99" s="39">
        <f t="shared" si="53"/>
        <v>173</v>
      </c>
      <c r="AI99" s="41">
        <f t="shared" si="53"/>
        <v>5</v>
      </c>
      <c r="AJ99" s="40">
        <f t="shared" ref="AJ99:AQ99" si="54">SUM(AJ94:AJ98)</f>
        <v>125</v>
      </c>
      <c r="AK99" s="39">
        <f t="shared" si="54"/>
        <v>25</v>
      </c>
      <c r="AL99" s="39">
        <f t="shared" si="54"/>
        <v>25</v>
      </c>
      <c r="AM99" s="39">
        <f t="shared" si="54"/>
        <v>0</v>
      </c>
      <c r="AN99" s="39">
        <f t="shared" si="54"/>
        <v>125</v>
      </c>
      <c r="AO99" s="40">
        <f t="shared" si="54"/>
        <v>125</v>
      </c>
      <c r="AP99" s="39">
        <f t="shared" si="54"/>
        <v>125</v>
      </c>
      <c r="AQ99" s="41">
        <f t="shared" si="54"/>
        <v>5</v>
      </c>
    </row>
    <row r="100" spans="1:43" ht="14.25">
      <c r="B100" s="42" t="s">
        <v>18</v>
      </c>
      <c r="C100" s="4"/>
      <c r="D100" s="43"/>
      <c r="E100" s="43"/>
      <c r="F100" s="43"/>
      <c r="G100" s="43"/>
      <c r="H100" s="42">
        <f>D99+E99-F99-G99</f>
        <v>379</v>
      </c>
      <c r="I100" s="43"/>
      <c r="J100" s="43"/>
      <c r="K100" s="43"/>
      <c r="L100" s="43"/>
      <c r="M100" s="43"/>
      <c r="N100" s="43"/>
      <c r="O100" s="43"/>
      <c r="P100" s="42">
        <f>L99+M99-N99-O99</f>
        <v>303</v>
      </c>
      <c r="Q100" s="44"/>
      <c r="R100" s="44"/>
      <c r="S100" s="44"/>
      <c r="T100" s="43"/>
      <c r="U100" s="43"/>
      <c r="V100" s="43"/>
      <c r="W100" s="43"/>
      <c r="X100" s="42">
        <f>T99+U99-V99-W99</f>
        <v>230</v>
      </c>
      <c r="Y100" s="43"/>
      <c r="Z100" s="43"/>
      <c r="AA100" s="43"/>
      <c r="AB100" s="43"/>
      <c r="AC100" s="43"/>
      <c r="AD100" s="43"/>
      <c r="AE100" s="43"/>
      <c r="AF100" s="42">
        <f>AB99+AC99-AD99-AE99</f>
        <v>125</v>
      </c>
      <c r="AG100" s="43"/>
      <c r="AH100" s="43"/>
      <c r="AI100" s="43"/>
      <c r="AJ100" s="43"/>
      <c r="AK100" s="43"/>
      <c r="AL100" s="43"/>
      <c r="AM100" s="43"/>
      <c r="AN100" s="42">
        <f>AJ99+AK99-AL99-AM99</f>
        <v>125</v>
      </c>
      <c r="AO100" s="43"/>
      <c r="AP100" s="43"/>
      <c r="AQ100" s="43"/>
    </row>
    <row r="101" spans="1:43" ht="15">
      <c r="B101" s="43"/>
      <c r="C101" s="43"/>
      <c r="D101" s="45"/>
      <c r="E101" s="45"/>
      <c r="F101" s="45"/>
      <c r="G101" s="45"/>
      <c r="H101" s="45"/>
      <c r="I101" s="45"/>
      <c r="J101" s="45"/>
      <c r="K101" s="45"/>
      <c r="L101" s="45"/>
      <c r="M101" s="43"/>
      <c r="N101" s="43"/>
      <c r="O101" s="43"/>
      <c r="P101" s="42"/>
      <c r="Q101" s="44"/>
      <c r="R101" s="44"/>
      <c r="S101" s="44"/>
      <c r="T101" s="43"/>
      <c r="U101" s="43"/>
      <c r="V101" s="43"/>
      <c r="W101" s="43"/>
      <c r="X101" s="42"/>
      <c r="Y101" s="43"/>
      <c r="Z101" s="43"/>
      <c r="AA101" s="43"/>
      <c r="AB101" s="43"/>
      <c r="AC101" s="43"/>
      <c r="AD101" s="43"/>
      <c r="AE101" s="43"/>
      <c r="AF101" s="42"/>
      <c r="AG101" s="43"/>
      <c r="AH101" s="43"/>
      <c r="AI101" s="43"/>
      <c r="AJ101" s="43"/>
      <c r="AK101" s="43"/>
      <c r="AL101" s="43"/>
      <c r="AM101" s="43"/>
      <c r="AN101" s="42"/>
      <c r="AO101" s="43"/>
      <c r="AP101" s="43"/>
      <c r="AQ101" s="43"/>
    </row>
    <row r="102" spans="1:43" ht="15">
      <c r="A102" s="20"/>
      <c r="B102" s="43"/>
      <c r="C102" s="43"/>
      <c r="D102" s="43"/>
      <c r="E102" s="43" t="s">
        <v>17</v>
      </c>
      <c r="F102" s="43"/>
      <c r="G102" s="43"/>
      <c r="H102" s="43"/>
      <c r="I102" s="43"/>
      <c r="J102" s="43"/>
      <c r="K102" s="144"/>
      <c r="L102" s="144"/>
      <c r="M102" s="43"/>
      <c r="N102" s="43"/>
      <c r="O102" s="43"/>
      <c r="P102" s="42"/>
      <c r="Q102" s="44"/>
      <c r="R102" s="44"/>
      <c r="S102" s="44"/>
      <c r="T102" s="43"/>
      <c r="U102" s="43"/>
      <c r="V102" s="43"/>
      <c r="W102" s="43"/>
      <c r="X102" s="42"/>
      <c r="Y102" s="43"/>
      <c r="Z102" s="43"/>
      <c r="AA102" s="43"/>
      <c r="AB102" s="43"/>
      <c r="AC102" s="43"/>
      <c r="AD102" s="43"/>
      <c r="AE102" s="43"/>
      <c r="AF102" s="42"/>
      <c r="AG102" s="43"/>
      <c r="AH102" s="43"/>
      <c r="AI102" s="43"/>
      <c r="AJ102" s="43"/>
      <c r="AK102" s="43"/>
      <c r="AL102" s="43"/>
      <c r="AM102" s="43"/>
      <c r="AN102" s="42"/>
      <c r="AO102" s="43"/>
      <c r="AP102" s="43"/>
      <c r="AQ102" s="43"/>
    </row>
    <row r="103" spans="1:43" ht="15">
      <c r="A103" s="20"/>
      <c r="B103" s="43"/>
      <c r="C103" s="43"/>
      <c r="D103" s="43"/>
      <c r="E103" s="43" t="s">
        <v>21</v>
      </c>
      <c r="F103" s="43"/>
      <c r="G103" s="43"/>
      <c r="H103" s="43"/>
      <c r="I103" s="43"/>
      <c r="J103" s="43"/>
      <c r="K103" s="43"/>
      <c r="L103" s="46"/>
      <c r="M103" s="43"/>
      <c r="N103" s="43"/>
      <c r="O103" s="43"/>
      <c r="P103" s="42"/>
      <c r="Q103" s="44"/>
      <c r="R103" s="44"/>
      <c r="S103" s="44"/>
      <c r="T103" s="43"/>
      <c r="U103" s="43"/>
      <c r="V103" s="43"/>
      <c r="W103" s="43"/>
      <c r="X103" s="42"/>
      <c r="Y103" s="43"/>
      <c r="Z103" s="43"/>
      <c r="AA103" s="43"/>
      <c r="AB103" s="43"/>
      <c r="AC103" s="43"/>
      <c r="AD103" s="43"/>
      <c r="AE103" s="43"/>
      <c r="AF103" s="42"/>
      <c r="AG103" s="43"/>
      <c r="AH103" s="43"/>
      <c r="AI103" s="43"/>
      <c r="AJ103" s="43"/>
      <c r="AK103" s="43"/>
      <c r="AL103" s="43"/>
      <c r="AM103" s="43"/>
      <c r="AN103" s="42"/>
      <c r="AO103" s="43"/>
      <c r="AP103" s="43"/>
      <c r="AQ103" s="43"/>
    </row>
    <row r="104" spans="1:43" ht="15">
      <c r="A104" s="20" t="s">
        <v>3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2"/>
      <c r="Q104" s="44"/>
      <c r="R104" s="44"/>
      <c r="S104" s="44"/>
      <c r="T104" s="43"/>
      <c r="U104" s="43"/>
      <c r="V104" s="43"/>
      <c r="W104" s="43"/>
      <c r="X104" s="42"/>
      <c r="Y104" s="43"/>
      <c r="Z104" s="43"/>
      <c r="AA104" s="43"/>
      <c r="AB104" s="43"/>
      <c r="AC104" s="43"/>
      <c r="AD104" s="43"/>
      <c r="AE104" s="43"/>
      <c r="AF104" s="42"/>
      <c r="AG104" s="43"/>
      <c r="AH104" s="43"/>
      <c r="AI104" s="43"/>
      <c r="AJ104" s="43"/>
      <c r="AK104" s="43"/>
      <c r="AL104" s="43"/>
      <c r="AM104" s="43"/>
      <c r="AN104" s="42"/>
      <c r="AO104" s="43"/>
      <c r="AP104" s="43"/>
      <c r="AQ104" s="43"/>
    </row>
    <row r="105" spans="1:43" ht="15">
      <c r="A105" s="20" t="s">
        <v>22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2"/>
      <c r="Q105" s="44"/>
      <c r="R105" s="44"/>
      <c r="S105" s="44"/>
      <c r="T105" s="43"/>
      <c r="U105" s="43"/>
      <c r="V105" s="43"/>
      <c r="W105" s="43"/>
      <c r="X105" s="42"/>
      <c r="Y105" s="43"/>
      <c r="Z105" s="43"/>
      <c r="AA105" s="43"/>
      <c r="AB105" s="43"/>
      <c r="AC105" s="43"/>
      <c r="AD105" s="43"/>
      <c r="AE105" s="43"/>
      <c r="AF105" s="42"/>
      <c r="AG105" s="43"/>
      <c r="AH105" s="43"/>
      <c r="AI105" s="43"/>
      <c r="AJ105" s="43"/>
      <c r="AK105" s="43"/>
      <c r="AL105" s="43"/>
      <c r="AM105" s="43"/>
      <c r="AN105" s="42"/>
      <c r="AO105" s="43"/>
      <c r="AP105" s="43"/>
      <c r="AQ105" s="43"/>
    </row>
    <row r="108" spans="1:43" ht="14.25">
      <c r="C108" s="4"/>
      <c r="Q108" s="2"/>
      <c r="R108" s="2"/>
      <c r="S108" s="2"/>
    </row>
    <row r="109" spans="1:43" ht="43.5" customHeight="1">
      <c r="B109" s="189" t="s">
        <v>192</v>
      </c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</row>
    <row r="110" spans="1:43" ht="13.5" thickBot="1">
      <c r="C110" s="123" t="s">
        <v>114</v>
      </c>
    </row>
    <row r="111" spans="1:43" ht="15" customHeight="1">
      <c r="A111" s="137" t="s">
        <v>5</v>
      </c>
      <c r="B111" s="135" t="s">
        <v>9</v>
      </c>
      <c r="C111" s="135" t="s">
        <v>10</v>
      </c>
      <c r="D111" s="145" t="s">
        <v>19</v>
      </c>
      <c r="E111" s="146"/>
      <c r="F111" s="146"/>
      <c r="G111" s="146"/>
      <c r="H111" s="146"/>
      <c r="I111" s="146"/>
      <c r="J111" s="146"/>
      <c r="K111" s="146"/>
      <c r="L111" s="145" t="s">
        <v>24</v>
      </c>
      <c r="M111" s="146"/>
      <c r="N111" s="146"/>
      <c r="O111" s="146"/>
      <c r="P111" s="146"/>
      <c r="Q111" s="146"/>
      <c r="R111" s="146"/>
      <c r="S111" s="146"/>
      <c r="T111" s="145" t="s">
        <v>27</v>
      </c>
      <c r="U111" s="146"/>
      <c r="V111" s="146"/>
      <c r="W111" s="146"/>
      <c r="X111" s="146"/>
      <c r="Y111" s="146"/>
      <c r="Z111" s="146"/>
      <c r="AA111" s="146"/>
      <c r="AB111" s="145" t="s">
        <v>30</v>
      </c>
      <c r="AC111" s="146"/>
      <c r="AD111" s="146"/>
      <c r="AE111" s="146"/>
      <c r="AF111" s="146"/>
      <c r="AG111" s="146"/>
      <c r="AH111" s="146"/>
      <c r="AI111" s="147"/>
      <c r="AJ111" s="145" t="s">
        <v>184</v>
      </c>
      <c r="AK111" s="146"/>
      <c r="AL111" s="146"/>
      <c r="AM111" s="146"/>
      <c r="AN111" s="146"/>
      <c r="AO111" s="146"/>
      <c r="AP111" s="146"/>
      <c r="AQ111" s="147"/>
    </row>
    <row r="112" spans="1:43" ht="45.75" thickBot="1">
      <c r="A112" s="138"/>
      <c r="B112" s="136"/>
      <c r="C112" s="136"/>
      <c r="D112" s="5" t="s">
        <v>8</v>
      </c>
      <c r="E112" s="5" t="s">
        <v>0</v>
      </c>
      <c r="F112" s="5" t="s">
        <v>1</v>
      </c>
      <c r="G112" s="10" t="s">
        <v>2</v>
      </c>
      <c r="H112" s="5" t="s">
        <v>20</v>
      </c>
      <c r="I112" s="5" t="s">
        <v>6</v>
      </c>
      <c r="J112" s="9" t="s">
        <v>7</v>
      </c>
      <c r="K112" s="11" t="s">
        <v>25</v>
      </c>
      <c r="L112" s="5" t="s">
        <v>8</v>
      </c>
      <c r="M112" s="5" t="s">
        <v>0</v>
      </c>
      <c r="N112" s="5" t="s">
        <v>1</v>
      </c>
      <c r="O112" s="10" t="s">
        <v>2</v>
      </c>
      <c r="P112" s="5" t="s">
        <v>26</v>
      </c>
      <c r="Q112" s="5" t="s">
        <v>6</v>
      </c>
      <c r="R112" s="9" t="s">
        <v>7</v>
      </c>
      <c r="S112" s="11" t="s">
        <v>25</v>
      </c>
      <c r="T112" s="5" t="s">
        <v>8</v>
      </c>
      <c r="U112" s="5" t="s">
        <v>0</v>
      </c>
      <c r="V112" s="5" t="s">
        <v>1</v>
      </c>
      <c r="W112" s="10" t="s">
        <v>2</v>
      </c>
      <c r="X112" s="5" t="s">
        <v>28</v>
      </c>
      <c r="Y112" s="5" t="s">
        <v>6</v>
      </c>
      <c r="Z112" s="9" t="s">
        <v>7</v>
      </c>
      <c r="AA112" s="11" t="s">
        <v>25</v>
      </c>
      <c r="AB112" s="5" t="s">
        <v>8</v>
      </c>
      <c r="AC112" s="5" t="s">
        <v>0</v>
      </c>
      <c r="AD112" s="5" t="s">
        <v>1</v>
      </c>
      <c r="AE112" s="10" t="s">
        <v>2</v>
      </c>
      <c r="AF112" s="5" t="s">
        <v>31</v>
      </c>
      <c r="AG112" s="5" t="s">
        <v>6</v>
      </c>
      <c r="AH112" s="9" t="s">
        <v>7</v>
      </c>
      <c r="AI112" s="52" t="s">
        <v>25</v>
      </c>
      <c r="AJ112" s="5" t="s">
        <v>8</v>
      </c>
      <c r="AK112" s="5" t="s">
        <v>0</v>
      </c>
      <c r="AL112" s="5" t="s">
        <v>1</v>
      </c>
      <c r="AM112" s="10" t="s">
        <v>2</v>
      </c>
      <c r="AN112" s="5" t="s">
        <v>31</v>
      </c>
      <c r="AO112" s="5" t="s">
        <v>6</v>
      </c>
      <c r="AP112" s="9" t="s">
        <v>7</v>
      </c>
      <c r="AQ112" s="52" t="s">
        <v>25</v>
      </c>
    </row>
    <row r="113" spans="1:43" ht="14.25">
      <c r="A113" s="132">
        <v>1</v>
      </c>
      <c r="B113" s="198" t="s">
        <v>171</v>
      </c>
      <c r="C113" s="14">
        <v>1</v>
      </c>
      <c r="D113" s="27">
        <v>0</v>
      </c>
      <c r="E113" s="26">
        <v>25</v>
      </c>
      <c r="F113" s="25"/>
      <c r="G113" s="25"/>
      <c r="H113" s="25">
        <f>E113</f>
        <v>25</v>
      </c>
      <c r="I113" s="27">
        <f>H113</f>
        <v>25</v>
      </c>
      <c r="J113" s="28">
        <f>ROUND(((D113/12)*8)+((H113/12)*4),0)</f>
        <v>8</v>
      </c>
      <c r="K113" s="29">
        <v>1</v>
      </c>
      <c r="L113" s="27">
        <f t="shared" ref="L113:L117" si="55">I113</f>
        <v>25</v>
      </c>
      <c r="M113" s="26">
        <v>25</v>
      </c>
      <c r="N113" s="25"/>
      <c r="O113" s="25"/>
      <c r="P113" s="25">
        <f>M113</f>
        <v>25</v>
      </c>
      <c r="Q113" s="27">
        <f>P113</f>
        <v>25</v>
      </c>
      <c r="R113" s="28">
        <f>ROUND(((L113/12)*8)+((P113/12)*4),0)</f>
        <v>25</v>
      </c>
      <c r="S113" s="29">
        <v>1</v>
      </c>
      <c r="T113" s="27">
        <f t="shared" ref="T113:T117" si="56">Q113</f>
        <v>25</v>
      </c>
      <c r="U113" s="25">
        <v>25</v>
      </c>
      <c r="V113" s="25"/>
      <c r="W113" s="25"/>
      <c r="X113" s="25">
        <f>U113</f>
        <v>25</v>
      </c>
      <c r="Y113" s="27">
        <f>X113</f>
        <v>25</v>
      </c>
      <c r="Z113" s="28">
        <f>ROUND(((T113/12)*8)+((X113/12)*4),0)</f>
        <v>25</v>
      </c>
      <c r="AA113" s="29">
        <v>1</v>
      </c>
      <c r="AB113" s="27">
        <f t="shared" ref="AB113:AB117" si="57">Y113</f>
        <v>25</v>
      </c>
      <c r="AC113" s="25">
        <v>25</v>
      </c>
      <c r="AD113" s="25"/>
      <c r="AE113" s="25"/>
      <c r="AF113" s="25">
        <f>AC113</f>
        <v>25</v>
      </c>
      <c r="AG113" s="27">
        <f>AF113</f>
        <v>25</v>
      </c>
      <c r="AH113" s="28">
        <f>ROUND(((AB113/12)*8)+((AF113/12)*4),0)</f>
        <v>25</v>
      </c>
      <c r="AI113" s="53">
        <v>1</v>
      </c>
      <c r="AJ113" s="27">
        <f t="shared" ref="AJ113:AJ117" si="58">AG113</f>
        <v>25</v>
      </c>
      <c r="AK113" s="25">
        <v>25</v>
      </c>
      <c r="AL113" s="25"/>
      <c r="AM113" s="25"/>
      <c r="AN113" s="25">
        <f>AK113</f>
        <v>25</v>
      </c>
      <c r="AO113" s="27">
        <f>AN113</f>
        <v>25</v>
      </c>
      <c r="AP113" s="28">
        <f>ROUND(((AJ113/12)*8)+((AN113/12)*4),0)</f>
        <v>25</v>
      </c>
      <c r="AQ113" s="53">
        <v>1</v>
      </c>
    </row>
    <row r="114" spans="1:43" ht="14.25">
      <c r="A114" s="133"/>
      <c r="B114" s="199"/>
      <c r="C114" s="15">
        <v>2</v>
      </c>
      <c r="D114" s="32">
        <v>0</v>
      </c>
      <c r="E114" s="30"/>
      <c r="F114" s="30"/>
      <c r="G114" s="30"/>
      <c r="H114" s="30">
        <f>D113-G113</f>
        <v>0</v>
      </c>
      <c r="I114" s="32">
        <f t="shared" ref="I114:I117" si="59">H114</f>
        <v>0</v>
      </c>
      <c r="J114" s="33">
        <f>ROUND((((D114)/12)*8)+(((D113-G113)/12)*4),0)</f>
        <v>0</v>
      </c>
      <c r="K114" s="34"/>
      <c r="L114" s="32">
        <f t="shared" si="55"/>
        <v>0</v>
      </c>
      <c r="M114" s="30"/>
      <c r="N114" s="30"/>
      <c r="O114" s="30"/>
      <c r="P114" s="30">
        <f>L113-O113</f>
        <v>25</v>
      </c>
      <c r="Q114" s="32">
        <f t="shared" ref="Q114:Q117" si="60">P114</f>
        <v>25</v>
      </c>
      <c r="R114" s="33">
        <f>ROUND((((L114)/12)*8)+(((L113-O113)/12)*4),0)</f>
        <v>8</v>
      </c>
      <c r="S114" s="34">
        <v>1</v>
      </c>
      <c r="T114" s="32">
        <f t="shared" si="56"/>
        <v>25</v>
      </c>
      <c r="U114" s="30"/>
      <c r="V114" s="30"/>
      <c r="W114" s="30"/>
      <c r="X114" s="30">
        <f>T113-W113</f>
        <v>25</v>
      </c>
      <c r="Y114" s="32">
        <f t="shared" ref="Y114:Y117" si="61">X114</f>
        <v>25</v>
      </c>
      <c r="Z114" s="33">
        <f>ROUND((((T114)/12)*8)+(((T113-W113)/12)*4),0)</f>
        <v>25</v>
      </c>
      <c r="AA114" s="34">
        <v>1</v>
      </c>
      <c r="AB114" s="32">
        <f t="shared" si="57"/>
        <v>25</v>
      </c>
      <c r="AC114" s="30"/>
      <c r="AD114" s="30"/>
      <c r="AE114" s="30"/>
      <c r="AF114" s="30">
        <f>AB113-AE113</f>
        <v>25</v>
      </c>
      <c r="AG114" s="32">
        <f t="shared" ref="AG114:AG117" si="62">AF114</f>
        <v>25</v>
      </c>
      <c r="AH114" s="33">
        <f>ROUND((((AB114)/12)*8)+(((AB113-AE113)/12)*4),0)</f>
        <v>25</v>
      </c>
      <c r="AI114" s="54">
        <v>1</v>
      </c>
      <c r="AJ114" s="32">
        <f t="shared" si="58"/>
        <v>25</v>
      </c>
      <c r="AK114" s="30"/>
      <c r="AL114" s="30"/>
      <c r="AM114" s="30"/>
      <c r="AN114" s="30">
        <f>AJ113-AM113</f>
        <v>25</v>
      </c>
      <c r="AO114" s="32">
        <f t="shared" ref="AO114:AO117" si="63">AN114</f>
        <v>25</v>
      </c>
      <c r="AP114" s="33">
        <f>ROUND((((AJ114)/12)*8)+(((AJ113-AM113)/12)*4),0)</f>
        <v>25</v>
      </c>
      <c r="AQ114" s="54">
        <v>1</v>
      </c>
    </row>
    <row r="115" spans="1:43" ht="14.25">
      <c r="A115" s="133"/>
      <c r="B115" s="199"/>
      <c r="C115" s="15">
        <v>3</v>
      </c>
      <c r="D115" s="32">
        <v>0</v>
      </c>
      <c r="E115" s="30"/>
      <c r="F115" s="30"/>
      <c r="G115" s="30"/>
      <c r="H115" s="35">
        <f>D114-G114-F114+E114</f>
        <v>0</v>
      </c>
      <c r="I115" s="32">
        <f t="shared" si="59"/>
        <v>0</v>
      </c>
      <c r="J115" s="33">
        <f>ROUND((((D115-F114-G114)/12)*8)+(((D114+E114)/12)*4),0)</f>
        <v>0</v>
      </c>
      <c r="K115" s="34"/>
      <c r="L115" s="32">
        <f t="shared" si="55"/>
        <v>0</v>
      </c>
      <c r="M115" s="30"/>
      <c r="N115" s="30"/>
      <c r="O115" s="30"/>
      <c r="P115" s="35">
        <f>L114-O114-N114+M114</f>
        <v>0</v>
      </c>
      <c r="Q115" s="32">
        <f t="shared" si="60"/>
        <v>0</v>
      </c>
      <c r="R115" s="33">
        <f>ROUND((((L115-N114-O114)/12)*8)+(((L114+M114)/12)*4),0)</f>
        <v>0</v>
      </c>
      <c r="S115" s="34"/>
      <c r="T115" s="32">
        <f t="shared" si="56"/>
        <v>0</v>
      </c>
      <c r="U115" s="30"/>
      <c r="V115" s="30"/>
      <c r="W115" s="30"/>
      <c r="X115" s="35">
        <f>T114-W114-V114+U114</f>
        <v>25</v>
      </c>
      <c r="Y115" s="32">
        <f t="shared" si="61"/>
        <v>25</v>
      </c>
      <c r="Z115" s="33">
        <f>ROUND((((T115-V114-W114)/12)*8)+(((T114+U114)/12)*4),0)</f>
        <v>8</v>
      </c>
      <c r="AA115" s="34">
        <v>1</v>
      </c>
      <c r="AB115" s="32">
        <f t="shared" si="57"/>
        <v>25</v>
      </c>
      <c r="AC115" s="30"/>
      <c r="AD115" s="30"/>
      <c r="AE115" s="30"/>
      <c r="AF115" s="35">
        <f>AB114-AE114-AD114+AC114</f>
        <v>25</v>
      </c>
      <c r="AG115" s="32">
        <f t="shared" si="62"/>
        <v>25</v>
      </c>
      <c r="AH115" s="33">
        <f>ROUND((((AB115-AD114-AE114)/12)*8)+(((AB114+AC114)/12)*4),0)</f>
        <v>25</v>
      </c>
      <c r="AI115" s="54">
        <v>1</v>
      </c>
      <c r="AJ115" s="32">
        <f t="shared" si="58"/>
        <v>25</v>
      </c>
      <c r="AK115" s="30"/>
      <c r="AL115" s="30"/>
      <c r="AM115" s="30"/>
      <c r="AN115" s="35">
        <f>AJ114-AM114-AL114+AK114</f>
        <v>25</v>
      </c>
      <c r="AO115" s="32">
        <f t="shared" si="63"/>
        <v>25</v>
      </c>
      <c r="AP115" s="33">
        <f>ROUND((((AJ115-AL114-AM114)/12)*8)+(((AJ114+AK114)/12)*4),0)</f>
        <v>25</v>
      </c>
      <c r="AQ115" s="54">
        <v>1</v>
      </c>
    </row>
    <row r="116" spans="1:43" ht="14.25">
      <c r="A116" s="133"/>
      <c r="B116" s="199"/>
      <c r="C116" s="15">
        <v>4</v>
      </c>
      <c r="D116" s="32">
        <v>0</v>
      </c>
      <c r="E116" s="30"/>
      <c r="F116" s="30"/>
      <c r="G116" s="30"/>
      <c r="H116" s="35">
        <f>D115-G115-F115+E115</f>
        <v>0</v>
      </c>
      <c r="I116" s="32">
        <f t="shared" si="59"/>
        <v>0</v>
      </c>
      <c r="J116" s="33">
        <f>ROUND((((D116-F115-G115)/12)*8)+(((D115+E115)/12)*4),0)</f>
        <v>0</v>
      </c>
      <c r="K116" s="34"/>
      <c r="L116" s="32">
        <f t="shared" si="55"/>
        <v>0</v>
      </c>
      <c r="M116" s="30"/>
      <c r="N116" s="30"/>
      <c r="O116" s="30"/>
      <c r="P116" s="35">
        <f>L115-O115-N115+M115</f>
        <v>0</v>
      </c>
      <c r="Q116" s="32">
        <f t="shared" si="60"/>
        <v>0</v>
      </c>
      <c r="R116" s="33">
        <f>ROUND((((L116-N115-O115)/12)*8)+(((L115+M115)/12)*4),0)</f>
        <v>0</v>
      </c>
      <c r="S116" s="34"/>
      <c r="T116" s="32">
        <f t="shared" si="56"/>
        <v>0</v>
      </c>
      <c r="U116" s="30"/>
      <c r="V116" s="30"/>
      <c r="W116" s="30"/>
      <c r="X116" s="35">
        <f>T115-W115-V115+U115</f>
        <v>0</v>
      </c>
      <c r="Y116" s="32">
        <f t="shared" si="61"/>
        <v>0</v>
      </c>
      <c r="Z116" s="33">
        <f>ROUND((((T116-V115-W115)/12)*8)+(((T115+U115)/12)*4),0)</f>
        <v>0</v>
      </c>
      <c r="AA116" s="34"/>
      <c r="AB116" s="32">
        <f t="shared" si="57"/>
        <v>0</v>
      </c>
      <c r="AC116" s="30"/>
      <c r="AD116" s="30"/>
      <c r="AE116" s="30"/>
      <c r="AF116" s="35">
        <f>AB115-AE115-AD115+AC115</f>
        <v>25</v>
      </c>
      <c r="AG116" s="32">
        <f t="shared" si="62"/>
        <v>25</v>
      </c>
      <c r="AH116" s="33">
        <f>ROUND((((AB116-AD115-AE115)/12)*8)+(((AB115+AC115)/12)*4),0)</f>
        <v>8</v>
      </c>
      <c r="AI116" s="54">
        <v>1</v>
      </c>
      <c r="AJ116" s="32">
        <f t="shared" si="58"/>
        <v>25</v>
      </c>
      <c r="AK116" s="30"/>
      <c r="AL116" s="30">
        <v>25</v>
      </c>
      <c r="AM116" s="30"/>
      <c r="AN116" s="35">
        <f>AJ115-AM115-AL115+AK115</f>
        <v>25</v>
      </c>
      <c r="AO116" s="32">
        <f t="shared" si="63"/>
        <v>25</v>
      </c>
      <c r="AP116" s="33">
        <f>ROUND((((AJ116-AL115-AM115)/12)*8)+(((AJ115+AK115)/12)*4),0)</f>
        <v>25</v>
      </c>
      <c r="AQ116" s="54">
        <v>1</v>
      </c>
    </row>
    <row r="117" spans="1:43" ht="15" thickBot="1">
      <c r="A117" s="133"/>
      <c r="B117" s="199"/>
      <c r="C117" s="15">
        <v>5</v>
      </c>
      <c r="D117" s="32">
        <v>0</v>
      </c>
      <c r="E117" s="30"/>
      <c r="F117" s="30"/>
      <c r="G117" s="30"/>
      <c r="H117" s="30">
        <v>0</v>
      </c>
      <c r="I117" s="32">
        <f t="shared" si="59"/>
        <v>0</v>
      </c>
      <c r="J117" s="33">
        <f>ROUND((((D117)/12)*8),0)</f>
        <v>0</v>
      </c>
      <c r="K117" s="34"/>
      <c r="L117" s="32">
        <f t="shared" si="55"/>
        <v>0</v>
      </c>
      <c r="M117" s="30"/>
      <c r="N117" s="30"/>
      <c r="O117" s="30"/>
      <c r="P117" s="30">
        <v>0</v>
      </c>
      <c r="Q117" s="32">
        <f t="shared" si="60"/>
        <v>0</v>
      </c>
      <c r="R117" s="33">
        <f>ROUND((((L117)/12)*8),0)</f>
        <v>0</v>
      </c>
      <c r="S117" s="34"/>
      <c r="T117" s="32">
        <f t="shared" si="56"/>
        <v>0</v>
      </c>
      <c r="U117" s="30"/>
      <c r="V117" s="30"/>
      <c r="W117" s="30"/>
      <c r="X117" s="30">
        <v>0</v>
      </c>
      <c r="Y117" s="32">
        <f t="shared" si="61"/>
        <v>0</v>
      </c>
      <c r="Z117" s="33">
        <f>ROUND((((T117)/12)*8),0)</f>
        <v>0</v>
      </c>
      <c r="AA117" s="34"/>
      <c r="AB117" s="32">
        <f t="shared" si="57"/>
        <v>0</v>
      </c>
      <c r="AC117" s="30"/>
      <c r="AD117" s="30"/>
      <c r="AE117" s="30"/>
      <c r="AF117" s="30">
        <v>0</v>
      </c>
      <c r="AG117" s="32">
        <f t="shared" si="62"/>
        <v>0</v>
      </c>
      <c r="AH117" s="33">
        <f>ROUND((((AB117)/12)*8),0)</f>
        <v>0</v>
      </c>
      <c r="AI117" s="54"/>
      <c r="AJ117" s="32">
        <f t="shared" si="58"/>
        <v>0</v>
      </c>
      <c r="AK117" s="30"/>
      <c r="AL117" s="30"/>
      <c r="AM117" s="30"/>
      <c r="AN117" s="30">
        <v>0</v>
      </c>
      <c r="AO117" s="32">
        <f t="shared" si="63"/>
        <v>0</v>
      </c>
      <c r="AP117" s="33">
        <f>ROUND((((AJ117)/12)*8),0)</f>
        <v>0</v>
      </c>
      <c r="AQ117" s="54"/>
    </row>
    <row r="118" spans="1:43" ht="15" thickBot="1">
      <c r="A118" s="6"/>
      <c r="B118" s="39" t="s">
        <v>4</v>
      </c>
      <c r="C118" s="8"/>
      <c r="D118" s="40">
        <f t="shared" ref="D118:AI118" si="64">SUM(D113:D117)</f>
        <v>0</v>
      </c>
      <c r="E118" s="39">
        <f t="shared" si="64"/>
        <v>25</v>
      </c>
      <c r="F118" s="39">
        <f t="shared" si="64"/>
        <v>0</v>
      </c>
      <c r="G118" s="39">
        <f t="shared" si="64"/>
        <v>0</v>
      </c>
      <c r="H118" s="39">
        <f t="shared" si="64"/>
        <v>25</v>
      </c>
      <c r="I118" s="40">
        <f t="shared" si="64"/>
        <v>25</v>
      </c>
      <c r="J118" s="39">
        <f t="shared" si="64"/>
        <v>8</v>
      </c>
      <c r="K118" s="41">
        <f t="shared" si="64"/>
        <v>1</v>
      </c>
      <c r="L118" s="40">
        <f t="shared" si="64"/>
        <v>25</v>
      </c>
      <c r="M118" s="39">
        <f t="shared" si="64"/>
        <v>25</v>
      </c>
      <c r="N118" s="39">
        <f t="shared" si="64"/>
        <v>0</v>
      </c>
      <c r="O118" s="39">
        <f t="shared" si="64"/>
        <v>0</v>
      </c>
      <c r="P118" s="39">
        <f t="shared" si="64"/>
        <v>50</v>
      </c>
      <c r="Q118" s="40">
        <f t="shared" si="64"/>
        <v>50</v>
      </c>
      <c r="R118" s="39">
        <f t="shared" si="64"/>
        <v>33</v>
      </c>
      <c r="S118" s="41">
        <f t="shared" si="64"/>
        <v>2</v>
      </c>
      <c r="T118" s="40">
        <f t="shared" si="64"/>
        <v>50</v>
      </c>
      <c r="U118" s="39">
        <f t="shared" si="64"/>
        <v>25</v>
      </c>
      <c r="V118" s="39">
        <f t="shared" si="64"/>
        <v>0</v>
      </c>
      <c r="W118" s="39">
        <f t="shared" si="64"/>
        <v>0</v>
      </c>
      <c r="X118" s="39">
        <f t="shared" si="64"/>
        <v>75</v>
      </c>
      <c r="Y118" s="40">
        <f t="shared" si="64"/>
        <v>75</v>
      </c>
      <c r="Z118" s="39">
        <f t="shared" si="64"/>
        <v>58</v>
      </c>
      <c r="AA118" s="41">
        <f t="shared" si="64"/>
        <v>3</v>
      </c>
      <c r="AB118" s="40">
        <f t="shared" si="64"/>
        <v>75</v>
      </c>
      <c r="AC118" s="39">
        <f t="shared" si="64"/>
        <v>25</v>
      </c>
      <c r="AD118" s="39">
        <f t="shared" si="64"/>
        <v>0</v>
      </c>
      <c r="AE118" s="39">
        <f t="shared" si="64"/>
        <v>0</v>
      </c>
      <c r="AF118" s="39">
        <f t="shared" si="64"/>
        <v>100</v>
      </c>
      <c r="AG118" s="40">
        <f t="shared" si="64"/>
        <v>100</v>
      </c>
      <c r="AH118" s="39">
        <f t="shared" si="64"/>
        <v>83</v>
      </c>
      <c r="AI118" s="41">
        <f t="shared" si="64"/>
        <v>4</v>
      </c>
      <c r="AJ118" s="40">
        <f t="shared" ref="AJ118:AQ118" si="65">SUM(AJ113:AJ117)</f>
        <v>100</v>
      </c>
      <c r="AK118" s="39">
        <f t="shared" si="65"/>
        <v>25</v>
      </c>
      <c r="AL118" s="39">
        <f t="shared" si="65"/>
        <v>25</v>
      </c>
      <c r="AM118" s="39">
        <f t="shared" si="65"/>
        <v>0</v>
      </c>
      <c r="AN118" s="39">
        <f t="shared" si="65"/>
        <v>100</v>
      </c>
      <c r="AO118" s="40">
        <f t="shared" si="65"/>
        <v>100</v>
      </c>
      <c r="AP118" s="39">
        <f t="shared" si="65"/>
        <v>100</v>
      </c>
      <c r="AQ118" s="41">
        <f t="shared" si="65"/>
        <v>4</v>
      </c>
    </row>
    <row r="119" spans="1:43" ht="14.25">
      <c r="B119" s="42" t="s">
        <v>18</v>
      </c>
      <c r="C119" s="4"/>
      <c r="D119" s="43"/>
      <c r="E119" s="43"/>
      <c r="F119" s="43"/>
      <c r="G119" s="43"/>
      <c r="H119" s="42">
        <f>D118+E118-F118-G118</f>
        <v>25</v>
      </c>
      <c r="I119" s="43"/>
      <c r="J119" s="43"/>
      <c r="K119" s="43"/>
      <c r="L119" s="43"/>
      <c r="M119" s="43"/>
      <c r="N119" s="43"/>
      <c r="O119" s="43"/>
      <c r="P119" s="42">
        <f>L118+M118-N118-O118</f>
        <v>50</v>
      </c>
      <c r="Q119" s="44"/>
      <c r="R119" s="44"/>
      <c r="S119" s="44"/>
      <c r="T119" s="43"/>
      <c r="U119" s="43"/>
      <c r="V119" s="43"/>
      <c r="W119" s="43"/>
      <c r="X119" s="42">
        <f>T118+U118-V118-W118</f>
        <v>75</v>
      </c>
      <c r="Y119" s="43"/>
      <c r="Z119" s="43"/>
      <c r="AA119" s="43"/>
      <c r="AB119" s="43"/>
      <c r="AC119" s="43"/>
      <c r="AD119" s="43"/>
      <c r="AE119" s="43"/>
      <c r="AF119" s="42">
        <f>AB118+AC118-AD118-AE118</f>
        <v>100</v>
      </c>
      <c r="AG119" s="43"/>
      <c r="AH119" s="43"/>
      <c r="AI119" s="43"/>
      <c r="AJ119" s="43"/>
      <c r="AK119" s="43"/>
      <c r="AL119" s="43"/>
      <c r="AM119" s="43"/>
      <c r="AN119" s="42">
        <f>AJ118+AK118-AL118-AM118</f>
        <v>100</v>
      </c>
      <c r="AO119" s="43"/>
      <c r="AP119" s="43"/>
      <c r="AQ119" s="43"/>
    </row>
    <row r="120" spans="1:43" ht="15">
      <c r="B120" s="43"/>
      <c r="C120" s="43"/>
      <c r="D120" s="45"/>
      <c r="E120" s="45"/>
      <c r="F120" s="45"/>
      <c r="G120" s="45"/>
      <c r="H120" s="45"/>
      <c r="I120" s="45"/>
      <c r="J120" s="45"/>
      <c r="K120" s="45"/>
      <c r="L120" s="45"/>
      <c r="M120" s="43"/>
      <c r="N120" s="43"/>
      <c r="O120" s="43"/>
      <c r="P120" s="42"/>
      <c r="Q120" s="44"/>
      <c r="R120" s="44"/>
      <c r="S120" s="44"/>
      <c r="T120" s="43"/>
      <c r="U120" s="43"/>
      <c r="V120" s="43"/>
      <c r="W120" s="43"/>
      <c r="X120" s="42"/>
      <c r="Y120" s="43"/>
      <c r="Z120" s="43"/>
      <c r="AA120" s="43"/>
      <c r="AB120" s="43"/>
      <c r="AC120" s="43"/>
      <c r="AD120" s="43"/>
      <c r="AE120" s="43"/>
      <c r="AF120" s="42"/>
      <c r="AG120" s="43"/>
      <c r="AH120" s="43"/>
      <c r="AI120" s="43"/>
      <c r="AJ120" s="43"/>
      <c r="AK120" s="43"/>
      <c r="AL120" s="43"/>
      <c r="AM120" s="43"/>
      <c r="AN120" s="42"/>
      <c r="AO120" s="43"/>
      <c r="AP120" s="43"/>
      <c r="AQ120" s="43"/>
    </row>
    <row r="121" spans="1:43" ht="15">
      <c r="A121" s="20"/>
      <c r="B121" s="43"/>
      <c r="C121" s="43"/>
      <c r="D121" s="43"/>
      <c r="E121" s="43" t="s">
        <v>17</v>
      </c>
      <c r="F121" s="43"/>
      <c r="G121" s="43"/>
      <c r="H121" s="43"/>
      <c r="I121" s="43"/>
      <c r="J121" s="43"/>
      <c r="K121" s="144"/>
      <c r="L121" s="144"/>
      <c r="M121" s="43"/>
      <c r="N121" s="43"/>
      <c r="O121" s="43"/>
      <c r="P121" s="42"/>
      <c r="Q121" s="44"/>
      <c r="R121" s="44"/>
      <c r="S121" s="44"/>
      <c r="T121" s="43"/>
      <c r="U121" s="43"/>
      <c r="V121" s="43"/>
      <c r="W121" s="43"/>
      <c r="X121" s="42"/>
      <c r="Y121" s="43"/>
      <c r="Z121" s="43"/>
      <c r="AA121" s="43"/>
      <c r="AB121" s="43"/>
      <c r="AC121" s="43"/>
      <c r="AD121" s="43"/>
      <c r="AE121" s="43"/>
      <c r="AF121" s="42"/>
      <c r="AG121" s="43"/>
      <c r="AH121" s="43"/>
      <c r="AI121" s="43"/>
      <c r="AJ121" s="43"/>
      <c r="AK121" s="43"/>
      <c r="AL121" s="43"/>
      <c r="AM121" s="43"/>
      <c r="AN121" s="42"/>
      <c r="AO121" s="43"/>
      <c r="AP121" s="43"/>
      <c r="AQ121" s="43"/>
    </row>
    <row r="122" spans="1:43" ht="15">
      <c r="A122" s="20"/>
      <c r="B122" s="43"/>
      <c r="C122" s="43"/>
      <c r="D122" s="43"/>
      <c r="E122" s="43" t="s">
        <v>21</v>
      </c>
      <c r="F122" s="43"/>
      <c r="G122" s="43"/>
      <c r="H122" s="43"/>
      <c r="I122" s="43"/>
      <c r="J122" s="43"/>
      <c r="K122" s="43"/>
      <c r="L122" s="46"/>
      <c r="M122" s="43"/>
      <c r="N122" s="43"/>
      <c r="O122" s="43"/>
      <c r="P122" s="42"/>
      <c r="Q122" s="44"/>
      <c r="R122" s="44"/>
      <c r="S122" s="44"/>
      <c r="T122" s="43"/>
      <c r="U122" s="43"/>
      <c r="V122" s="43"/>
      <c r="W122" s="43"/>
      <c r="X122" s="42"/>
      <c r="Y122" s="43"/>
      <c r="Z122" s="43"/>
      <c r="AA122" s="43"/>
      <c r="AB122" s="43"/>
      <c r="AC122" s="43"/>
      <c r="AD122" s="43"/>
      <c r="AE122" s="43"/>
      <c r="AF122" s="42"/>
      <c r="AG122" s="43"/>
      <c r="AH122" s="43"/>
      <c r="AI122" s="43"/>
      <c r="AJ122" s="43"/>
      <c r="AK122" s="43"/>
      <c r="AL122" s="43"/>
      <c r="AM122" s="43"/>
      <c r="AN122" s="42"/>
      <c r="AO122" s="43"/>
      <c r="AP122" s="43"/>
      <c r="AQ122" s="43"/>
    </row>
    <row r="123" spans="1:43" ht="15">
      <c r="A123" s="20" t="s">
        <v>3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2"/>
      <c r="Q123" s="44"/>
      <c r="R123" s="44"/>
      <c r="S123" s="44"/>
      <c r="T123" s="43"/>
      <c r="U123" s="43"/>
      <c r="V123" s="43"/>
      <c r="W123" s="43"/>
      <c r="X123" s="42"/>
      <c r="Y123" s="43"/>
      <c r="Z123" s="43"/>
      <c r="AA123" s="43"/>
      <c r="AB123" s="43"/>
      <c r="AC123" s="43"/>
      <c r="AD123" s="43"/>
      <c r="AE123" s="43"/>
      <c r="AF123" s="42"/>
      <c r="AG123" s="43"/>
      <c r="AH123" s="43"/>
      <c r="AI123" s="43"/>
      <c r="AJ123" s="43"/>
      <c r="AK123" s="43"/>
      <c r="AL123" s="43"/>
      <c r="AM123" s="43"/>
      <c r="AN123" s="42"/>
      <c r="AO123" s="43"/>
      <c r="AP123" s="43"/>
      <c r="AQ123" s="43"/>
    </row>
    <row r="124" spans="1:43" ht="15">
      <c r="A124" s="20" t="s">
        <v>22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2"/>
      <c r="Q124" s="44"/>
      <c r="R124" s="44"/>
      <c r="S124" s="44"/>
      <c r="T124" s="43"/>
      <c r="U124" s="43"/>
      <c r="V124" s="43"/>
      <c r="W124" s="43"/>
      <c r="X124" s="42"/>
      <c r="Y124" s="43"/>
      <c r="Z124" s="43"/>
      <c r="AA124" s="43"/>
      <c r="AB124" s="43"/>
      <c r="AC124" s="43"/>
      <c r="AD124" s="43"/>
      <c r="AE124" s="43"/>
      <c r="AF124" s="42"/>
      <c r="AG124" s="43"/>
      <c r="AH124" s="43"/>
      <c r="AI124" s="43"/>
      <c r="AJ124" s="43"/>
      <c r="AK124" s="43"/>
      <c r="AL124" s="43"/>
      <c r="AM124" s="43"/>
      <c r="AN124" s="42"/>
      <c r="AO124" s="43"/>
      <c r="AP124" s="43"/>
      <c r="AQ124" s="43"/>
    </row>
    <row r="140" spans="1:43" ht="14.25">
      <c r="C140" s="4"/>
      <c r="Q140" s="2"/>
      <c r="R140" s="2"/>
      <c r="S140" s="2"/>
    </row>
    <row r="141" spans="1:43" ht="44.25" customHeight="1">
      <c r="A141" s="81"/>
      <c r="B141" s="189" t="s">
        <v>168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</row>
    <row r="142" spans="1:43" ht="13.5" thickBot="1">
      <c r="A142" s="81"/>
      <c r="B142" s="81"/>
      <c r="C142" s="123" t="s">
        <v>114</v>
      </c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</row>
    <row r="143" spans="1:43" ht="15" customHeight="1">
      <c r="A143" s="190" t="s">
        <v>5</v>
      </c>
      <c r="B143" s="192" t="s">
        <v>9</v>
      </c>
      <c r="C143" s="192" t="s">
        <v>10</v>
      </c>
      <c r="D143" s="182" t="s">
        <v>19</v>
      </c>
      <c r="E143" s="183"/>
      <c r="F143" s="183"/>
      <c r="G143" s="183"/>
      <c r="H143" s="183"/>
      <c r="I143" s="183"/>
      <c r="J143" s="183"/>
      <c r="K143" s="183"/>
      <c r="L143" s="182" t="s">
        <v>24</v>
      </c>
      <c r="M143" s="183"/>
      <c r="N143" s="183"/>
      <c r="O143" s="183"/>
      <c r="P143" s="183"/>
      <c r="Q143" s="183"/>
      <c r="R143" s="183"/>
      <c r="S143" s="183"/>
      <c r="T143" s="182" t="s">
        <v>27</v>
      </c>
      <c r="U143" s="183"/>
      <c r="V143" s="183"/>
      <c r="W143" s="183"/>
      <c r="X143" s="183"/>
      <c r="Y143" s="183"/>
      <c r="Z143" s="183"/>
      <c r="AA143" s="183"/>
      <c r="AB143" s="182" t="s">
        <v>30</v>
      </c>
      <c r="AC143" s="183"/>
      <c r="AD143" s="183"/>
      <c r="AE143" s="183"/>
      <c r="AF143" s="183"/>
      <c r="AG143" s="183"/>
      <c r="AH143" s="183"/>
      <c r="AI143" s="185"/>
      <c r="AJ143" s="182" t="s">
        <v>184</v>
      </c>
      <c r="AK143" s="183"/>
      <c r="AL143" s="183"/>
      <c r="AM143" s="183"/>
      <c r="AN143" s="183"/>
      <c r="AO143" s="183"/>
      <c r="AP143" s="183"/>
      <c r="AQ143" s="185"/>
    </row>
    <row r="144" spans="1:43" ht="45.75" thickBot="1">
      <c r="A144" s="191"/>
      <c r="B144" s="193"/>
      <c r="C144" s="193"/>
      <c r="D144" s="83" t="s">
        <v>8</v>
      </c>
      <c r="E144" s="83" t="s">
        <v>0</v>
      </c>
      <c r="F144" s="83" t="s">
        <v>1</v>
      </c>
      <c r="G144" s="84" t="s">
        <v>2</v>
      </c>
      <c r="H144" s="83" t="s">
        <v>20</v>
      </c>
      <c r="I144" s="83" t="s">
        <v>6</v>
      </c>
      <c r="J144" s="85" t="s">
        <v>7</v>
      </c>
      <c r="K144" s="86" t="s">
        <v>25</v>
      </c>
      <c r="L144" s="83" t="s">
        <v>8</v>
      </c>
      <c r="M144" s="83" t="s">
        <v>0</v>
      </c>
      <c r="N144" s="83" t="s">
        <v>1</v>
      </c>
      <c r="O144" s="84" t="s">
        <v>2</v>
      </c>
      <c r="P144" s="83" t="s">
        <v>26</v>
      </c>
      <c r="Q144" s="83" t="s">
        <v>6</v>
      </c>
      <c r="R144" s="85" t="s">
        <v>7</v>
      </c>
      <c r="S144" s="86" t="s">
        <v>25</v>
      </c>
      <c r="T144" s="83" t="s">
        <v>8</v>
      </c>
      <c r="U144" s="83" t="s">
        <v>0</v>
      </c>
      <c r="V144" s="83" t="s">
        <v>1</v>
      </c>
      <c r="W144" s="84" t="s">
        <v>2</v>
      </c>
      <c r="X144" s="83" t="s">
        <v>28</v>
      </c>
      <c r="Y144" s="83" t="s">
        <v>6</v>
      </c>
      <c r="Z144" s="85" t="s">
        <v>7</v>
      </c>
      <c r="AA144" s="86" t="s">
        <v>25</v>
      </c>
      <c r="AB144" s="83" t="s">
        <v>8</v>
      </c>
      <c r="AC144" s="83" t="s">
        <v>0</v>
      </c>
      <c r="AD144" s="83" t="s">
        <v>1</v>
      </c>
      <c r="AE144" s="84" t="s">
        <v>2</v>
      </c>
      <c r="AF144" s="83" t="s">
        <v>31</v>
      </c>
      <c r="AG144" s="83" t="s">
        <v>6</v>
      </c>
      <c r="AH144" s="85" t="s">
        <v>7</v>
      </c>
      <c r="AI144" s="87" t="s">
        <v>25</v>
      </c>
      <c r="AJ144" s="83" t="s">
        <v>8</v>
      </c>
      <c r="AK144" s="83" t="s">
        <v>0</v>
      </c>
      <c r="AL144" s="83" t="s">
        <v>1</v>
      </c>
      <c r="AM144" s="84" t="s">
        <v>2</v>
      </c>
      <c r="AN144" s="83" t="s">
        <v>31</v>
      </c>
      <c r="AO144" s="83" t="s">
        <v>6</v>
      </c>
      <c r="AP144" s="85" t="s">
        <v>7</v>
      </c>
      <c r="AQ144" s="87" t="s">
        <v>25</v>
      </c>
    </row>
    <row r="145" spans="1:43" ht="14.25">
      <c r="A145" s="177">
        <v>1</v>
      </c>
      <c r="B145" s="204" t="s">
        <v>170</v>
      </c>
      <c r="C145" s="88">
        <v>1</v>
      </c>
      <c r="D145" s="89">
        <v>0</v>
      </c>
      <c r="E145" s="90">
        <v>25</v>
      </c>
      <c r="F145" s="91"/>
      <c r="G145" s="91"/>
      <c r="H145" s="91">
        <f>E145</f>
        <v>25</v>
      </c>
      <c r="I145" s="89">
        <f>H145</f>
        <v>25</v>
      </c>
      <c r="J145" s="92">
        <f>ROUND(((D145/12)*8)+((H145/12)*4),0)</f>
        <v>8</v>
      </c>
      <c r="K145" s="93">
        <v>1</v>
      </c>
      <c r="L145" s="89">
        <f t="shared" ref="L145:L149" si="66">I145</f>
        <v>25</v>
      </c>
      <c r="M145" s="90">
        <v>25</v>
      </c>
      <c r="N145" s="91"/>
      <c r="O145" s="91"/>
      <c r="P145" s="91">
        <f>M145</f>
        <v>25</v>
      </c>
      <c r="Q145" s="89">
        <f>P145</f>
        <v>25</v>
      </c>
      <c r="R145" s="92">
        <f>ROUND(((L145/12)*8)+((P145/12)*4),0)</f>
        <v>25</v>
      </c>
      <c r="S145" s="93">
        <v>1</v>
      </c>
      <c r="T145" s="89">
        <f t="shared" ref="T145:T149" si="67">Q145</f>
        <v>25</v>
      </c>
      <c r="U145" s="91">
        <v>25</v>
      </c>
      <c r="V145" s="91"/>
      <c r="W145" s="91"/>
      <c r="X145" s="91">
        <f>U145</f>
        <v>25</v>
      </c>
      <c r="Y145" s="89">
        <f>X145</f>
        <v>25</v>
      </c>
      <c r="Z145" s="92">
        <f>ROUND(((T145/12)*8)+((X145/12)*4),0)</f>
        <v>25</v>
      </c>
      <c r="AA145" s="93">
        <v>1</v>
      </c>
      <c r="AB145" s="89">
        <f t="shared" ref="AB145:AB149" si="68">Y145</f>
        <v>25</v>
      </c>
      <c r="AC145" s="91">
        <v>25</v>
      </c>
      <c r="AD145" s="91"/>
      <c r="AE145" s="91"/>
      <c r="AF145" s="91">
        <f>AC145</f>
        <v>25</v>
      </c>
      <c r="AG145" s="89">
        <f>AF145</f>
        <v>25</v>
      </c>
      <c r="AH145" s="92">
        <f>ROUND(((AB145/12)*8)+((AF145/12)*4),0)</f>
        <v>25</v>
      </c>
      <c r="AI145" s="94">
        <v>1</v>
      </c>
      <c r="AJ145" s="89">
        <f t="shared" ref="AJ145:AJ149" si="69">AG145</f>
        <v>25</v>
      </c>
      <c r="AK145" s="91">
        <v>25</v>
      </c>
      <c r="AL145" s="91"/>
      <c r="AM145" s="91"/>
      <c r="AN145" s="91">
        <f>AK145</f>
        <v>25</v>
      </c>
      <c r="AO145" s="89">
        <f>AN145</f>
        <v>25</v>
      </c>
      <c r="AP145" s="92">
        <f>ROUND(((AJ145/12)*8)+((AN145/12)*4),0)</f>
        <v>25</v>
      </c>
      <c r="AQ145" s="94">
        <v>1</v>
      </c>
    </row>
    <row r="146" spans="1:43" ht="14.25">
      <c r="A146" s="178"/>
      <c r="B146" s="205"/>
      <c r="C146" s="95">
        <v>2</v>
      </c>
      <c r="D146" s="96">
        <v>0</v>
      </c>
      <c r="E146" s="97"/>
      <c r="F146" s="97"/>
      <c r="G146" s="97"/>
      <c r="H146" s="97">
        <f>D145-G145</f>
        <v>0</v>
      </c>
      <c r="I146" s="96">
        <f t="shared" ref="I146:I149" si="70">H146</f>
        <v>0</v>
      </c>
      <c r="J146" s="98">
        <f>ROUND((((D146)/12)*8)+(((D145-G145)/12)*4),0)</f>
        <v>0</v>
      </c>
      <c r="K146" s="99"/>
      <c r="L146" s="96">
        <f t="shared" si="66"/>
        <v>0</v>
      </c>
      <c r="M146" s="97"/>
      <c r="N146" s="97"/>
      <c r="O146" s="97"/>
      <c r="P146" s="97">
        <f>L145-O145</f>
        <v>25</v>
      </c>
      <c r="Q146" s="96">
        <f t="shared" ref="Q146:Q149" si="71">P146</f>
        <v>25</v>
      </c>
      <c r="R146" s="98">
        <f>ROUND((((L146)/12)*8)+(((L145-O145)/12)*4),0)</f>
        <v>8</v>
      </c>
      <c r="S146" s="99">
        <v>1</v>
      </c>
      <c r="T146" s="96">
        <f t="shared" si="67"/>
        <v>25</v>
      </c>
      <c r="U146" s="97"/>
      <c r="V146" s="97"/>
      <c r="W146" s="97"/>
      <c r="X146" s="97">
        <f>T145-W145</f>
        <v>25</v>
      </c>
      <c r="Y146" s="96">
        <f t="shared" ref="Y146:Y149" si="72">X146</f>
        <v>25</v>
      </c>
      <c r="Z146" s="98">
        <f>ROUND((((T146)/12)*8)+(((T145-W145)/12)*4),0)</f>
        <v>25</v>
      </c>
      <c r="AA146" s="99">
        <v>1</v>
      </c>
      <c r="AB146" s="96">
        <f t="shared" si="68"/>
        <v>25</v>
      </c>
      <c r="AC146" s="97"/>
      <c r="AD146" s="97"/>
      <c r="AE146" s="97"/>
      <c r="AF146" s="97">
        <f>AB145-AE145</f>
        <v>25</v>
      </c>
      <c r="AG146" s="96">
        <f t="shared" ref="AG146:AG149" si="73">AF146</f>
        <v>25</v>
      </c>
      <c r="AH146" s="98">
        <f>ROUND((((AB146)/12)*8)+(((AB145-AE145)/12)*4),0)</f>
        <v>25</v>
      </c>
      <c r="AI146" s="100">
        <v>1</v>
      </c>
      <c r="AJ146" s="96">
        <f t="shared" si="69"/>
        <v>25</v>
      </c>
      <c r="AK146" s="97"/>
      <c r="AL146" s="97"/>
      <c r="AM146" s="97"/>
      <c r="AN146" s="97">
        <f>AJ145-AM145</f>
        <v>25</v>
      </c>
      <c r="AO146" s="96">
        <f t="shared" ref="AO146:AO149" si="74">AN146</f>
        <v>25</v>
      </c>
      <c r="AP146" s="98">
        <f>ROUND((((AJ146)/12)*8)+(((AJ145-AM145)/12)*4),0)</f>
        <v>25</v>
      </c>
      <c r="AQ146" s="100">
        <v>1</v>
      </c>
    </row>
    <row r="147" spans="1:43" ht="14.25">
      <c r="A147" s="178"/>
      <c r="B147" s="205"/>
      <c r="C147" s="95">
        <v>3</v>
      </c>
      <c r="D147" s="96">
        <v>0</v>
      </c>
      <c r="E147" s="97"/>
      <c r="F147" s="97"/>
      <c r="G147" s="97"/>
      <c r="H147" s="101">
        <f>D146-G146-F146+E146</f>
        <v>0</v>
      </c>
      <c r="I147" s="96">
        <f t="shared" si="70"/>
        <v>0</v>
      </c>
      <c r="J147" s="98">
        <f>ROUND((((D147-F146-G146)/12)*8)+(((D146+E146)/12)*4),0)</f>
        <v>0</v>
      </c>
      <c r="K147" s="99"/>
      <c r="L147" s="96">
        <f t="shared" si="66"/>
        <v>0</v>
      </c>
      <c r="M147" s="97"/>
      <c r="N147" s="97"/>
      <c r="O147" s="97"/>
      <c r="P147" s="101">
        <f>L146-O146-N146+M146</f>
        <v>0</v>
      </c>
      <c r="Q147" s="96">
        <f t="shared" si="71"/>
        <v>0</v>
      </c>
      <c r="R147" s="98">
        <f>ROUND((((L147-N146-O146)/12)*8)+(((L146+M146)/12)*4),0)</f>
        <v>0</v>
      </c>
      <c r="S147" s="99"/>
      <c r="T147" s="96">
        <f t="shared" si="67"/>
        <v>0</v>
      </c>
      <c r="U147" s="97"/>
      <c r="V147" s="97"/>
      <c r="W147" s="97"/>
      <c r="X147" s="101">
        <f>T146-W146-V146+U146</f>
        <v>25</v>
      </c>
      <c r="Y147" s="96">
        <f t="shared" si="72"/>
        <v>25</v>
      </c>
      <c r="Z147" s="98">
        <f>ROUND((((T147-V146-W146)/12)*8)+(((T146+U146)/12)*4),0)</f>
        <v>8</v>
      </c>
      <c r="AA147" s="99">
        <v>1</v>
      </c>
      <c r="AB147" s="96">
        <f t="shared" si="68"/>
        <v>25</v>
      </c>
      <c r="AC147" s="97"/>
      <c r="AD147" s="97"/>
      <c r="AE147" s="97"/>
      <c r="AF147" s="101">
        <f>AB146-AE146-AD146+AC146</f>
        <v>25</v>
      </c>
      <c r="AG147" s="96">
        <f t="shared" si="73"/>
        <v>25</v>
      </c>
      <c r="AH147" s="98">
        <f>ROUND((((AB147-AD146-AE146)/12)*8)+(((AB146+AC146)/12)*4),0)</f>
        <v>25</v>
      </c>
      <c r="AI147" s="100">
        <v>1</v>
      </c>
      <c r="AJ147" s="96">
        <f t="shared" si="69"/>
        <v>25</v>
      </c>
      <c r="AK147" s="97"/>
      <c r="AL147" s="97"/>
      <c r="AM147" s="97"/>
      <c r="AN147" s="101">
        <f>AJ146-AM146-AL146+AK146</f>
        <v>25</v>
      </c>
      <c r="AO147" s="96">
        <f t="shared" si="74"/>
        <v>25</v>
      </c>
      <c r="AP147" s="98">
        <f>ROUND((((AJ147-AL146-AM146)/12)*8)+(((AJ146+AK146)/12)*4),0)</f>
        <v>25</v>
      </c>
      <c r="AQ147" s="100">
        <v>1</v>
      </c>
    </row>
    <row r="148" spans="1:43" ht="14.25">
      <c r="A148" s="178"/>
      <c r="B148" s="205"/>
      <c r="C148" s="95">
        <v>4</v>
      </c>
      <c r="D148" s="96">
        <v>0</v>
      </c>
      <c r="E148" s="97"/>
      <c r="F148" s="97"/>
      <c r="G148" s="97"/>
      <c r="H148" s="101">
        <f>D147-G147-F147+E147</f>
        <v>0</v>
      </c>
      <c r="I148" s="96">
        <f t="shared" si="70"/>
        <v>0</v>
      </c>
      <c r="J148" s="98">
        <f>ROUND((((D148-F147-G147)/12)*8)+(((D147+E147)/12)*4),0)</f>
        <v>0</v>
      </c>
      <c r="K148" s="99"/>
      <c r="L148" s="96">
        <f t="shared" si="66"/>
        <v>0</v>
      </c>
      <c r="M148" s="97"/>
      <c r="N148" s="97"/>
      <c r="O148" s="97"/>
      <c r="P148" s="101">
        <f>L147-O147-N147+M147</f>
        <v>0</v>
      </c>
      <c r="Q148" s="96">
        <f t="shared" si="71"/>
        <v>0</v>
      </c>
      <c r="R148" s="98">
        <f>ROUND((((L148-N147-O147)/12)*8)+(((L147+M147)/12)*4),0)</f>
        <v>0</v>
      </c>
      <c r="S148" s="99"/>
      <c r="T148" s="96">
        <f t="shared" si="67"/>
        <v>0</v>
      </c>
      <c r="U148" s="97"/>
      <c r="V148" s="97"/>
      <c r="W148" s="97"/>
      <c r="X148" s="101">
        <f>T147-W147-V147+U147</f>
        <v>0</v>
      </c>
      <c r="Y148" s="96">
        <f t="shared" si="72"/>
        <v>0</v>
      </c>
      <c r="Z148" s="98">
        <f>ROUND((((T148-V147-W147)/12)*8)+(((T147+U147)/12)*4),0)</f>
        <v>0</v>
      </c>
      <c r="AA148" s="99"/>
      <c r="AB148" s="96">
        <f t="shared" si="68"/>
        <v>0</v>
      </c>
      <c r="AC148" s="97"/>
      <c r="AD148" s="97"/>
      <c r="AE148" s="97"/>
      <c r="AF148" s="101">
        <f>AB147-AE147-AD147+AC147</f>
        <v>25</v>
      </c>
      <c r="AG148" s="96">
        <f t="shared" si="73"/>
        <v>25</v>
      </c>
      <c r="AH148" s="98">
        <f>ROUND((((AB148-AD147-AE147)/12)*8)+(((AB147+AC147)/12)*4),0)</f>
        <v>8</v>
      </c>
      <c r="AI148" s="100">
        <v>1</v>
      </c>
      <c r="AJ148" s="96">
        <f t="shared" si="69"/>
        <v>25</v>
      </c>
      <c r="AK148" s="97"/>
      <c r="AL148" s="97">
        <v>25</v>
      </c>
      <c r="AM148" s="97"/>
      <c r="AN148" s="101">
        <f>AJ147-AM147-AL147+AK147</f>
        <v>25</v>
      </c>
      <c r="AO148" s="96">
        <f t="shared" si="74"/>
        <v>25</v>
      </c>
      <c r="AP148" s="98">
        <f>ROUND((((AJ148-AL147-AM147)/12)*8)+(((AJ147+AK147)/12)*4),0)</f>
        <v>25</v>
      </c>
      <c r="AQ148" s="100">
        <v>1</v>
      </c>
    </row>
    <row r="149" spans="1:43" ht="15" thickBot="1">
      <c r="A149" s="178"/>
      <c r="B149" s="205"/>
      <c r="C149" s="95">
        <v>5</v>
      </c>
      <c r="D149" s="96">
        <v>0</v>
      </c>
      <c r="E149" s="97"/>
      <c r="F149" s="97"/>
      <c r="G149" s="97"/>
      <c r="H149" s="97">
        <v>0</v>
      </c>
      <c r="I149" s="96">
        <f t="shared" si="70"/>
        <v>0</v>
      </c>
      <c r="J149" s="98">
        <f>ROUND((((D149)/12)*8),0)</f>
        <v>0</v>
      </c>
      <c r="K149" s="99"/>
      <c r="L149" s="96">
        <f t="shared" si="66"/>
        <v>0</v>
      </c>
      <c r="M149" s="97"/>
      <c r="N149" s="97"/>
      <c r="O149" s="97"/>
      <c r="P149" s="97">
        <v>0</v>
      </c>
      <c r="Q149" s="96">
        <f t="shared" si="71"/>
        <v>0</v>
      </c>
      <c r="R149" s="98">
        <f>ROUND((((L149)/12)*8),0)</f>
        <v>0</v>
      </c>
      <c r="S149" s="99"/>
      <c r="T149" s="96">
        <f t="shared" si="67"/>
        <v>0</v>
      </c>
      <c r="U149" s="97"/>
      <c r="V149" s="97"/>
      <c r="W149" s="97"/>
      <c r="X149" s="97">
        <v>0</v>
      </c>
      <c r="Y149" s="96">
        <f t="shared" si="72"/>
        <v>0</v>
      </c>
      <c r="Z149" s="98">
        <f>ROUND((((T149)/12)*8),0)</f>
        <v>0</v>
      </c>
      <c r="AA149" s="99"/>
      <c r="AB149" s="96">
        <f t="shared" si="68"/>
        <v>0</v>
      </c>
      <c r="AC149" s="97"/>
      <c r="AD149" s="97"/>
      <c r="AE149" s="97"/>
      <c r="AF149" s="97">
        <v>0</v>
      </c>
      <c r="AG149" s="96">
        <f t="shared" si="73"/>
        <v>0</v>
      </c>
      <c r="AH149" s="98">
        <f>ROUND((((AB149)/12)*8),0)</f>
        <v>0</v>
      </c>
      <c r="AI149" s="100"/>
      <c r="AJ149" s="96">
        <f t="shared" si="69"/>
        <v>0</v>
      </c>
      <c r="AK149" s="97"/>
      <c r="AL149" s="97"/>
      <c r="AM149" s="97"/>
      <c r="AN149" s="97">
        <v>0</v>
      </c>
      <c r="AO149" s="96">
        <f t="shared" si="74"/>
        <v>0</v>
      </c>
      <c r="AP149" s="98">
        <f>ROUND((((AJ149)/12)*8),0)</f>
        <v>0</v>
      </c>
      <c r="AQ149" s="100"/>
    </row>
    <row r="150" spans="1:43" ht="15" thickBot="1">
      <c r="A150" s="102"/>
      <c r="B150" s="103" t="s">
        <v>4</v>
      </c>
      <c r="C150" s="104"/>
      <c r="D150" s="105">
        <f t="shared" ref="D150:AI150" si="75">SUM(D145:D149)</f>
        <v>0</v>
      </c>
      <c r="E150" s="103">
        <f t="shared" si="75"/>
        <v>25</v>
      </c>
      <c r="F150" s="103">
        <f t="shared" si="75"/>
        <v>0</v>
      </c>
      <c r="G150" s="103">
        <f t="shared" si="75"/>
        <v>0</v>
      </c>
      <c r="H150" s="103">
        <f t="shared" si="75"/>
        <v>25</v>
      </c>
      <c r="I150" s="105">
        <f t="shared" si="75"/>
        <v>25</v>
      </c>
      <c r="J150" s="103">
        <f t="shared" si="75"/>
        <v>8</v>
      </c>
      <c r="K150" s="106">
        <f t="shared" si="75"/>
        <v>1</v>
      </c>
      <c r="L150" s="105">
        <f t="shared" si="75"/>
        <v>25</v>
      </c>
      <c r="M150" s="103">
        <f t="shared" si="75"/>
        <v>25</v>
      </c>
      <c r="N150" s="103">
        <f t="shared" si="75"/>
        <v>0</v>
      </c>
      <c r="O150" s="103">
        <f t="shared" si="75"/>
        <v>0</v>
      </c>
      <c r="P150" s="103">
        <f t="shared" si="75"/>
        <v>50</v>
      </c>
      <c r="Q150" s="105">
        <f t="shared" si="75"/>
        <v>50</v>
      </c>
      <c r="R150" s="103">
        <f t="shared" si="75"/>
        <v>33</v>
      </c>
      <c r="S150" s="106">
        <f t="shared" si="75"/>
        <v>2</v>
      </c>
      <c r="T150" s="105">
        <f t="shared" si="75"/>
        <v>50</v>
      </c>
      <c r="U150" s="103">
        <f t="shared" si="75"/>
        <v>25</v>
      </c>
      <c r="V150" s="103">
        <f t="shared" si="75"/>
        <v>0</v>
      </c>
      <c r="W150" s="103">
        <f t="shared" si="75"/>
        <v>0</v>
      </c>
      <c r="X150" s="103">
        <f t="shared" si="75"/>
        <v>75</v>
      </c>
      <c r="Y150" s="105">
        <f t="shared" si="75"/>
        <v>75</v>
      </c>
      <c r="Z150" s="103">
        <f t="shared" si="75"/>
        <v>58</v>
      </c>
      <c r="AA150" s="106">
        <f t="shared" si="75"/>
        <v>3</v>
      </c>
      <c r="AB150" s="105">
        <f t="shared" si="75"/>
        <v>75</v>
      </c>
      <c r="AC150" s="103">
        <f t="shared" si="75"/>
        <v>25</v>
      </c>
      <c r="AD150" s="103">
        <f t="shared" si="75"/>
        <v>0</v>
      </c>
      <c r="AE150" s="103">
        <f t="shared" si="75"/>
        <v>0</v>
      </c>
      <c r="AF150" s="103">
        <f t="shared" si="75"/>
        <v>100</v>
      </c>
      <c r="AG150" s="105">
        <f t="shared" si="75"/>
        <v>100</v>
      </c>
      <c r="AH150" s="103">
        <f t="shared" si="75"/>
        <v>83</v>
      </c>
      <c r="AI150" s="106">
        <f t="shared" si="75"/>
        <v>4</v>
      </c>
      <c r="AJ150" s="105">
        <f t="shared" ref="AJ150:AQ150" si="76">SUM(AJ145:AJ149)</f>
        <v>100</v>
      </c>
      <c r="AK150" s="103">
        <f t="shared" si="76"/>
        <v>25</v>
      </c>
      <c r="AL150" s="103">
        <f t="shared" si="76"/>
        <v>25</v>
      </c>
      <c r="AM150" s="103">
        <f t="shared" si="76"/>
        <v>0</v>
      </c>
      <c r="AN150" s="103">
        <f t="shared" si="76"/>
        <v>100</v>
      </c>
      <c r="AO150" s="105">
        <f t="shared" si="76"/>
        <v>100</v>
      </c>
      <c r="AP150" s="103">
        <f t="shared" si="76"/>
        <v>100</v>
      </c>
      <c r="AQ150" s="106">
        <f t="shared" si="76"/>
        <v>4</v>
      </c>
    </row>
    <row r="151" spans="1:43" ht="14.25">
      <c r="A151" s="81"/>
      <c r="B151" s="107" t="s">
        <v>18</v>
      </c>
      <c r="C151" s="108"/>
      <c r="D151" s="107"/>
      <c r="E151" s="107"/>
      <c r="F151" s="107"/>
      <c r="G151" s="107"/>
      <c r="H151" s="107">
        <f>D150+E150-F150-G150</f>
        <v>25</v>
      </c>
      <c r="I151" s="107"/>
      <c r="J151" s="107"/>
      <c r="K151" s="107"/>
      <c r="L151" s="107"/>
      <c r="M151" s="107"/>
      <c r="N151" s="107"/>
      <c r="O151" s="107"/>
      <c r="P151" s="107">
        <f>L150+M150-N150-O150</f>
        <v>50</v>
      </c>
      <c r="Q151" s="109"/>
      <c r="R151" s="109"/>
      <c r="S151" s="109"/>
      <c r="T151" s="107"/>
      <c r="U151" s="107"/>
      <c r="V151" s="107"/>
      <c r="W151" s="107"/>
      <c r="X151" s="107">
        <f>T150+U150-V150-W150</f>
        <v>75</v>
      </c>
      <c r="Y151" s="107"/>
      <c r="Z151" s="107"/>
      <c r="AA151" s="107"/>
      <c r="AB151" s="107"/>
      <c r="AC151" s="107"/>
      <c r="AD151" s="107"/>
      <c r="AE151" s="107"/>
      <c r="AF151" s="107">
        <f>AB150+AC150-AD150-AE150</f>
        <v>100</v>
      </c>
      <c r="AG151" s="107"/>
      <c r="AH151" s="107"/>
      <c r="AI151" s="107"/>
      <c r="AJ151" s="107"/>
      <c r="AK151" s="107"/>
      <c r="AL151" s="107"/>
      <c r="AM151" s="107"/>
      <c r="AN151" s="107">
        <f>AJ150+AK150-AL150-AM150</f>
        <v>100</v>
      </c>
      <c r="AO151" s="107"/>
      <c r="AP151" s="107"/>
      <c r="AQ151" s="107"/>
    </row>
    <row r="152" spans="1:43" ht="15">
      <c r="A152" s="81"/>
      <c r="B152" s="107"/>
      <c r="C152" s="107"/>
      <c r="D152" s="110"/>
      <c r="E152" s="110"/>
      <c r="F152" s="110"/>
      <c r="G152" s="110"/>
      <c r="H152" s="110"/>
      <c r="I152" s="110"/>
      <c r="J152" s="110"/>
      <c r="K152" s="110"/>
      <c r="L152" s="110"/>
      <c r="M152" s="107"/>
      <c r="N152" s="107"/>
      <c r="O152" s="107"/>
      <c r="P152" s="107"/>
      <c r="Q152" s="109"/>
      <c r="R152" s="109"/>
      <c r="S152" s="109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</row>
    <row r="153" spans="1:43" ht="15">
      <c r="A153" s="111"/>
      <c r="B153" s="107"/>
      <c r="C153" s="107"/>
      <c r="D153" s="107"/>
      <c r="E153" s="107" t="s">
        <v>17</v>
      </c>
      <c r="F153" s="107"/>
      <c r="G153" s="107"/>
      <c r="H153" s="107"/>
      <c r="I153" s="107"/>
      <c r="J153" s="107"/>
      <c r="K153" s="203"/>
      <c r="L153" s="203"/>
      <c r="M153" s="107"/>
      <c r="N153" s="107"/>
      <c r="O153" s="107"/>
      <c r="P153" s="107"/>
      <c r="Q153" s="109"/>
      <c r="R153" s="109"/>
      <c r="S153" s="109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</row>
    <row r="154" spans="1:43" ht="15">
      <c r="A154" s="111"/>
      <c r="B154" s="107"/>
      <c r="C154" s="107"/>
      <c r="D154" s="107"/>
      <c r="E154" s="107" t="s">
        <v>21</v>
      </c>
      <c r="F154" s="107"/>
      <c r="G154" s="107"/>
      <c r="H154" s="107"/>
      <c r="I154" s="107"/>
      <c r="J154" s="107"/>
      <c r="K154" s="107"/>
      <c r="L154" s="112"/>
      <c r="M154" s="107"/>
      <c r="N154" s="107"/>
      <c r="O154" s="107"/>
      <c r="P154" s="107"/>
      <c r="Q154" s="109"/>
      <c r="R154" s="109"/>
      <c r="S154" s="109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</row>
    <row r="155" spans="1:43" ht="15">
      <c r="A155" s="111" t="s">
        <v>3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9"/>
      <c r="R155" s="109"/>
      <c r="S155" s="109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</row>
    <row r="156" spans="1:43" ht="15">
      <c r="A156" s="111" t="s">
        <v>22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9"/>
      <c r="R156" s="109"/>
      <c r="S156" s="109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</row>
    <row r="157" spans="1:43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</row>
    <row r="158" spans="1:43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</row>
    <row r="159" spans="1:43" ht="14.25">
      <c r="A159" s="81"/>
      <c r="B159" s="81"/>
      <c r="C159" s="108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113"/>
      <c r="R159" s="113"/>
      <c r="S159" s="113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</row>
    <row r="160" spans="1:43" ht="44.25" customHeight="1">
      <c r="A160" s="81"/>
      <c r="B160" s="189" t="s">
        <v>168</v>
      </c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</row>
    <row r="161" spans="1:43" ht="13.5" thickBot="1">
      <c r="A161" s="81"/>
      <c r="B161" s="81"/>
      <c r="C161" s="123" t="s">
        <v>114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</row>
    <row r="162" spans="1:43" ht="15" customHeight="1">
      <c r="A162" s="190" t="s">
        <v>5</v>
      </c>
      <c r="B162" s="192" t="s">
        <v>9</v>
      </c>
      <c r="C162" s="192" t="s">
        <v>10</v>
      </c>
      <c r="D162" s="182" t="s">
        <v>19</v>
      </c>
      <c r="E162" s="183"/>
      <c r="F162" s="183"/>
      <c r="G162" s="183"/>
      <c r="H162" s="183"/>
      <c r="I162" s="183"/>
      <c r="J162" s="183"/>
      <c r="K162" s="183"/>
      <c r="L162" s="182" t="s">
        <v>24</v>
      </c>
      <c r="M162" s="183"/>
      <c r="N162" s="183"/>
      <c r="O162" s="183"/>
      <c r="P162" s="183"/>
      <c r="Q162" s="183"/>
      <c r="R162" s="183"/>
      <c r="S162" s="183"/>
      <c r="T162" s="182" t="s">
        <v>27</v>
      </c>
      <c r="U162" s="183"/>
      <c r="V162" s="183"/>
      <c r="W162" s="183"/>
      <c r="X162" s="183"/>
      <c r="Y162" s="183"/>
      <c r="Z162" s="183"/>
      <c r="AA162" s="183"/>
      <c r="AB162" s="182" t="s">
        <v>30</v>
      </c>
      <c r="AC162" s="183"/>
      <c r="AD162" s="183"/>
      <c r="AE162" s="183"/>
      <c r="AF162" s="183"/>
      <c r="AG162" s="183"/>
      <c r="AH162" s="183"/>
      <c r="AI162" s="185"/>
      <c r="AJ162" s="182" t="s">
        <v>184</v>
      </c>
      <c r="AK162" s="183"/>
      <c r="AL162" s="183"/>
      <c r="AM162" s="183"/>
      <c r="AN162" s="183"/>
      <c r="AO162" s="183"/>
      <c r="AP162" s="183"/>
      <c r="AQ162" s="185"/>
    </row>
    <row r="163" spans="1:43" ht="45.75" thickBot="1">
      <c r="A163" s="191"/>
      <c r="B163" s="193"/>
      <c r="C163" s="193"/>
      <c r="D163" s="83" t="s">
        <v>8</v>
      </c>
      <c r="E163" s="83" t="s">
        <v>0</v>
      </c>
      <c r="F163" s="83" t="s">
        <v>1</v>
      </c>
      <c r="G163" s="84" t="s">
        <v>2</v>
      </c>
      <c r="H163" s="83" t="s">
        <v>20</v>
      </c>
      <c r="I163" s="83" t="s">
        <v>6</v>
      </c>
      <c r="J163" s="85" t="s">
        <v>7</v>
      </c>
      <c r="K163" s="86" t="s">
        <v>25</v>
      </c>
      <c r="L163" s="83" t="s">
        <v>8</v>
      </c>
      <c r="M163" s="83" t="s">
        <v>0</v>
      </c>
      <c r="N163" s="83" t="s">
        <v>1</v>
      </c>
      <c r="O163" s="84" t="s">
        <v>2</v>
      </c>
      <c r="P163" s="83" t="s">
        <v>26</v>
      </c>
      <c r="Q163" s="83" t="s">
        <v>6</v>
      </c>
      <c r="R163" s="85" t="s">
        <v>7</v>
      </c>
      <c r="S163" s="86" t="s">
        <v>25</v>
      </c>
      <c r="T163" s="83" t="s">
        <v>8</v>
      </c>
      <c r="U163" s="83" t="s">
        <v>0</v>
      </c>
      <c r="V163" s="83" t="s">
        <v>1</v>
      </c>
      <c r="W163" s="84" t="s">
        <v>2</v>
      </c>
      <c r="X163" s="83" t="s">
        <v>28</v>
      </c>
      <c r="Y163" s="83" t="s">
        <v>6</v>
      </c>
      <c r="Z163" s="85" t="s">
        <v>7</v>
      </c>
      <c r="AA163" s="86" t="s">
        <v>25</v>
      </c>
      <c r="AB163" s="83" t="s">
        <v>8</v>
      </c>
      <c r="AC163" s="83" t="s">
        <v>0</v>
      </c>
      <c r="AD163" s="83" t="s">
        <v>1</v>
      </c>
      <c r="AE163" s="84" t="s">
        <v>2</v>
      </c>
      <c r="AF163" s="83" t="s">
        <v>31</v>
      </c>
      <c r="AG163" s="83" t="s">
        <v>6</v>
      </c>
      <c r="AH163" s="85" t="s">
        <v>7</v>
      </c>
      <c r="AI163" s="87" t="s">
        <v>25</v>
      </c>
      <c r="AJ163" s="83" t="s">
        <v>8</v>
      </c>
      <c r="AK163" s="83" t="s">
        <v>0</v>
      </c>
      <c r="AL163" s="83" t="s">
        <v>1</v>
      </c>
      <c r="AM163" s="84" t="s">
        <v>2</v>
      </c>
      <c r="AN163" s="83" t="s">
        <v>31</v>
      </c>
      <c r="AO163" s="83" t="s">
        <v>6</v>
      </c>
      <c r="AP163" s="85" t="s">
        <v>7</v>
      </c>
      <c r="AQ163" s="87" t="s">
        <v>25</v>
      </c>
    </row>
    <row r="164" spans="1:43" ht="14.25">
      <c r="A164" s="177">
        <v>1</v>
      </c>
      <c r="B164" s="186" t="s">
        <v>173</v>
      </c>
      <c r="C164" s="88">
        <v>1</v>
      </c>
      <c r="D164" s="89">
        <v>25</v>
      </c>
      <c r="E164" s="90">
        <v>25</v>
      </c>
      <c r="F164" s="91"/>
      <c r="G164" s="91">
        <v>3</v>
      </c>
      <c r="H164" s="91">
        <f>E164</f>
        <v>25</v>
      </c>
      <c r="I164" s="89">
        <f>H164</f>
        <v>25</v>
      </c>
      <c r="J164" s="92">
        <f>ROUND(((D164/12)*8)+((H164/12)*4),0)</f>
        <v>25</v>
      </c>
      <c r="K164" s="93">
        <v>1</v>
      </c>
      <c r="L164" s="89">
        <f t="shared" ref="L164:L168" si="77">I164</f>
        <v>25</v>
      </c>
      <c r="M164" s="90">
        <v>25</v>
      </c>
      <c r="N164" s="91"/>
      <c r="O164" s="91"/>
      <c r="P164" s="91">
        <f>M164</f>
        <v>25</v>
      </c>
      <c r="Q164" s="89">
        <f>P164</f>
        <v>25</v>
      </c>
      <c r="R164" s="92">
        <f>ROUND(((L164/12)*8)+((P164/12)*4),0)</f>
        <v>25</v>
      </c>
      <c r="S164" s="93">
        <v>1</v>
      </c>
      <c r="T164" s="89">
        <f t="shared" ref="T164:T168" si="78">Q164</f>
        <v>25</v>
      </c>
      <c r="U164" s="91">
        <v>25</v>
      </c>
      <c r="V164" s="91"/>
      <c r="W164" s="91"/>
      <c r="X164" s="91">
        <f>U164</f>
        <v>25</v>
      </c>
      <c r="Y164" s="89">
        <f>X164</f>
        <v>25</v>
      </c>
      <c r="Z164" s="92">
        <f>ROUND(((T164/12)*8)+((X164/12)*4),0)</f>
        <v>25</v>
      </c>
      <c r="AA164" s="93">
        <v>1</v>
      </c>
      <c r="AB164" s="89">
        <f t="shared" ref="AB164:AB168" si="79">Y164</f>
        <v>25</v>
      </c>
      <c r="AC164" s="91">
        <v>25</v>
      </c>
      <c r="AD164" s="91"/>
      <c r="AE164" s="91"/>
      <c r="AF164" s="91">
        <f>AC164</f>
        <v>25</v>
      </c>
      <c r="AG164" s="89">
        <f>AF164</f>
        <v>25</v>
      </c>
      <c r="AH164" s="92">
        <f>ROUND(((AB164/12)*8)+((AF164/12)*4),0)</f>
        <v>25</v>
      </c>
      <c r="AI164" s="94">
        <v>1</v>
      </c>
      <c r="AJ164" s="89">
        <f t="shared" ref="AJ164:AJ168" si="80">AG164</f>
        <v>25</v>
      </c>
      <c r="AK164" s="91">
        <v>25</v>
      </c>
      <c r="AL164" s="91"/>
      <c r="AM164" s="91"/>
      <c r="AN164" s="91">
        <f>AK164</f>
        <v>25</v>
      </c>
      <c r="AO164" s="89">
        <f>AN164</f>
        <v>25</v>
      </c>
      <c r="AP164" s="92">
        <f>ROUND(((AJ164/12)*8)+((AN164/12)*4),0)</f>
        <v>25</v>
      </c>
      <c r="AQ164" s="94">
        <v>1</v>
      </c>
    </row>
    <row r="165" spans="1:43" ht="14.25">
      <c r="A165" s="178"/>
      <c r="B165" s="187"/>
      <c r="C165" s="95">
        <v>2</v>
      </c>
      <c r="D165" s="96">
        <v>24</v>
      </c>
      <c r="E165" s="97"/>
      <c r="F165" s="97"/>
      <c r="G165" s="97"/>
      <c r="H165" s="97">
        <f>D164-G164</f>
        <v>22</v>
      </c>
      <c r="I165" s="96">
        <f t="shared" ref="I165:I168" si="81">H165</f>
        <v>22</v>
      </c>
      <c r="J165" s="98">
        <f>ROUND((((D165)/12)*8)+(((D164-G164)/12)*4),0)</f>
        <v>23</v>
      </c>
      <c r="K165" s="99">
        <v>1</v>
      </c>
      <c r="L165" s="96">
        <f t="shared" si="77"/>
        <v>22</v>
      </c>
      <c r="M165" s="97"/>
      <c r="N165" s="97"/>
      <c r="O165" s="97"/>
      <c r="P165" s="97">
        <f>L164-O164</f>
        <v>25</v>
      </c>
      <c r="Q165" s="96">
        <f t="shared" ref="Q165:Q168" si="82">P165</f>
        <v>25</v>
      </c>
      <c r="R165" s="98">
        <f>ROUND((((L165)/12)*8)+(((L164-O164)/12)*4),0)</f>
        <v>23</v>
      </c>
      <c r="S165" s="99">
        <v>1</v>
      </c>
      <c r="T165" s="96">
        <f t="shared" si="78"/>
        <v>25</v>
      </c>
      <c r="U165" s="97"/>
      <c r="V165" s="97"/>
      <c r="W165" s="97"/>
      <c r="X165" s="97">
        <f>T164-W164</f>
        <v>25</v>
      </c>
      <c r="Y165" s="96">
        <f t="shared" ref="Y165:Y167" si="83">X165</f>
        <v>25</v>
      </c>
      <c r="Z165" s="98">
        <f>ROUND((((T165)/12)*8)+(((T164-W164)/12)*4),0)</f>
        <v>25</v>
      </c>
      <c r="AA165" s="99">
        <v>1</v>
      </c>
      <c r="AB165" s="96">
        <f t="shared" si="79"/>
        <v>25</v>
      </c>
      <c r="AC165" s="97"/>
      <c r="AD165" s="97"/>
      <c r="AE165" s="97"/>
      <c r="AF165" s="97">
        <f>AB164-AE164</f>
        <v>25</v>
      </c>
      <c r="AG165" s="96">
        <f t="shared" ref="AG165:AG168" si="84">AF165</f>
        <v>25</v>
      </c>
      <c r="AH165" s="98">
        <f>ROUND((((AB165)/12)*8)+(((AB164-AE164)/12)*4),0)</f>
        <v>25</v>
      </c>
      <c r="AI165" s="100">
        <v>1</v>
      </c>
      <c r="AJ165" s="96">
        <f t="shared" si="80"/>
        <v>25</v>
      </c>
      <c r="AK165" s="97"/>
      <c r="AL165" s="97"/>
      <c r="AM165" s="97"/>
      <c r="AN165" s="97">
        <f>AJ164-AM164</f>
        <v>25</v>
      </c>
      <c r="AO165" s="96">
        <f t="shared" ref="AO165:AO168" si="85">AN165</f>
        <v>25</v>
      </c>
      <c r="AP165" s="98">
        <f>ROUND((((AJ165)/12)*8)+(((AJ164-AM164)/12)*4),0)</f>
        <v>25</v>
      </c>
      <c r="AQ165" s="100">
        <v>1</v>
      </c>
    </row>
    <row r="166" spans="1:43" ht="14.25">
      <c r="A166" s="178"/>
      <c r="B166" s="187"/>
      <c r="C166" s="95">
        <v>3</v>
      </c>
      <c r="D166" s="96">
        <v>22</v>
      </c>
      <c r="E166" s="97"/>
      <c r="F166" s="97"/>
      <c r="G166" s="97">
        <v>9</v>
      </c>
      <c r="H166" s="101">
        <f>D165-G165-F165+E165</f>
        <v>24</v>
      </c>
      <c r="I166" s="96">
        <f t="shared" si="81"/>
        <v>24</v>
      </c>
      <c r="J166" s="98">
        <f>ROUND((((D166-F165-G165)/12)*8)+(((D165+E165)/12)*4),0)</f>
        <v>23</v>
      </c>
      <c r="K166" s="99">
        <v>1</v>
      </c>
      <c r="L166" s="96">
        <f t="shared" si="77"/>
        <v>24</v>
      </c>
      <c r="M166" s="97"/>
      <c r="N166" s="97"/>
      <c r="O166" s="97"/>
      <c r="P166" s="101">
        <f>L165-O165-N165+M165</f>
        <v>22</v>
      </c>
      <c r="Q166" s="96">
        <f t="shared" si="82"/>
        <v>22</v>
      </c>
      <c r="R166" s="98">
        <f>ROUND((((L166-N165-O165)/12)*8)+(((L165+M165)/12)*4),0)</f>
        <v>23</v>
      </c>
      <c r="S166" s="99">
        <v>1</v>
      </c>
      <c r="T166" s="96">
        <f t="shared" si="78"/>
        <v>22</v>
      </c>
      <c r="U166" s="97"/>
      <c r="V166" s="97"/>
      <c r="W166" s="97"/>
      <c r="X166" s="101">
        <f>T165-W165-V165+U165</f>
        <v>25</v>
      </c>
      <c r="Y166" s="96">
        <f t="shared" si="83"/>
        <v>25</v>
      </c>
      <c r="Z166" s="98">
        <f>ROUND((((T166-V165-W165)/12)*8)+(((T165+U165)/12)*4),0)</f>
        <v>23</v>
      </c>
      <c r="AA166" s="99">
        <v>1</v>
      </c>
      <c r="AB166" s="96">
        <f t="shared" si="79"/>
        <v>25</v>
      </c>
      <c r="AC166" s="97"/>
      <c r="AD166" s="97"/>
      <c r="AE166" s="97"/>
      <c r="AF166" s="101">
        <f>AB165-AE165-AD165+AC165</f>
        <v>25</v>
      </c>
      <c r="AG166" s="96">
        <f t="shared" si="84"/>
        <v>25</v>
      </c>
      <c r="AH166" s="98">
        <f>ROUND((((AB166-AD165-AE165)/12)*8)+(((AB165+AC165)/12)*4),0)</f>
        <v>25</v>
      </c>
      <c r="AI166" s="100">
        <v>1</v>
      </c>
      <c r="AJ166" s="96">
        <f t="shared" si="80"/>
        <v>25</v>
      </c>
      <c r="AK166" s="97"/>
      <c r="AL166" s="97"/>
      <c r="AM166" s="97"/>
      <c r="AN166" s="101">
        <f>AJ165-AM165-AL165+AK165</f>
        <v>25</v>
      </c>
      <c r="AO166" s="96">
        <f t="shared" si="85"/>
        <v>25</v>
      </c>
      <c r="AP166" s="98">
        <f>ROUND((((AJ166-AL165-AM165)/12)*8)+(((AJ165+AK165)/12)*4),0)</f>
        <v>25</v>
      </c>
      <c r="AQ166" s="100">
        <v>1</v>
      </c>
    </row>
    <row r="167" spans="1:43" ht="14.25">
      <c r="A167" s="178"/>
      <c r="B167" s="187"/>
      <c r="C167" s="95">
        <v>4</v>
      </c>
      <c r="D167" s="96">
        <v>23</v>
      </c>
      <c r="E167" s="97"/>
      <c r="F167" s="97"/>
      <c r="G167" s="97">
        <v>7</v>
      </c>
      <c r="H167" s="101">
        <f>D166-G166-F166+E166</f>
        <v>13</v>
      </c>
      <c r="I167" s="96">
        <f t="shared" si="81"/>
        <v>13</v>
      </c>
      <c r="J167" s="98">
        <f>ROUND((((D167-F166-G166)/12)*8)+(((D166+E166)/12)*4),0)</f>
        <v>17</v>
      </c>
      <c r="K167" s="99">
        <v>1</v>
      </c>
      <c r="L167" s="96">
        <f t="shared" si="77"/>
        <v>13</v>
      </c>
      <c r="M167" s="97"/>
      <c r="N167" s="97"/>
      <c r="O167" s="97"/>
      <c r="P167" s="101">
        <f>L166-O166-N166+M166</f>
        <v>24</v>
      </c>
      <c r="Q167" s="96">
        <f t="shared" si="82"/>
        <v>24</v>
      </c>
      <c r="R167" s="98">
        <f>ROUND((((L167-N166-O166)/12)*8)+(((L166+M166)/12)*4),0)</f>
        <v>17</v>
      </c>
      <c r="S167" s="99">
        <v>1</v>
      </c>
      <c r="T167" s="96">
        <f t="shared" si="78"/>
        <v>24</v>
      </c>
      <c r="U167" s="97"/>
      <c r="V167" s="97"/>
      <c r="W167" s="97"/>
      <c r="X167" s="101">
        <f>T166-W166-V166+U166</f>
        <v>22</v>
      </c>
      <c r="Y167" s="96">
        <f t="shared" si="83"/>
        <v>22</v>
      </c>
      <c r="Z167" s="98">
        <f>ROUND((((T167-V166-W166)/12)*8)+(((T166+U166)/12)*4),0)</f>
        <v>23</v>
      </c>
      <c r="AA167" s="99">
        <v>1</v>
      </c>
      <c r="AB167" s="96">
        <f t="shared" si="79"/>
        <v>22</v>
      </c>
      <c r="AC167" s="97"/>
      <c r="AD167" s="97"/>
      <c r="AE167" s="97"/>
      <c r="AF167" s="101">
        <f>AB166-AE166-AD166+AC166</f>
        <v>25</v>
      </c>
      <c r="AG167" s="96">
        <f t="shared" si="84"/>
        <v>25</v>
      </c>
      <c r="AH167" s="98">
        <f>ROUND((((AB167-AD166-AE166)/12)*8)+(((AB166+AC166)/12)*4),0)</f>
        <v>23</v>
      </c>
      <c r="AI167" s="100">
        <v>1</v>
      </c>
      <c r="AJ167" s="96">
        <f t="shared" si="80"/>
        <v>25</v>
      </c>
      <c r="AK167" s="97"/>
      <c r="AL167" s="97"/>
      <c r="AM167" s="97"/>
      <c r="AN167" s="101">
        <f>AJ166-AM166-AL166+AK166</f>
        <v>25</v>
      </c>
      <c r="AO167" s="96">
        <f t="shared" si="85"/>
        <v>25</v>
      </c>
      <c r="AP167" s="98">
        <f>ROUND((((AJ167-AL166-AM166)/12)*8)+(((AJ166+AK166)/12)*4),0)</f>
        <v>25</v>
      </c>
      <c r="AQ167" s="100">
        <v>1</v>
      </c>
    </row>
    <row r="168" spans="1:43" ht="15" thickBot="1">
      <c r="A168" s="178"/>
      <c r="B168" s="187"/>
      <c r="C168" s="95">
        <v>5</v>
      </c>
      <c r="D168" s="96">
        <v>0</v>
      </c>
      <c r="E168" s="97"/>
      <c r="F168" s="97"/>
      <c r="G168" s="97"/>
      <c r="H168" s="97">
        <v>16</v>
      </c>
      <c r="I168" s="96">
        <f t="shared" si="81"/>
        <v>16</v>
      </c>
      <c r="J168" s="98">
        <v>3</v>
      </c>
      <c r="K168" s="99">
        <v>1</v>
      </c>
      <c r="L168" s="96">
        <f t="shared" si="77"/>
        <v>16</v>
      </c>
      <c r="M168" s="97"/>
      <c r="N168" s="97">
        <v>16</v>
      </c>
      <c r="O168" s="97"/>
      <c r="P168" s="97">
        <v>13</v>
      </c>
      <c r="Q168" s="96">
        <f t="shared" si="82"/>
        <v>13</v>
      </c>
      <c r="R168" s="98">
        <f>ROUND((((L168-N167-O167)/12)*6)+(((L167+M167)/12)*4),0)</f>
        <v>12</v>
      </c>
      <c r="S168" s="99">
        <v>1</v>
      </c>
      <c r="T168" s="96">
        <f t="shared" si="78"/>
        <v>13</v>
      </c>
      <c r="U168" s="97"/>
      <c r="V168" s="97">
        <v>13</v>
      </c>
      <c r="W168" s="97"/>
      <c r="X168" s="97">
        <v>24</v>
      </c>
      <c r="Y168" s="96">
        <f>X168</f>
        <v>24</v>
      </c>
      <c r="Z168" s="98">
        <v>17</v>
      </c>
      <c r="AA168" s="99">
        <v>1</v>
      </c>
      <c r="AB168" s="96">
        <f t="shared" si="79"/>
        <v>24</v>
      </c>
      <c r="AC168" s="97"/>
      <c r="AD168" s="97">
        <v>24</v>
      </c>
      <c r="AE168" s="97"/>
      <c r="AF168" s="97">
        <v>22</v>
      </c>
      <c r="AG168" s="96">
        <f t="shared" si="84"/>
        <v>22</v>
      </c>
      <c r="AH168" s="98">
        <f>ROUND((((AB168-AD167-AE167)/12)*8)+(((AB167+AC167)/12)*4),0)</f>
        <v>23</v>
      </c>
      <c r="AI168" s="100">
        <v>1</v>
      </c>
      <c r="AJ168" s="96">
        <f t="shared" si="80"/>
        <v>22</v>
      </c>
      <c r="AK168" s="97"/>
      <c r="AL168" s="97">
        <v>22</v>
      </c>
      <c r="AM168" s="97"/>
      <c r="AN168" s="101">
        <f>AJ167-AM167-AL167+AK167</f>
        <v>25</v>
      </c>
      <c r="AO168" s="96">
        <f t="shared" si="85"/>
        <v>25</v>
      </c>
      <c r="AP168" s="98">
        <f>ROUND((((AJ168-AL167-AM167)/12)*8)+(((AJ167+AK167)/12)*4),0)</f>
        <v>23</v>
      </c>
      <c r="AQ168" s="100">
        <v>1</v>
      </c>
    </row>
    <row r="169" spans="1:43" ht="15" thickBot="1">
      <c r="A169" s="102"/>
      <c r="B169" s="103" t="s">
        <v>4</v>
      </c>
      <c r="C169" s="104"/>
      <c r="D169" s="105">
        <f t="shared" ref="D169:AI169" si="86">SUM(D164:D168)</f>
        <v>94</v>
      </c>
      <c r="E169" s="103">
        <f t="shared" si="86"/>
        <v>25</v>
      </c>
      <c r="F169" s="103">
        <f t="shared" si="86"/>
        <v>0</v>
      </c>
      <c r="G169" s="103">
        <f t="shared" si="86"/>
        <v>19</v>
      </c>
      <c r="H169" s="103">
        <f t="shared" si="86"/>
        <v>100</v>
      </c>
      <c r="I169" s="105">
        <f t="shared" si="86"/>
        <v>100</v>
      </c>
      <c r="J169" s="103">
        <f t="shared" si="86"/>
        <v>91</v>
      </c>
      <c r="K169" s="106">
        <f t="shared" si="86"/>
        <v>5</v>
      </c>
      <c r="L169" s="105">
        <f t="shared" si="86"/>
        <v>100</v>
      </c>
      <c r="M169" s="103">
        <f t="shared" si="86"/>
        <v>25</v>
      </c>
      <c r="N169" s="103">
        <f t="shared" si="86"/>
        <v>16</v>
      </c>
      <c r="O169" s="103">
        <f t="shared" si="86"/>
        <v>0</v>
      </c>
      <c r="P169" s="103">
        <f t="shared" si="86"/>
        <v>109</v>
      </c>
      <c r="Q169" s="105">
        <f t="shared" si="86"/>
        <v>109</v>
      </c>
      <c r="R169" s="103">
        <f t="shared" si="86"/>
        <v>100</v>
      </c>
      <c r="S169" s="106">
        <f t="shared" si="86"/>
        <v>5</v>
      </c>
      <c r="T169" s="105">
        <f t="shared" si="86"/>
        <v>109</v>
      </c>
      <c r="U169" s="103">
        <f t="shared" si="86"/>
        <v>25</v>
      </c>
      <c r="V169" s="103">
        <f t="shared" si="86"/>
        <v>13</v>
      </c>
      <c r="W169" s="103">
        <f t="shared" si="86"/>
        <v>0</v>
      </c>
      <c r="X169" s="103">
        <f t="shared" si="86"/>
        <v>121</v>
      </c>
      <c r="Y169" s="105">
        <f t="shared" si="86"/>
        <v>121</v>
      </c>
      <c r="Z169" s="103">
        <f t="shared" si="86"/>
        <v>113</v>
      </c>
      <c r="AA169" s="106">
        <f t="shared" si="86"/>
        <v>5</v>
      </c>
      <c r="AB169" s="105">
        <f t="shared" si="86"/>
        <v>121</v>
      </c>
      <c r="AC169" s="103">
        <f t="shared" si="86"/>
        <v>25</v>
      </c>
      <c r="AD169" s="103">
        <f t="shared" si="86"/>
        <v>24</v>
      </c>
      <c r="AE169" s="103">
        <f t="shared" si="86"/>
        <v>0</v>
      </c>
      <c r="AF169" s="103">
        <f t="shared" si="86"/>
        <v>122</v>
      </c>
      <c r="AG169" s="105">
        <f t="shared" si="86"/>
        <v>122</v>
      </c>
      <c r="AH169" s="103">
        <f t="shared" si="86"/>
        <v>121</v>
      </c>
      <c r="AI169" s="106">
        <f t="shared" si="86"/>
        <v>5</v>
      </c>
      <c r="AJ169" s="105">
        <f t="shared" ref="AJ169:AQ169" si="87">SUM(AJ164:AJ168)</f>
        <v>122</v>
      </c>
      <c r="AK169" s="103">
        <f t="shared" si="87"/>
        <v>25</v>
      </c>
      <c r="AL169" s="103">
        <f t="shared" si="87"/>
        <v>22</v>
      </c>
      <c r="AM169" s="103">
        <f t="shared" si="87"/>
        <v>0</v>
      </c>
      <c r="AN169" s="103">
        <f t="shared" si="87"/>
        <v>125</v>
      </c>
      <c r="AO169" s="105">
        <f t="shared" si="87"/>
        <v>125</v>
      </c>
      <c r="AP169" s="103">
        <f t="shared" si="87"/>
        <v>123</v>
      </c>
      <c r="AQ169" s="106">
        <f t="shared" si="87"/>
        <v>5</v>
      </c>
    </row>
    <row r="170" spans="1:43" ht="14.25">
      <c r="A170" s="81"/>
      <c r="B170" s="107" t="s">
        <v>18</v>
      </c>
      <c r="C170" s="108"/>
      <c r="D170" s="107"/>
      <c r="E170" s="107"/>
      <c r="F170" s="107"/>
      <c r="G170" s="107"/>
      <c r="H170" s="107">
        <f>D169+E169-F169-G169</f>
        <v>100</v>
      </c>
      <c r="I170" s="107"/>
      <c r="J170" s="107"/>
      <c r="K170" s="107"/>
      <c r="L170" s="107"/>
      <c r="M170" s="107"/>
      <c r="N170" s="107"/>
      <c r="O170" s="107"/>
      <c r="P170" s="107">
        <f>L169+M169-N169-O169</f>
        <v>109</v>
      </c>
      <c r="Q170" s="109"/>
      <c r="R170" s="109"/>
      <c r="S170" s="109"/>
      <c r="T170" s="107"/>
      <c r="U170" s="107"/>
      <c r="V170" s="107"/>
      <c r="W170" s="107"/>
      <c r="X170" s="107">
        <f>T169+U169-V169-W169</f>
        <v>121</v>
      </c>
      <c r="Y170" s="107"/>
      <c r="Z170" s="107"/>
      <c r="AA170" s="107"/>
      <c r="AB170" s="107"/>
      <c r="AC170" s="107"/>
      <c r="AD170" s="107"/>
      <c r="AE170" s="107"/>
      <c r="AF170" s="107">
        <f>AB169+AC169-AD169-AE169</f>
        <v>122</v>
      </c>
      <c r="AG170" s="107"/>
      <c r="AH170" s="107"/>
      <c r="AI170" s="107"/>
      <c r="AJ170" s="107"/>
      <c r="AK170" s="107"/>
      <c r="AL170" s="107"/>
      <c r="AM170" s="107"/>
      <c r="AN170" s="107">
        <f>AJ169+AK169-AL169-AM169</f>
        <v>125</v>
      </c>
      <c r="AO170" s="107"/>
      <c r="AP170" s="107"/>
      <c r="AQ170" s="107"/>
    </row>
    <row r="171" spans="1:43" ht="15">
      <c r="A171" s="81"/>
      <c r="B171" s="107"/>
      <c r="C171" s="107"/>
      <c r="D171" s="110"/>
      <c r="E171" s="110"/>
      <c r="F171" s="110"/>
      <c r="G171" s="110"/>
      <c r="H171" s="110"/>
      <c r="I171" s="110"/>
      <c r="J171" s="110"/>
      <c r="K171" s="110"/>
      <c r="L171" s="110"/>
      <c r="M171" s="107"/>
      <c r="N171" s="107"/>
      <c r="O171" s="107"/>
      <c r="P171" s="107"/>
      <c r="Q171" s="109"/>
      <c r="R171" s="109"/>
      <c r="S171" s="109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</row>
    <row r="172" spans="1:43" ht="15">
      <c r="A172" s="111"/>
      <c r="B172" s="107"/>
      <c r="C172" s="107"/>
      <c r="D172" s="107"/>
      <c r="E172" s="107" t="s">
        <v>17</v>
      </c>
      <c r="F172" s="107"/>
      <c r="G172" s="107"/>
      <c r="H172" s="107"/>
      <c r="I172" s="107"/>
      <c r="J172" s="107"/>
      <c r="K172" s="203"/>
      <c r="L172" s="203"/>
      <c r="M172" s="107"/>
      <c r="N172" s="107"/>
      <c r="O172" s="107"/>
      <c r="P172" s="107"/>
      <c r="Q172" s="109"/>
      <c r="R172" s="109"/>
      <c r="S172" s="109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</row>
    <row r="173" spans="1:43" ht="15">
      <c r="A173" s="111"/>
      <c r="B173" s="107"/>
      <c r="C173" s="107"/>
      <c r="D173" s="107"/>
      <c r="E173" s="107" t="s">
        <v>21</v>
      </c>
      <c r="F173" s="107"/>
      <c r="G173" s="107"/>
      <c r="H173" s="107"/>
      <c r="I173" s="107"/>
      <c r="J173" s="107"/>
      <c r="K173" s="107"/>
      <c r="L173" s="112"/>
      <c r="M173" s="107"/>
      <c r="N173" s="107"/>
      <c r="O173" s="107"/>
      <c r="P173" s="107"/>
      <c r="Q173" s="109"/>
      <c r="R173" s="109"/>
      <c r="S173" s="109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</row>
    <row r="174" spans="1:43" ht="15">
      <c r="A174" s="111" t="s">
        <v>3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9"/>
      <c r="R174" s="109"/>
      <c r="S174" s="109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</row>
    <row r="175" spans="1:43" ht="15">
      <c r="A175" s="111" t="s">
        <v>22</v>
      </c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9"/>
      <c r="R175" s="109"/>
      <c r="S175" s="109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</row>
    <row r="176" spans="1:43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</row>
    <row r="177" spans="1:43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</row>
    <row r="178" spans="1:43" ht="14.25" hidden="1">
      <c r="A178" s="81"/>
      <c r="B178" s="81"/>
      <c r="C178" s="108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113"/>
      <c r="R178" s="113"/>
      <c r="S178" s="113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</row>
    <row r="179" spans="1:43" ht="43.5" hidden="1" customHeight="1">
      <c r="A179" s="81"/>
      <c r="B179" s="189" t="s">
        <v>168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</row>
    <row r="180" spans="1:43" ht="13.5" hidden="1" thickBot="1">
      <c r="A180" s="81"/>
      <c r="B180" s="81"/>
      <c r="C180" s="82" t="s">
        <v>114</v>
      </c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</row>
    <row r="181" spans="1:43" ht="15" hidden="1" customHeight="1">
      <c r="A181" s="190" t="s">
        <v>5</v>
      </c>
      <c r="B181" s="192" t="s">
        <v>9</v>
      </c>
      <c r="C181" s="192" t="s">
        <v>10</v>
      </c>
      <c r="D181" s="182" t="s">
        <v>19</v>
      </c>
      <c r="E181" s="183"/>
      <c r="F181" s="183"/>
      <c r="G181" s="183"/>
      <c r="H181" s="183"/>
      <c r="I181" s="183"/>
      <c r="J181" s="183"/>
      <c r="K181" s="183"/>
      <c r="L181" s="182" t="s">
        <v>24</v>
      </c>
      <c r="M181" s="183"/>
      <c r="N181" s="183"/>
      <c r="O181" s="183"/>
      <c r="P181" s="183"/>
      <c r="Q181" s="183"/>
      <c r="R181" s="183"/>
      <c r="S181" s="183"/>
      <c r="T181" s="182" t="s">
        <v>27</v>
      </c>
      <c r="U181" s="183"/>
      <c r="V181" s="183"/>
      <c r="W181" s="183"/>
      <c r="X181" s="183"/>
      <c r="Y181" s="183"/>
      <c r="Z181" s="183"/>
      <c r="AA181" s="183"/>
      <c r="AB181" s="182" t="s">
        <v>30</v>
      </c>
      <c r="AC181" s="183"/>
      <c r="AD181" s="183"/>
      <c r="AE181" s="183"/>
      <c r="AF181" s="183"/>
      <c r="AG181" s="183"/>
      <c r="AH181" s="183"/>
      <c r="AI181" s="185"/>
      <c r="AJ181" s="182" t="s">
        <v>184</v>
      </c>
      <c r="AK181" s="183"/>
      <c r="AL181" s="183"/>
      <c r="AM181" s="183"/>
      <c r="AN181" s="183"/>
      <c r="AO181" s="183"/>
      <c r="AP181" s="183"/>
      <c r="AQ181" s="185"/>
    </row>
    <row r="182" spans="1:43" ht="45.75" hidden="1" thickBot="1">
      <c r="A182" s="191"/>
      <c r="B182" s="193"/>
      <c r="C182" s="193"/>
      <c r="D182" s="83" t="s">
        <v>8</v>
      </c>
      <c r="E182" s="83" t="s">
        <v>0</v>
      </c>
      <c r="F182" s="83" t="s">
        <v>1</v>
      </c>
      <c r="G182" s="84" t="s">
        <v>2</v>
      </c>
      <c r="H182" s="83" t="s">
        <v>20</v>
      </c>
      <c r="I182" s="83" t="s">
        <v>6</v>
      </c>
      <c r="J182" s="85" t="s">
        <v>7</v>
      </c>
      <c r="K182" s="86" t="s">
        <v>25</v>
      </c>
      <c r="L182" s="83" t="s">
        <v>8</v>
      </c>
      <c r="M182" s="83" t="s">
        <v>0</v>
      </c>
      <c r="N182" s="83" t="s">
        <v>1</v>
      </c>
      <c r="O182" s="84" t="s">
        <v>2</v>
      </c>
      <c r="P182" s="83" t="s">
        <v>26</v>
      </c>
      <c r="Q182" s="83" t="s">
        <v>6</v>
      </c>
      <c r="R182" s="85" t="s">
        <v>7</v>
      </c>
      <c r="S182" s="86" t="s">
        <v>25</v>
      </c>
      <c r="T182" s="83" t="s">
        <v>8</v>
      </c>
      <c r="U182" s="83" t="s">
        <v>0</v>
      </c>
      <c r="V182" s="83" t="s">
        <v>1</v>
      </c>
      <c r="W182" s="84" t="s">
        <v>2</v>
      </c>
      <c r="X182" s="83" t="s">
        <v>28</v>
      </c>
      <c r="Y182" s="83" t="s">
        <v>6</v>
      </c>
      <c r="Z182" s="85" t="s">
        <v>7</v>
      </c>
      <c r="AA182" s="86" t="s">
        <v>25</v>
      </c>
      <c r="AB182" s="83" t="s">
        <v>8</v>
      </c>
      <c r="AC182" s="83" t="s">
        <v>0</v>
      </c>
      <c r="AD182" s="83" t="s">
        <v>1</v>
      </c>
      <c r="AE182" s="84" t="s">
        <v>2</v>
      </c>
      <c r="AF182" s="83" t="s">
        <v>31</v>
      </c>
      <c r="AG182" s="83" t="s">
        <v>6</v>
      </c>
      <c r="AH182" s="85" t="s">
        <v>7</v>
      </c>
      <c r="AI182" s="87" t="s">
        <v>25</v>
      </c>
      <c r="AJ182" s="83" t="s">
        <v>8</v>
      </c>
      <c r="AK182" s="83" t="s">
        <v>0</v>
      </c>
      <c r="AL182" s="83" t="s">
        <v>1</v>
      </c>
      <c r="AM182" s="84" t="s">
        <v>2</v>
      </c>
      <c r="AN182" s="83" t="s">
        <v>31</v>
      </c>
      <c r="AO182" s="83" t="s">
        <v>6</v>
      </c>
      <c r="AP182" s="85" t="s">
        <v>7</v>
      </c>
      <c r="AQ182" s="87" t="s">
        <v>25</v>
      </c>
    </row>
    <row r="183" spans="1:43" ht="14.25" hidden="1">
      <c r="A183" s="177">
        <v>1</v>
      </c>
      <c r="B183" s="186" t="s">
        <v>172</v>
      </c>
      <c r="C183" s="88">
        <v>1</v>
      </c>
      <c r="D183" s="89">
        <v>0</v>
      </c>
      <c r="E183" s="90"/>
      <c r="F183" s="91"/>
      <c r="G183" s="91"/>
      <c r="H183" s="91">
        <f>E183</f>
        <v>0</v>
      </c>
      <c r="I183" s="89">
        <f>H183</f>
        <v>0</v>
      </c>
      <c r="J183" s="92">
        <f>ROUND(((D183/12)*8)+((H183/12)*4),0)</f>
        <v>0</v>
      </c>
      <c r="K183" s="93"/>
      <c r="L183" s="89">
        <f t="shared" ref="L183:L186" si="88">I183</f>
        <v>0</v>
      </c>
      <c r="M183" s="90"/>
      <c r="N183" s="91"/>
      <c r="O183" s="91"/>
      <c r="P183" s="91">
        <f>M183</f>
        <v>0</v>
      </c>
      <c r="Q183" s="89">
        <f>P183</f>
        <v>0</v>
      </c>
      <c r="R183" s="92">
        <f>ROUND(((L183/12)*8)+((P183/12)*4),0)</f>
        <v>0</v>
      </c>
      <c r="S183" s="93"/>
      <c r="T183" s="89">
        <f t="shared" ref="T183:T186" si="89">Q183</f>
        <v>0</v>
      </c>
      <c r="U183" s="91"/>
      <c r="V183" s="91"/>
      <c r="W183" s="91"/>
      <c r="X183" s="91">
        <f>U183</f>
        <v>0</v>
      </c>
      <c r="Y183" s="89">
        <f>X183</f>
        <v>0</v>
      </c>
      <c r="Z183" s="92">
        <f>ROUND(((T183/12)*8)+((X183/12)*4),0)</f>
        <v>0</v>
      </c>
      <c r="AA183" s="93"/>
      <c r="AB183" s="89">
        <f t="shared" ref="AB183:AB186" si="90">Y183</f>
        <v>0</v>
      </c>
      <c r="AC183" s="91"/>
      <c r="AD183" s="91"/>
      <c r="AE183" s="91"/>
      <c r="AF183" s="91">
        <f>AC183</f>
        <v>0</v>
      </c>
      <c r="AG183" s="89">
        <f>AF183</f>
        <v>0</v>
      </c>
      <c r="AH183" s="92">
        <f>ROUND(((AB183/12)*8)+((AF183/12)*4),0)</f>
        <v>0</v>
      </c>
      <c r="AI183" s="94"/>
      <c r="AJ183" s="89">
        <f t="shared" ref="AJ183:AJ186" si="91">AG183</f>
        <v>0</v>
      </c>
      <c r="AK183" s="91"/>
      <c r="AL183" s="91"/>
      <c r="AM183" s="91"/>
      <c r="AN183" s="91">
        <f>AK183</f>
        <v>0</v>
      </c>
      <c r="AO183" s="89">
        <f>AN183</f>
        <v>0</v>
      </c>
      <c r="AP183" s="92">
        <f>ROUND(((AJ183/12)*8)+((AN183/12)*4),0)</f>
        <v>0</v>
      </c>
      <c r="AQ183" s="94"/>
    </row>
    <row r="184" spans="1:43" ht="14.25" hidden="1">
      <c r="A184" s="178"/>
      <c r="B184" s="187"/>
      <c r="C184" s="95">
        <v>2</v>
      </c>
      <c r="D184" s="96">
        <v>0</v>
      </c>
      <c r="E184" s="97"/>
      <c r="F184" s="97"/>
      <c r="G184" s="97"/>
      <c r="H184" s="97">
        <f>D183-G183</f>
        <v>0</v>
      </c>
      <c r="I184" s="96">
        <f t="shared" ref="I184:I186" si="92">H184</f>
        <v>0</v>
      </c>
      <c r="J184" s="98">
        <f>ROUND((((D184)/12)*8)+(((D183-G183)/12)*4),0)</f>
        <v>0</v>
      </c>
      <c r="K184" s="99"/>
      <c r="L184" s="96">
        <f t="shared" si="88"/>
        <v>0</v>
      </c>
      <c r="M184" s="97"/>
      <c r="N184" s="97"/>
      <c r="O184" s="97"/>
      <c r="P184" s="97">
        <f>L183-O183</f>
        <v>0</v>
      </c>
      <c r="Q184" s="96">
        <f t="shared" ref="Q184:Q186" si="93">P184</f>
        <v>0</v>
      </c>
      <c r="R184" s="98">
        <f>ROUND((((L184)/12)*8)+(((L183-O183)/12)*4),0)</f>
        <v>0</v>
      </c>
      <c r="S184" s="99"/>
      <c r="T184" s="96">
        <f t="shared" si="89"/>
        <v>0</v>
      </c>
      <c r="U184" s="97"/>
      <c r="V184" s="97"/>
      <c r="W184" s="97"/>
      <c r="X184" s="97">
        <f>T183-W183</f>
        <v>0</v>
      </c>
      <c r="Y184" s="96">
        <f t="shared" ref="Y184:Y186" si="94">X184</f>
        <v>0</v>
      </c>
      <c r="Z184" s="98">
        <f>ROUND((((T184)/12)*8)+(((T183-W183)/12)*4),0)</f>
        <v>0</v>
      </c>
      <c r="AA184" s="99"/>
      <c r="AB184" s="96">
        <f t="shared" si="90"/>
        <v>0</v>
      </c>
      <c r="AC184" s="97"/>
      <c r="AD184" s="97"/>
      <c r="AE184" s="97"/>
      <c r="AF184" s="97">
        <f>AB183-AE183</f>
        <v>0</v>
      </c>
      <c r="AG184" s="96">
        <f t="shared" ref="AG184:AG186" si="95">AF184</f>
        <v>0</v>
      </c>
      <c r="AH184" s="98">
        <f>ROUND((((AB184)/12)*8)+(((AB183-AE183)/12)*4),0)</f>
        <v>0</v>
      </c>
      <c r="AI184" s="100"/>
      <c r="AJ184" s="96">
        <f t="shared" si="91"/>
        <v>0</v>
      </c>
      <c r="AK184" s="97"/>
      <c r="AL184" s="97"/>
      <c r="AM184" s="97"/>
      <c r="AN184" s="97">
        <f>AJ183-AM183</f>
        <v>0</v>
      </c>
      <c r="AO184" s="96">
        <f t="shared" ref="AO184:AO186" si="96">AN184</f>
        <v>0</v>
      </c>
      <c r="AP184" s="98">
        <f>ROUND((((AJ184)/12)*8)+(((AJ183-AM183)/12)*4),0)</f>
        <v>0</v>
      </c>
      <c r="AQ184" s="100"/>
    </row>
    <row r="185" spans="1:43" ht="14.25" hidden="1">
      <c r="A185" s="178"/>
      <c r="B185" s="187"/>
      <c r="C185" s="95">
        <v>3</v>
      </c>
      <c r="D185" s="96">
        <v>0</v>
      </c>
      <c r="E185" s="97"/>
      <c r="F185" s="97"/>
      <c r="G185" s="97"/>
      <c r="H185" s="101">
        <f>D184-G184-F184+E184</f>
        <v>0</v>
      </c>
      <c r="I185" s="96">
        <f t="shared" si="92"/>
        <v>0</v>
      </c>
      <c r="J185" s="98">
        <f>ROUND((((D185-F184-G184)/12)*8)+(((D184+E184)/12)*4),0)</f>
        <v>0</v>
      </c>
      <c r="K185" s="99"/>
      <c r="L185" s="96">
        <f t="shared" si="88"/>
        <v>0</v>
      </c>
      <c r="M185" s="97"/>
      <c r="N185" s="97"/>
      <c r="O185" s="97"/>
      <c r="P185" s="101">
        <f>L184-O184-N184+M184</f>
        <v>0</v>
      </c>
      <c r="Q185" s="96">
        <f t="shared" si="93"/>
        <v>0</v>
      </c>
      <c r="R185" s="98">
        <f>ROUND((((L185-N184-O184)/12)*8)+(((L184+M184)/12)*4),0)</f>
        <v>0</v>
      </c>
      <c r="S185" s="99"/>
      <c r="T185" s="96">
        <f t="shared" si="89"/>
        <v>0</v>
      </c>
      <c r="U185" s="97"/>
      <c r="V185" s="97"/>
      <c r="W185" s="97"/>
      <c r="X185" s="101">
        <f>T184-W184-V184+U184</f>
        <v>0</v>
      </c>
      <c r="Y185" s="96">
        <f t="shared" si="94"/>
        <v>0</v>
      </c>
      <c r="Z185" s="98">
        <f>ROUND((((T185-V184-W184)/12)*8)+(((T184+U184)/12)*4),0)</f>
        <v>0</v>
      </c>
      <c r="AA185" s="99"/>
      <c r="AB185" s="96">
        <f t="shared" si="90"/>
        <v>0</v>
      </c>
      <c r="AC185" s="97"/>
      <c r="AD185" s="97"/>
      <c r="AE185" s="97"/>
      <c r="AF185" s="101">
        <f>AB184-AE184-AD184+AC184</f>
        <v>0</v>
      </c>
      <c r="AG185" s="96">
        <f t="shared" si="95"/>
        <v>0</v>
      </c>
      <c r="AH185" s="98">
        <f>ROUND((((AB185-AD184-AE184)/12)*8)+(((AB184+AC184)/12)*4),0)</f>
        <v>0</v>
      </c>
      <c r="AI185" s="100"/>
      <c r="AJ185" s="96">
        <f t="shared" si="91"/>
        <v>0</v>
      </c>
      <c r="AK185" s="97"/>
      <c r="AL185" s="97"/>
      <c r="AM185" s="97"/>
      <c r="AN185" s="101">
        <f>AJ184-AM184-AL184+AK184</f>
        <v>0</v>
      </c>
      <c r="AO185" s="96">
        <f t="shared" si="96"/>
        <v>0</v>
      </c>
      <c r="AP185" s="98">
        <f>ROUND((((AJ185-AL184-AM184)/12)*8)+(((AJ184+AK184)/12)*4),0)</f>
        <v>0</v>
      </c>
      <c r="AQ185" s="100"/>
    </row>
    <row r="186" spans="1:43" ht="15" hidden="1" thickBot="1">
      <c r="A186" s="178"/>
      <c r="B186" s="187"/>
      <c r="C186" s="95">
        <v>4</v>
      </c>
      <c r="D186" s="96">
        <v>25</v>
      </c>
      <c r="E186" s="97"/>
      <c r="F186" s="97">
        <v>25</v>
      </c>
      <c r="G186" s="97"/>
      <c r="H186" s="101">
        <f>D185-G185-F185+E185</f>
        <v>0</v>
      </c>
      <c r="I186" s="96">
        <f t="shared" si="92"/>
        <v>0</v>
      </c>
      <c r="J186" s="98">
        <f>ROUND((((D186-F185-G185)/12)*6)+(((D185+E185)/12)*4),0)</f>
        <v>13</v>
      </c>
      <c r="K186" s="99">
        <v>1</v>
      </c>
      <c r="L186" s="96">
        <f t="shared" si="88"/>
        <v>0</v>
      </c>
      <c r="M186" s="97"/>
      <c r="N186" s="97"/>
      <c r="O186" s="97"/>
      <c r="P186" s="101">
        <f>L185-O185-N185+M185</f>
        <v>0</v>
      </c>
      <c r="Q186" s="96">
        <f t="shared" si="93"/>
        <v>0</v>
      </c>
      <c r="R186" s="98">
        <f>ROUND((((L186-N185-O185)/12)*8)+(((L185+M185)/12)*4),0)</f>
        <v>0</v>
      </c>
      <c r="S186" s="99"/>
      <c r="T186" s="96">
        <f t="shared" si="89"/>
        <v>0</v>
      </c>
      <c r="U186" s="97"/>
      <c r="V186" s="97"/>
      <c r="W186" s="97"/>
      <c r="X186" s="101">
        <f>T185-W185-V185+U185</f>
        <v>0</v>
      </c>
      <c r="Y186" s="96">
        <f t="shared" si="94"/>
        <v>0</v>
      </c>
      <c r="Z186" s="98">
        <f>ROUND((((T186-V185-W185)/12)*8)+(((T185+U185)/12)*4),0)</f>
        <v>0</v>
      </c>
      <c r="AA186" s="99"/>
      <c r="AB186" s="96">
        <f t="shared" si="90"/>
        <v>0</v>
      </c>
      <c r="AC186" s="97"/>
      <c r="AD186" s="97"/>
      <c r="AE186" s="97"/>
      <c r="AF186" s="101">
        <f>AB185-AE185-AD185+AC185</f>
        <v>0</v>
      </c>
      <c r="AG186" s="96">
        <f t="shared" si="95"/>
        <v>0</v>
      </c>
      <c r="AH186" s="98">
        <f>ROUND((((AB186-AD185-AE185)/12)*8)+(((AB185+AC185)/12)*4),0)</f>
        <v>0</v>
      </c>
      <c r="AI186" s="100"/>
      <c r="AJ186" s="96">
        <f t="shared" si="91"/>
        <v>0</v>
      </c>
      <c r="AK186" s="97"/>
      <c r="AL186" s="97"/>
      <c r="AM186" s="97"/>
      <c r="AN186" s="101">
        <f>AJ185-AM185-AL185+AK185</f>
        <v>0</v>
      </c>
      <c r="AO186" s="96">
        <f t="shared" si="96"/>
        <v>0</v>
      </c>
      <c r="AP186" s="98">
        <f>ROUND((((AJ186-AL185-AM185)/12)*8)+(((AJ185+AK185)/12)*4),0)</f>
        <v>0</v>
      </c>
      <c r="AQ186" s="100"/>
    </row>
    <row r="187" spans="1:43" ht="15" hidden="1" thickBot="1">
      <c r="A187" s="102"/>
      <c r="B187" s="103" t="s">
        <v>4</v>
      </c>
      <c r="C187" s="104"/>
      <c r="D187" s="105">
        <f t="shared" ref="D187:AI187" si="97">SUM(D183:D186)</f>
        <v>25</v>
      </c>
      <c r="E187" s="103">
        <f t="shared" si="97"/>
        <v>0</v>
      </c>
      <c r="F187" s="103">
        <f t="shared" si="97"/>
        <v>25</v>
      </c>
      <c r="G187" s="103">
        <f t="shared" si="97"/>
        <v>0</v>
      </c>
      <c r="H187" s="103">
        <f t="shared" si="97"/>
        <v>0</v>
      </c>
      <c r="I187" s="105">
        <f t="shared" si="97"/>
        <v>0</v>
      </c>
      <c r="J187" s="103">
        <f t="shared" si="97"/>
        <v>13</v>
      </c>
      <c r="K187" s="106">
        <f t="shared" si="97"/>
        <v>1</v>
      </c>
      <c r="L187" s="105">
        <f t="shared" si="97"/>
        <v>0</v>
      </c>
      <c r="M187" s="103">
        <f t="shared" si="97"/>
        <v>0</v>
      </c>
      <c r="N187" s="103">
        <f t="shared" si="97"/>
        <v>0</v>
      </c>
      <c r="O187" s="103">
        <f t="shared" si="97"/>
        <v>0</v>
      </c>
      <c r="P187" s="103">
        <f t="shared" si="97"/>
        <v>0</v>
      </c>
      <c r="Q187" s="105">
        <f t="shared" si="97"/>
        <v>0</v>
      </c>
      <c r="R187" s="103">
        <f t="shared" si="97"/>
        <v>0</v>
      </c>
      <c r="S187" s="106">
        <f t="shared" si="97"/>
        <v>0</v>
      </c>
      <c r="T187" s="105">
        <f t="shared" si="97"/>
        <v>0</v>
      </c>
      <c r="U187" s="103">
        <f t="shared" si="97"/>
        <v>0</v>
      </c>
      <c r="V187" s="103">
        <f t="shared" si="97"/>
        <v>0</v>
      </c>
      <c r="W187" s="103">
        <f t="shared" si="97"/>
        <v>0</v>
      </c>
      <c r="X187" s="103">
        <f t="shared" si="97"/>
        <v>0</v>
      </c>
      <c r="Y187" s="105">
        <f t="shared" si="97"/>
        <v>0</v>
      </c>
      <c r="Z187" s="103">
        <f t="shared" si="97"/>
        <v>0</v>
      </c>
      <c r="AA187" s="106">
        <f t="shared" si="97"/>
        <v>0</v>
      </c>
      <c r="AB187" s="105">
        <f t="shared" si="97"/>
        <v>0</v>
      </c>
      <c r="AC187" s="103">
        <f t="shared" si="97"/>
        <v>0</v>
      </c>
      <c r="AD187" s="103">
        <f t="shared" si="97"/>
        <v>0</v>
      </c>
      <c r="AE187" s="103">
        <f t="shared" si="97"/>
        <v>0</v>
      </c>
      <c r="AF187" s="103">
        <f t="shared" si="97"/>
        <v>0</v>
      </c>
      <c r="AG187" s="105">
        <f t="shared" si="97"/>
        <v>0</v>
      </c>
      <c r="AH187" s="103">
        <f t="shared" si="97"/>
        <v>0</v>
      </c>
      <c r="AI187" s="106">
        <f t="shared" si="97"/>
        <v>0</v>
      </c>
      <c r="AJ187" s="105">
        <f t="shared" ref="AJ187:AQ187" si="98">SUM(AJ183:AJ186)</f>
        <v>0</v>
      </c>
      <c r="AK187" s="103">
        <f t="shared" si="98"/>
        <v>0</v>
      </c>
      <c r="AL187" s="103">
        <f t="shared" si="98"/>
        <v>0</v>
      </c>
      <c r="AM187" s="103">
        <f t="shared" si="98"/>
        <v>0</v>
      </c>
      <c r="AN187" s="103">
        <f t="shared" si="98"/>
        <v>0</v>
      </c>
      <c r="AO187" s="105">
        <f t="shared" si="98"/>
        <v>0</v>
      </c>
      <c r="AP187" s="103">
        <f t="shared" si="98"/>
        <v>0</v>
      </c>
      <c r="AQ187" s="106">
        <f t="shared" si="98"/>
        <v>0</v>
      </c>
    </row>
    <row r="188" spans="1:43" ht="14.25" hidden="1">
      <c r="A188" s="81"/>
      <c r="B188" s="107" t="s">
        <v>18</v>
      </c>
      <c r="C188" s="108"/>
      <c r="D188" s="107"/>
      <c r="E188" s="107"/>
      <c r="F188" s="107"/>
      <c r="G188" s="107"/>
      <c r="H188" s="107">
        <f>D187+E187-F187-G187</f>
        <v>0</v>
      </c>
      <c r="I188" s="107"/>
      <c r="J188" s="107"/>
      <c r="K188" s="107"/>
      <c r="L188" s="107"/>
      <c r="M188" s="107"/>
      <c r="N188" s="107"/>
      <c r="O188" s="107"/>
      <c r="P188" s="107">
        <f>L187+M187-N187-O187</f>
        <v>0</v>
      </c>
      <c r="Q188" s="109"/>
      <c r="R188" s="109"/>
      <c r="S188" s="109"/>
      <c r="T188" s="107"/>
      <c r="U188" s="107"/>
      <c r="V188" s="107"/>
      <c r="W188" s="107"/>
      <c r="X188" s="107">
        <f>T187+U187-V187-W187</f>
        <v>0</v>
      </c>
      <c r="Y188" s="107"/>
      <c r="Z188" s="107"/>
      <c r="AA188" s="107"/>
      <c r="AB188" s="107"/>
      <c r="AC188" s="107"/>
      <c r="AD188" s="107"/>
      <c r="AE188" s="107"/>
      <c r="AF188" s="107">
        <f>AB187+AC187-AD187-AE187</f>
        <v>0</v>
      </c>
      <c r="AG188" s="107"/>
      <c r="AH188" s="107"/>
      <c r="AI188" s="107"/>
      <c r="AJ188" s="107"/>
      <c r="AK188" s="107"/>
      <c r="AL188" s="107"/>
      <c r="AM188" s="107"/>
      <c r="AN188" s="107">
        <f>AJ187+AK187-AL187-AM187</f>
        <v>0</v>
      </c>
      <c r="AO188" s="107"/>
      <c r="AP188" s="107"/>
      <c r="AQ188" s="107"/>
    </row>
    <row r="189" spans="1:43" ht="15" hidden="1">
      <c r="A189" s="81"/>
      <c r="B189" s="107"/>
      <c r="C189" s="107"/>
      <c r="D189" s="110"/>
      <c r="E189" s="110"/>
      <c r="F189" s="110"/>
      <c r="G189" s="110"/>
      <c r="H189" s="110"/>
      <c r="I189" s="110"/>
      <c r="J189" s="110"/>
      <c r="K189" s="110"/>
      <c r="L189" s="110"/>
      <c r="M189" s="107"/>
      <c r="N189" s="107"/>
      <c r="O189" s="107"/>
      <c r="P189" s="107"/>
      <c r="Q189" s="109"/>
      <c r="R189" s="109"/>
      <c r="S189" s="109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</row>
    <row r="190" spans="1:43" ht="15" hidden="1">
      <c r="A190" s="111"/>
      <c r="B190" s="107"/>
      <c r="C190" s="107"/>
      <c r="D190" s="107"/>
      <c r="E190" s="107" t="s">
        <v>17</v>
      </c>
      <c r="F190" s="107"/>
      <c r="G190" s="107"/>
      <c r="H190" s="107"/>
      <c r="I190" s="107"/>
      <c r="J190" s="107"/>
      <c r="K190" s="203"/>
      <c r="L190" s="203"/>
      <c r="M190" s="107"/>
      <c r="N190" s="107"/>
      <c r="O190" s="107"/>
      <c r="P190" s="107"/>
      <c r="Q190" s="109"/>
      <c r="R190" s="109"/>
      <c r="S190" s="109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</row>
    <row r="191" spans="1:43" ht="15" hidden="1">
      <c r="A191" s="111"/>
      <c r="B191" s="107"/>
      <c r="C191" s="107"/>
      <c r="D191" s="107"/>
      <c r="E191" s="107" t="s">
        <v>21</v>
      </c>
      <c r="F191" s="107"/>
      <c r="G191" s="107"/>
      <c r="H191" s="107"/>
      <c r="I191" s="107"/>
      <c r="J191" s="107"/>
      <c r="K191" s="107"/>
      <c r="L191" s="112"/>
      <c r="M191" s="107"/>
      <c r="N191" s="107"/>
      <c r="O191" s="107"/>
      <c r="P191" s="107"/>
      <c r="Q191" s="109"/>
      <c r="R191" s="109"/>
      <c r="S191" s="109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</row>
    <row r="192" spans="1:43" ht="15" hidden="1">
      <c r="A192" s="111" t="s">
        <v>3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9"/>
      <c r="R192" s="109"/>
      <c r="S192" s="109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</row>
    <row r="193" spans="1:43" ht="15" hidden="1">
      <c r="A193" s="111" t="s">
        <v>22</v>
      </c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9"/>
      <c r="R193" s="109"/>
      <c r="S193" s="109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</row>
    <row r="194" spans="1:43" hidden="1"/>
  </sheetData>
  <mergeCells count="108">
    <mergeCell ref="AJ111:AQ111"/>
    <mergeCell ref="AJ143:AQ143"/>
    <mergeCell ref="AJ162:AQ162"/>
    <mergeCell ref="AJ181:AQ181"/>
    <mergeCell ref="AJ4:AQ4"/>
    <mergeCell ref="AJ23:AQ23"/>
    <mergeCell ref="AJ42:AQ42"/>
    <mergeCell ref="AJ73:AQ73"/>
    <mergeCell ref="AJ92:AQ92"/>
    <mergeCell ref="AB181:AI181"/>
    <mergeCell ref="A183:A186"/>
    <mergeCell ref="B183:B186"/>
    <mergeCell ref="K190:L190"/>
    <mergeCell ref="A181:A182"/>
    <mergeCell ref="B181:B182"/>
    <mergeCell ref="C181:C182"/>
    <mergeCell ref="D181:K181"/>
    <mergeCell ref="L181:S181"/>
    <mergeCell ref="T181:AA181"/>
    <mergeCell ref="T162:AA162"/>
    <mergeCell ref="AB162:AI162"/>
    <mergeCell ref="A164:A168"/>
    <mergeCell ref="B164:B168"/>
    <mergeCell ref="K172:L172"/>
    <mergeCell ref="B179:AA179"/>
    <mergeCell ref="AB143:AI143"/>
    <mergeCell ref="A145:A149"/>
    <mergeCell ref="B145:B149"/>
    <mergeCell ref="K153:L153"/>
    <mergeCell ref="B160:AA160"/>
    <mergeCell ref="A162:A163"/>
    <mergeCell ref="B162:B163"/>
    <mergeCell ref="C162:C163"/>
    <mergeCell ref="D162:K162"/>
    <mergeCell ref="L162:S162"/>
    <mergeCell ref="A143:A144"/>
    <mergeCell ref="B143:B144"/>
    <mergeCell ref="C143:C144"/>
    <mergeCell ref="D143:K143"/>
    <mergeCell ref="L143:S143"/>
    <mergeCell ref="T143:AA143"/>
    <mergeCell ref="T111:AA111"/>
    <mergeCell ref="AB111:AI111"/>
    <mergeCell ref="A113:A117"/>
    <mergeCell ref="B113:B117"/>
    <mergeCell ref="K121:L121"/>
    <mergeCell ref="B141:AA141"/>
    <mergeCell ref="A111:A112"/>
    <mergeCell ref="B111:B112"/>
    <mergeCell ref="C111:C112"/>
    <mergeCell ref="D111:K111"/>
    <mergeCell ref="L111:S111"/>
    <mergeCell ref="AB92:AI92"/>
    <mergeCell ref="A94:A98"/>
    <mergeCell ref="B94:B98"/>
    <mergeCell ref="K102:L102"/>
    <mergeCell ref="B109:AA109"/>
    <mergeCell ref="A92:A93"/>
    <mergeCell ref="B92:B93"/>
    <mergeCell ref="C92:C93"/>
    <mergeCell ref="D92:K92"/>
    <mergeCell ref="L92:S92"/>
    <mergeCell ref="T92:AA92"/>
    <mergeCell ref="T73:AA73"/>
    <mergeCell ref="AB73:AI73"/>
    <mergeCell ref="A75:A79"/>
    <mergeCell ref="B75:B79"/>
    <mergeCell ref="K83:L83"/>
    <mergeCell ref="B90:AA90"/>
    <mergeCell ref="AB42:AI42"/>
    <mergeCell ref="A44:A48"/>
    <mergeCell ref="B44:B48"/>
    <mergeCell ref="K52:L52"/>
    <mergeCell ref="B71:AA71"/>
    <mergeCell ref="A73:A74"/>
    <mergeCell ref="B73:B74"/>
    <mergeCell ref="C73:C74"/>
    <mergeCell ref="D73:K73"/>
    <mergeCell ref="L73:S73"/>
    <mergeCell ref="A42:A43"/>
    <mergeCell ref="B42:B43"/>
    <mergeCell ref="C42:C43"/>
    <mergeCell ref="D42:K42"/>
    <mergeCell ref="L42:S42"/>
    <mergeCell ref="T42:AA42"/>
    <mergeCell ref="T23:AA23"/>
    <mergeCell ref="AB23:AI23"/>
    <mergeCell ref="A25:A29"/>
    <mergeCell ref="B25:B29"/>
    <mergeCell ref="K33:L33"/>
    <mergeCell ref="B40:AA40"/>
    <mergeCell ref="A23:A24"/>
    <mergeCell ref="B23:B24"/>
    <mergeCell ref="C23:C24"/>
    <mergeCell ref="D23:K23"/>
    <mergeCell ref="L23:S23"/>
    <mergeCell ref="AB4:AI4"/>
    <mergeCell ref="A6:A10"/>
    <mergeCell ref="B6:B10"/>
    <mergeCell ref="K14:L14"/>
    <mergeCell ref="B21:AA21"/>
    <mergeCell ref="B2:AA2"/>
    <mergeCell ref="A4:A5"/>
    <mergeCell ref="B4:B5"/>
    <mergeCell ref="C4:C5"/>
    <mergeCell ref="D4:K4"/>
    <mergeCell ref="L4:S4"/>
    <mergeCell ref="T4:AA4"/>
  </mergeCells>
  <pageMargins left="0.7" right="0.7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zoomScale="80" zoomScaleNormal="80" workbookViewId="0">
      <selection sqref="A1:XFD52"/>
    </sheetView>
  </sheetViews>
  <sheetFormatPr defaultRowHeight="12.75"/>
  <sheetData>
    <row r="1" spans="1:35" ht="53.25" customHeight="1">
      <c r="A1" s="81"/>
      <c r="B1" s="189" t="s">
        <v>198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07"/>
      <c r="AC1" s="107"/>
      <c r="AD1" s="107"/>
      <c r="AE1" s="107"/>
      <c r="AF1" s="107"/>
      <c r="AG1" s="107"/>
      <c r="AH1" s="107"/>
      <c r="AI1" s="107"/>
    </row>
    <row r="2" spans="1:35" ht="15" thickBot="1">
      <c r="A2" s="81"/>
      <c r="B2" s="107"/>
      <c r="C2" s="82" t="s">
        <v>114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1:35" ht="15" customHeight="1">
      <c r="A3" s="190" t="s">
        <v>5</v>
      </c>
      <c r="B3" s="192" t="s">
        <v>9</v>
      </c>
      <c r="C3" s="192" t="s">
        <v>10</v>
      </c>
      <c r="D3" s="182" t="s">
        <v>24</v>
      </c>
      <c r="E3" s="183"/>
      <c r="F3" s="183"/>
      <c r="G3" s="183"/>
      <c r="H3" s="183"/>
      <c r="I3" s="183"/>
      <c r="J3" s="183"/>
      <c r="K3" s="184"/>
      <c r="L3" s="182" t="s">
        <v>27</v>
      </c>
      <c r="M3" s="183"/>
      <c r="N3" s="183"/>
      <c r="O3" s="183"/>
      <c r="P3" s="183"/>
      <c r="Q3" s="183"/>
      <c r="R3" s="183"/>
      <c r="S3" s="183"/>
      <c r="T3" s="182" t="s">
        <v>30</v>
      </c>
      <c r="U3" s="183"/>
      <c r="V3" s="183"/>
      <c r="W3" s="183"/>
      <c r="X3" s="183"/>
      <c r="Y3" s="183"/>
      <c r="Z3" s="183"/>
      <c r="AA3" s="183"/>
      <c r="AB3" s="182" t="s">
        <v>184</v>
      </c>
      <c r="AC3" s="183"/>
      <c r="AD3" s="183"/>
      <c r="AE3" s="183"/>
      <c r="AF3" s="183"/>
      <c r="AG3" s="183"/>
      <c r="AH3" s="183"/>
      <c r="AI3" s="185"/>
    </row>
    <row r="4" spans="1:35" ht="64.5" customHeight="1" thickBot="1">
      <c r="A4" s="191"/>
      <c r="B4" s="193"/>
      <c r="C4" s="193"/>
      <c r="D4" s="83" t="s">
        <v>8</v>
      </c>
      <c r="E4" s="83" t="s">
        <v>0</v>
      </c>
      <c r="F4" s="83" t="s">
        <v>1</v>
      </c>
      <c r="G4" s="84" t="s">
        <v>2</v>
      </c>
      <c r="H4" s="83" t="s">
        <v>20</v>
      </c>
      <c r="I4" s="83" t="s">
        <v>6</v>
      </c>
      <c r="J4" s="85" t="s">
        <v>7</v>
      </c>
      <c r="K4" s="86" t="s">
        <v>25</v>
      </c>
      <c r="L4" s="83" t="s">
        <v>8</v>
      </c>
      <c r="M4" s="83" t="s">
        <v>0</v>
      </c>
      <c r="N4" s="83" t="s">
        <v>1</v>
      </c>
      <c r="O4" s="84" t="s">
        <v>2</v>
      </c>
      <c r="P4" s="83" t="s">
        <v>26</v>
      </c>
      <c r="Q4" s="83" t="s">
        <v>6</v>
      </c>
      <c r="R4" s="85" t="s">
        <v>7</v>
      </c>
      <c r="S4" s="86" t="s">
        <v>25</v>
      </c>
      <c r="T4" s="83" t="s">
        <v>8</v>
      </c>
      <c r="U4" s="83" t="s">
        <v>0</v>
      </c>
      <c r="V4" s="83" t="s">
        <v>1</v>
      </c>
      <c r="W4" s="84" t="s">
        <v>2</v>
      </c>
      <c r="X4" s="83" t="s">
        <v>28</v>
      </c>
      <c r="Y4" s="83" t="s">
        <v>6</v>
      </c>
      <c r="Z4" s="85" t="s">
        <v>7</v>
      </c>
      <c r="AA4" s="86" t="s">
        <v>25</v>
      </c>
      <c r="AB4" s="83" t="s">
        <v>8</v>
      </c>
      <c r="AC4" s="83" t="s">
        <v>0</v>
      </c>
      <c r="AD4" s="83" t="s">
        <v>1</v>
      </c>
      <c r="AE4" s="84" t="s">
        <v>2</v>
      </c>
      <c r="AF4" s="83" t="s">
        <v>31</v>
      </c>
      <c r="AG4" s="83" t="s">
        <v>6</v>
      </c>
      <c r="AH4" s="85" t="s">
        <v>7</v>
      </c>
      <c r="AI4" s="87" t="s">
        <v>25</v>
      </c>
    </row>
    <row r="5" spans="1:35" ht="12.75" customHeight="1">
      <c r="A5" s="177">
        <v>1</v>
      </c>
      <c r="B5" s="186" t="s">
        <v>176</v>
      </c>
      <c r="C5" s="88">
        <v>1</v>
      </c>
      <c r="D5" s="90">
        <v>25</v>
      </c>
      <c r="E5" s="91">
        <v>25</v>
      </c>
      <c r="F5" s="91"/>
      <c r="G5" s="91"/>
      <c r="H5" s="91">
        <f>E5</f>
        <v>25</v>
      </c>
      <c r="I5" s="89">
        <f>H5</f>
        <v>25</v>
      </c>
      <c r="J5" s="92">
        <f>ROUND(((D5/12)*8)+((H5/12)*4),0)*0.25</f>
        <v>6.25</v>
      </c>
      <c r="K5" s="93">
        <v>1</v>
      </c>
      <c r="L5" s="89">
        <f t="shared" ref="L5:L9" si="0">I5</f>
        <v>25</v>
      </c>
      <c r="M5" s="90">
        <v>25</v>
      </c>
      <c r="N5" s="91"/>
      <c r="O5" s="91"/>
      <c r="P5" s="91">
        <f>M5</f>
        <v>25</v>
      </c>
      <c r="Q5" s="89">
        <f>P5</f>
        <v>25</v>
      </c>
      <c r="R5" s="92">
        <f>ROUND(((L5/12)*8)+((P5/12)*4),0)*0.25</f>
        <v>6.25</v>
      </c>
      <c r="S5" s="93">
        <v>1</v>
      </c>
      <c r="T5" s="89">
        <f t="shared" ref="T5:T9" si="1">Q5</f>
        <v>25</v>
      </c>
      <c r="U5" s="91">
        <v>25</v>
      </c>
      <c r="V5" s="91"/>
      <c r="W5" s="91"/>
      <c r="X5" s="91">
        <f>U5</f>
        <v>25</v>
      </c>
      <c r="Y5" s="89">
        <f>X5</f>
        <v>25</v>
      </c>
      <c r="Z5" s="92">
        <f>ROUND(((T5/12)*8)+((X5/12)*4),0)*0.25</f>
        <v>6.25</v>
      </c>
      <c r="AA5" s="93">
        <v>1</v>
      </c>
      <c r="AB5" s="89">
        <f t="shared" ref="AB5:AB9" si="2">Y5</f>
        <v>25</v>
      </c>
      <c r="AC5" s="91">
        <v>25</v>
      </c>
      <c r="AD5" s="91"/>
      <c r="AE5" s="91"/>
      <c r="AF5" s="91">
        <f>AC5</f>
        <v>25</v>
      </c>
      <c r="AG5" s="89">
        <f>AF5</f>
        <v>25</v>
      </c>
      <c r="AH5" s="92">
        <f>ROUND(((AB5/12)*8)+((AF5/12)*4),0)*0.25</f>
        <v>6.25</v>
      </c>
      <c r="AI5" s="94">
        <v>1</v>
      </c>
    </row>
    <row r="6" spans="1:35" ht="12.75" customHeight="1">
      <c r="A6" s="178"/>
      <c r="B6" s="187"/>
      <c r="C6" s="95">
        <v>2</v>
      </c>
      <c r="D6" s="114">
        <v>25</v>
      </c>
      <c r="E6" s="97"/>
      <c r="F6" s="97"/>
      <c r="G6" s="97"/>
      <c r="H6" s="97">
        <f>D5-G5</f>
        <v>25</v>
      </c>
      <c r="I6" s="96">
        <f t="shared" ref="I6:I9" si="3">H6</f>
        <v>25</v>
      </c>
      <c r="J6" s="98">
        <f>ROUND((((D6)/12)*8)+(((D5-G5)/12)*4),0)*0.25</f>
        <v>6.25</v>
      </c>
      <c r="K6" s="99">
        <v>1</v>
      </c>
      <c r="L6" s="96">
        <f t="shared" si="0"/>
        <v>25</v>
      </c>
      <c r="M6" s="97"/>
      <c r="N6" s="97"/>
      <c r="O6" s="97"/>
      <c r="P6" s="97">
        <f>L5-O5</f>
        <v>25</v>
      </c>
      <c r="Q6" s="96">
        <f t="shared" ref="Q6:Q9" si="4">P6</f>
        <v>25</v>
      </c>
      <c r="R6" s="98">
        <f>ROUND((((L6)/12)*8)+(((L5-O5)/12)*4),0)*0.25</f>
        <v>6.25</v>
      </c>
      <c r="S6" s="99">
        <v>1</v>
      </c>
      <c r="T6" s="96">
        <f t="shared" si="1"/>
        <v>25</v>
      </c>
      <c r="U6" s="97"/>
      <c r="V6" s="97"/>
      <c r="W6" s="97"/>
      <c r="X6" s="97">
        <f>T5-W5</f>
        <v>25</v>
      </c>
      <c r="Y6" s="96">
        <f t="shared" ref="Y6:Y9" si="5">X6</f>
        <v>25</v>
      </c>
      <c r="Z6" s="98">
        <f>ROUND((((T6)/12)*8)+(((T5-W5)/12)*4),0)*0.25</f>
        <v>6.25</v>
      </c>
      <c r="AA6" s="99">
        <v>1</v>
      </c>
      <c r="AB6" s="96">
        <f t="shared" si="2"/>
        <v>25</v>
      </c>
      <c r="AC6" s="97"/>
      <c r="AD6" s="97"/>
      <c r="AE6" s="97"/>
      <c r="AF6" s="97">
        <f>AB5-AE5</f>
        <v>25</v>
      </c>
      <c r="AG6" s="96">
        <f t="shared" ref="AG6:AG9" si="6">AF6</f>
        <v>25</v>
      </c>
      <c r="AH6" s="98">
        <f>ROUND((((AB6)/12)*8)+(((AB5-AE5)/12)*4),0)*0.25</f>
        <v>6.25</v>
      </c>
      <c r="AI6" s="100">
        <v>1</v>
      </c>
    </row>
    <row r="7" spans="1:35" ht="12.75" customHeight="1">
      <c r="A7" s="178"/>
      <c r="B7" s="187"/>
      <c r="C7" s="95">
        <v>3</v>
      </c>
      <c r="D7" s="114">
        <v>17</v>
      </c>
      <c r="E7" s="97"/>
      <c r="F7" s="97"/>
      <c r="G7" s="97"/>
      <c r="H7" s="101">
        <f>D6-G6-F6+E6</f>
        <v>25</v>
      </c>
      <c r="I7" s="96">
        <f t="shared" si="3"/>
        <v>25</v>
      </c>
      <c r="J7" s="98">
        <f>ROUND((((D7-F6-G6)/12)*8)+(((D6+E6)/12)*4),0)*0.25</f>
        <v>5</v>
      </c>
      <c r="K7" s="99">
        <v>1</v>
      </c>
      <c r="L7" s="96">
        <f t="shared" si="0"/>
        <v>25</v>
      </c>
      <c r="M7" s="97"/>
      <c r="N7" s="97"/>
      <c r="O7" s="97"/>
      <c r="P7" s="101">
        <f>L6-O6-N6+M6</f>
        <v>25</v>
      </c>
      <c r="Q7" s="96">
        <f t="shared" si="4"/>
        <v>25</v>
      </c>
      <c r="R7" s="98">
        <f>ROUND((((L7-N6-O6)/12)*8)+(((L6+M6)/12)*4),0)*0.25</f>
        <v>6.25</v>
      </c>
      <c r="S7" s="99">
        <v>1</v>
      </c>
      <c r="T7" s="96">
        <f t="shared" si="1"/>
        <v>25</v>
      </c>
      <c r="U7" s="97"/>
      <c r="V7" s="97"/>
      <c r="W7" s="97"/>
      <c r="X7" s="101">
        <f>T6-W6-V6+U6</f>
        <v>25</v>
      </c>
      <c r="Y7" s="96">
        <f t="shared" si="5"/>
        <v>25</v>
      </c>
      <c r="Z7" s="98">
        <f>ROUND((((T7-V6-W6)/12)*8)+(((T6+U6)/12)*4),0)*0.25</f>
        <v>6.25</v>
      </c>
      <c r="AA7" s="99">
        <v>1</v>
      </c>
      <c r="AB7" s="96">
        <f t="shared" si="2"/>
        <v>25</v>
      </c>
      <c r="AC7" s="97"/>
      <c r="AD7" s="97"/>
      <c r="AE7" s="97"/>
      <c r="AF7" s="101">
        <f>AB6-AE6-AD6+AC6</f>
        <v>25</v>
      </c>
      <c r="AG7" s="96">
        <f t="shared" si="6"/>
        <v>25</v>
      </c>
      <c r="AH7" s="98">
        <f>ROUND((((AB7-AD6-AE6)/12)*8)+(((AB6+AC6)/12)*4),0)*0.25</f>
        <v>6.25</v>
      </c>
      <c r="AI7" s="100">
        <v>1</v>
      </c>
    </row>
    <row r="8" spans="1:35" ht="12.75" customHeight="1">
      <c r="A8" s="178"/>
      <c r="B8" s="187"/>
      <c r="C8" s="95">
        <v>4</v>
      </c>
      <c r="D8" s="114">
        <v>30</v>
      </c>
      <c r="E8" s="97"/>
      <c r="F8" s="97">
        <v>30</v>
      </c>
      <c r="G8" s="97"/>
      <c r="H8" s="101">
        <f>D7-G7-F7+E7</f>
        <v>17</v>
      </c>
      <c r="I8" s="96">
        <f t="shared" si="3"/>
        <v>17</v>
      </c>
      <c r="J8" s="98">
        <f>ROUND((((D8-F7-G7)/12)*6)+(((D7+E7)/12)*4),0)*0.25</f>
        <v>5.25</v>
      </c>
      <c r="K8" s="99">
        <v>1</v>
      </c>
      <c r="L8" s="96">
        <f t="shared" si="0"/>
        <v>17</v>
      </c>
      <c r="M8" s="97"/>
      <c r="N8" s="97">
        <v>17</v>
      </c>
      <c r="O8" s="97"/>
      <c r="P8" s="101">
        <f>L7-O7-N7+M7</f>
        <v>25</v>
      </c>
      <c r="Q8" s="96">
        <f t="shared" si="4"/>
        <v>25</v>
      </c>
      <c r="R8" s="98">
        <f>ROUND((((L8-N7-O7)/12)*6)+(((L7+M7)/12)*4),0)*0.25</f>
        <v>4.25</v>
      </c>
      <c r="S8" s="99">
        <v>1</v>
      </c>
      <c r="T8" s="96">
        <f t="shared" si="1"/>
        <v>25</v>
      </c>
      <c r="U8" s="97"/>
      <c r="V8" s="97">
        <v>25</v>
      </c>
      <c r="W8" s="97"/>
      <c r="X8" s="101">
        <f>T7-W7-V7+U7</f>
        <v>25</v>
      </c>
      <c r="Y8" s="96">
        <f t="shared" si="5"/>
        <v>25</v>
      </c>
      <c r="Z8" s="98">
        <f>ROUND((((T8-V7-W7)/12)*6)+(((T7+U7)/12)*4),0)*0.25</f>
        <v>5.25</v>
      </c>
      <c r="AA8" s="99">
        <v>1</v>
      </c>
      <c r="AB8" s="96">
        <f t="shared" si="2"/>
        <v>25</v>
      </c>
      <c r="AC8" s="97"/>
      <c r="AD8" s="97">
        <v>25</v>
      </c>
      <c r="AE8" s="97"/>
      <c r="AF8" s="101">
        <f>AB7-AE7-AD7+AC7</f>
        <v>25</v>
      </c>
      <c r="AG8" s="96">
        <f t="shared" si="6"/>
        <v>25</v>
      </c>
      <c r="AH8" s="98">
        <f>ROUND((((AB8-AD7-AE7)/12)*6)+(((AB7+AC7)/12)*4),0)*0.25</f>
        <v>5.25</v>
      </c>
      <c r="AI8" s="100">
        <v>1</v>
      </c>
    </row>
    <row r="9" spans="1:35" ht="12.75" customHeight="1" thickBot="1">
      <c r="A9" s="178"/>
      <c r="B9" s="187"/>
      <c r="C9" s="95">
        <v>5</v>
      </c>
      <c r="D9" s="114">
        <v>0</v>
      </c>
      <c r="E9" s="97"/>
      <c r="F9" s="97"/>
      <c r="G9" s="97"/>
      <c r="H9" s="97">
        <v>0</v>
      </c>
      <c r="I9" s="96">
        <f t="shared" si="3"/>
        <v>0</v>
      </c>
      <c r="J9" s="98">
        <f>ROUND((((D9)/12)*8),0)*0.25</f>
        <v>0</v>
      </c>
      <c r="K9" s="99"/>
      <c r="L9" s="96">
        <f t="shared" si="0"/>
        <v>0</v>
      </c>
      <c r="M9" s="97"/>
      <c r="N9" s="97"/>
      <c r="O9" s="97"/>
      <c r="P9" s="97">
        <v>0</v>
      </c>
      <c r="Q9" s="96">
        <f t="shared" si="4"/>
        <v>0</v>
      </c>
      <c r="R9" s="98">
        <f>ROUND((((L9)/12)*8),0)*0.25</f>
        <v>0</v>
      </c>
      <c r="S9" s="99"/>
      <c r="T9" s="96">
        <f t="shared" si="1"/>
        <v>0</v>
      </c>
      <c r="U9" s="97"/>
      <c r="V9" s="97"/>
      <c r="W9" s="97"/>
      <c r="X9" s="97">
        <v>0</v>
      </c>
      <c r="Y9" s="96">
        <f t="shared" si="5"/>
        <v>0</v>
      </c>
      <c r="Z9" s="98">
        <f>ROUND((((T9)/12)*8),0)*0.25</f>
        <v>0</v>
      </c>
      <c r="AA9" s="99"/>
      <c r="AB9" s="96">
        <f t="shared" si="2"/>
        <v>0</v>
      </c>
      <c r="AC9" s="97"/>
      <c r="AD9" s="97"/>
      <c r="AE9" s="97"/>
      <c r="AF9" s="97">
        <v>0</v>
      </c>
      <c r="AG9" s="96">
        <f t="shared" si="6"/>
        <v>0</v>
      </c>
      <c r="AH9" s="98">
        <f>ROUND((((AB9)/12)*8),0)*0.25</f>
        <v>0</v>
      </c>
      <c r="AI9" s="100"/>
    </row>
    <row r="10" spans="1:35" ht="15" thickBot="1">
      <c r="A10" s="102"/>
      <c r="B10" s="103" t="s">
        <v>4</v>
      </c>
      <c r="C10" s="104"/>
      <c r="D10" s="103">
        <f t="shared" ref="D10:AI10" si="7">SUM(D5:D9)</f>
        <v>97</v>
      </c>
      <c r="E10" s="103">
        <f t="shared" si="7"/>
        <v>25</v>
      </c>
      <c r="F10" s="103">
        <f t="shared" si="7"/>
        <v>30</v>
      </c>
      <c r="G10" s="103">
        <f t="shared" si="7"/>
        <v>0</v>
      </c>
      <c r="H10" s="103">
        <f t="shared" si="7"/>
        <v>92</v>
      </c>
      <c r="I10" s="105">
        <f t="shared" si="7"/>
        <v>92</v>
      </c>
      <c r="J10" s="103">
        <f t="shared" si="7"/>
        <v>22.75</v>
      </c>
      <c r="K10" s="106">
        <f t="shared" si="7"/>
        <v>4</v>
      </c>
      <c r="L10" s="105">
        <f t="shared" si="7"/>
        <v>92</v>
      </c>
      <c r="M10" s="103">
        <f t="shared" si="7"/>
        <v>25</v>
      </c>
      <c r="N10" s="103">
        <f t="shared" si="7"/>
        <v>17</v>
      </c>
      <c r="O10" s="103">
        <f t="shared" si="7"/>
        <v>0</v>
      </c>
      <c r="P10" s="103">
        <f t="shared" si="7"/>
        <v>100</v>
      </c>
      <c r="Q10" s="105">
        <f t="shared" si="7"/>
        <v>100</v>
      </c>
      <c r="R10" s="103">
        <f t="shared" si="7"/>
        <v>23</v>
      </c>
      <c r="S10" s="106">
        <f t="shared" si="7"/>
        <v>4</v>
      </c>
      <c r="T10" s="105">
        <f t="shared" si="7"/>
        <v>100</v>
      </c>
      <c r="U10" s="103">
        <f t="shared" si="7"/>
        <v>25</v>
      </c>
      <c r="V10" s="103">
        <f t="shared" si="7"/>
        <v>25</v>
      </c>
      <c r="W10" s="103">
        <f t="shared" si="7"/>
        <v>0</v>
      </c>
      <c r="X10" s="103">
        <f t="shared" si="7"/>
        <v>100</v>
      </c>
      <c r="Y10" s="105">
        <f t="shared" si="7"/>
        <v>100</v>
      </c>
      <c r="Z10" s="103">
        <f t="shared" si="7"/>
        <v>24</v>
      </c>
      <c r="AA10" s="106">
        <f t="shared" si="7"/>
        <v>4</v>
      </c>
      <c r="AB10" s="105">
        <f t="shared" si="7"/>
        <v>100</v>
      </c>
      <c r="AC10" s="103">
        <f t="shared" si="7"/>
        <v>25</v>
      </c>
      <c r="AD10" s="103">
        <f t="shared" si="7"/>
        <v>25</v>
      </c>
      <c r="AE10" s="103">
        <f t="shared" si="7"/>
        <v>0</v>
      </c>
      <c r="AF10" s="103">
        <f t="shared" si="7"/>
        <v>100</v>
      </c>
      <c r="AG10" s="105">
        <f t="shared" si="7"/>
        <v>100</v>
      </c>
      <c r="AH10" s="103">
        <f t="shared" si="7"/>
        <v>24</v>
      </c>
      <c r="AI10" s="106">
        <f t="shared" si="7"/>
        <v>4</v>
      </c>
    </row>
    <row r="11" spans="1:35" ht="15">
      <c r="A11" s="81"/>
      <c r="B11" s="107" t="s">
        <v>18</v>
      </c>
      <c r="C11" s="108"/>
      <c r="D11" s="107"/>
      <c r="E11" s="107"/>
      <c r="F11" s="107"/>
      <c r="G11" s="107"/>
      <c r="H11" s="107">
        <f>D10+E10-F10-G10</f>
        <v>92</v>
      </c>
      <c r="I11" s="107"/>
      <c r="J11" s="115">
        <v>0.25</v>
      </c>
      <c r="K11" s="115" t="s">
        <v>23</v>
      </c>
      <c r="L11" s="116"/>
      <c r="M11" s="107"/>
      <c r="N11" s="107"/>
      <c r="O11" s="107"/>
      <c r="P11" s="107">
        <f>L10+M10-N10-O10</f>
        <v>100</v>
      </c>
      <c r="Q11" s="109"/>
      <c r="R11" s="115">
        <v>0.25</v>
      </c>
      <c r="S11" s="115" t="s">
        <v>23</v>
      </c>
      <c r="T11" s="107"/>
      <c r="U11" s="107"/>
      <c r="V11" s="107"/>
      <c r="W11" s="107"/>
      <c r="X11" s="107">
        <f>T10+U10-V10-W10</f>
        <v>100</v>
      </c>
      <c r="Y11" s="107"/>
      <c r="Z11" s="115">
        <v>0.25</v>
      </c>
      <c r="AA11" s="115" t="s">
        <v>23</v>
      </c>
      <c r="AB11" s="107"/>
      <c r="AC11" s="107"/>
      <c r="AD11" s="107"/>
      <c r="AE11" s="107"/>
      <c r="AF11" s="107">
        <f>AB10+AC10-AD10-AE10</f>
        <v>100</v>
      </c>
      <c r="AG11" s="107"/>
      <c r="AH11" s="115">
        <v>0.25</v>
      </c>
      <c r="AI11" s="115" t="s">
        <v>23</v>
      </c>
    </row>
    <row r="12" spans="1:35">
      <c r="A12" s="81"/>
      <c r="B12" s="81"/>
      <c r="C12" s="81"/>
      <c r="D12" s="117"/>
      <c r="E12" s="117"/>
      <c r="F12" s="117"/>
      <c r="G12" s="117"/>
      <c r="H12" s="117"/>
      <c r="I12" s="117"/>
      <c r="J12" s="117"/>
      <c r="K12" s="117"/>
      <c r="L12" s="117"/>
      <c r="M12" s="81"/>
      <c r="N12" s="81"/>
      <c r="O12" s="81"/>
      <c r="P12" s="81"/>
      <c r="Q12" s="113"/>
      <c r="R12" s="113"/>
      <c r="S12" s="113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5" ht="15">
      <c r="A13" s="111"/>
      <c r="B13" s="111"/>
      <c r="C13" s="111"/>
      <c r="D13" s="111"/>
      <c r="E13" s="111" t="s">
        <v>17</v>
      </c>
      <c r="F13" s="111"/>
      <c r="G13" s="111"/>
      <c r="H13" s="111"/>
      <c r="I13" s="111"/>
      <c r="J13" s="111"/>
      <c r="K13" s="206"/>
      <c r="L13" s="206"/>
      <c r="M13" s="81"/>
      <c r="N13" s="81"/>
      <c r="O13" s="81"/>
      <c r="P13" s="81"/>
      <c r="Q13" s="113"/>
      <c r="R13" s="118"/>
      <c r="S13" s="113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ht="15">
      <c r="A14" s="111"/>
      <c r="B14" s="111"/>
      <c r="C14" s="111"/>
      <c r="D14" s="111"/>
      <c r="E14" s="111" t="s">
        <v>21</v>
      </c>
      <c r="F14" s="111"/>
      <c r="G14" s="111"/>
      <c r="H14" s="111"/>
      <c r="I14" s="111"/>
      <c r="J14" s="111"/>
      <c r="K14" s="111"/>
      <c r="L14" s="119"/>
      <c r="M14" s="81"/>
      <c r="N14" s="81"/>
      <c r="O14" s="81"/>
      <c r="P14" s="81"/>
      <c r="Q14" s="113"/>
      <c r="R14" s="113"/>
      <c r="S14" s="113"/>
      <c r="T14" s="81"/>
      <c r="U14" s="81"/>
      <c r="V14" s="81"/>
      <c r="W14" s="81"/>
      <c r="X14" s="81"/>
      <c r="Y14" s="81"/>
      <c r="Z14" s="120"/>
      <c r="AA14" s="81"/>
      <c r="AB14" s="81"/>
      <c r="AC14" s="81"/>
      <c r="AD14" s="81"/>
      <c r="AE14" s="81"/>
      <c r="AF14" s="81"/>
      <c r="AG14" s="81"/>
      <c r="AH14" s="120"/>
      <c r="AI14" s="81"/>
    </row>
    <row r="15" spans="1:35" ht="15">
      <c r="A15" s="111" t="s">
        <v>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81"/>
      <c r="N15" s="81"/>
      <c r="O15" s="81"/>
      <c r="P15" s="81"/>
      <c r="Q15" s="113"/>
      <c r="R15" s="113"/>
      <c r="S15" s="113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6" spans="1:35" ht="15">
      <c r="A16" s="111" t="s">
        <v>22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81"/>
      <c r="N16" s="81"/>
      <c r="O16" s="81"/>
      <c r="P16" s="81"/>
      <c r="Q16" s="113"/>
      <c r="R16" s="113"/>
      <c r="S16" s="113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</row>
    <row r="17" spans="1:3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</row>
    <row r="18" spans="1:3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</row>
    <row r="19" spans="1:35" ht="53.25" customHeight="1">
      <c r="A19" s="81"/>
      <c r="B19" s="189" t="s">
        <v>198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07"/>
      <c r="AC19" s="107"/>
      <c r="AD19" s="107"/>
      <c r="AE19" s="107"/>
      <c r="AF19" s="107"/>
      <c r="AG19" s="107"/>
      <c r="AH19" s="107"/>
      <c r="AI19" s="107"/>
    </row>
    <row r="20" spans="1:35" ht="15" thickBot="1">
      <c r="A20" s="81"/>
      <c r="B20" s="107"/>
      <c r="C20" s="82" t="s">
        <v>114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</row>
    <row r="21" spans="1:35" ht="15" customHeight="1">
      <c r="A21" s="190" t="s">
        <v>5</v>
      </c>
      <c r="B21" s="192" t="s">
        <v>9</v>
      </c>
      <c r="C21" s="192" t="s">
        <v>10</v>
      </c>
      <c r="D21" s="182" t="s">
        <v>24</v>
      </c>
      <c r="E21" s="183"/>
      <c r="F21" s="183"/>
      <c r="G21" s="183"/>
      <c r="H21" s="183"/>
      <c r="I21" s="183"/>
      <c r="J21" s="183"/>
      <c r="K21" s="184"/>
      <c r="L21" s="182" t="s">
        <v>27</v>
      </c>
      <c r="M21" s="183"/>
      <c r="N21" s="183"/>
      <c r="O21" s="183"/>
      <c r="P21" s="183"/>
      <c r="Q21" s="183"/>
      <c r="R21" s="183"/>
      <c r="S21" s="183"/>
      <c r="T21" s="182" t="s">
        <v>30</v>
      </c>
      <c r="U21" s="183"/>
      <c r="V21" s="183"/>
      <c r="W21" s="183"/>
      <c r="X21" s="183"/>
      <c r="Y21" s="183"/>
      <c r="Z21" s="183"/>
      <c r="AA21" s="183"/>
      <c r="AB21" s="182" t="s">
        <v>184</v>
      </c>
      <c r="AC21" s="183"/>
      <c r="AD21" s="183"/>
      <c r="AE21" s="183"/>
      <c r="AF21" s="183"/>
      <c r="AG21" s="183"/>
      <c r="AH21" s="183"/>
      <c r="AI21" s="185"/>
    </row>
    <row r="22" spans="1:35" ht="64.5" customHeight="1" thickBot="1">
      <c r="A22" s="191"/>
      <c r="B22" s="193"/>
      <c r="C22" s="193"/>
      <c r="D22" s="83" t="s">
        <v>8</v>
      </c>
      <c r="E22" s="83" t="s">
        <v>0</v>
      </c>
      <c r="F22" s="83" t="s">
        <v>1</v>
      </c>
      <c r="G22" s="84" t="s">
        <v>2</v>
      </c>
      <c r="H22" s="83" t="s">
        <v>20</v>
      </c>
      <c r="I22" s="83" t="s">
        <v>6</v>
      </c>
      <c r="J22" s="85" t="s">
        <v>7</v>
      </c>
      <c r="K22" s="86" t="s">
        <v>25</v>
      </c>
      <c r="L22" s="83" t="s">
        <v>8</v>
      </c>
      <c r="M22" s="83" t="s">
        <v>0</v>
      </c>
      <c r="N22" s="83" t="s">
        <v>1</v>
      </c>
      <c r="O22" s="84" t="s">
        <v>2</v>
      </c>
      <c r="P22" s="83" t="s">
        <v>26</v>
      </c>
      <c r="Q22" s="83" t="s">
        <v>6</v>
      </c>
      <c r="R22" s="85" t="s">
        <v>7</v>
      </c>
      <c r="S22" s="86" t="s">
        <v>25</v>
      </c>
      <c r="T22" s="83" t="s">
        <v>8</v>
      </c>
      <c r="U22" s="83" t="s">
        <v>0</v>
      </c>
      <c r="V22" s="83" t="s">
        <v>1</v>
      </c>
      <c r="W22" s="84" t="s">
        <v>2</v>
      </c>
      <c r="X22" s="83" t="s">
        <v>28</v>
      </c>
      <c r="Y22" s="83" t="s">
        <v>6</v>
      </c>
      <c r="Z22" s="85" t="s">
        <v>7</v>
      </c>
      <c r="AA22" s="86" t="s">
        <v>25</v>
      </c>
      <c r="AB22" s="83" t="s">
        <v>8</v>
      </c>
      <c r="AC22" s="83" t="s">
        <v>0</v>
      </c>
      <c r="AD22" s="83" t="s">
        <v>1</v>
      </c>
      <c r="AE22" s="84" t="s">
        <v>2</v>
      </c>
      <c r="AF22" s="83" t="s">
        <v>31</v>
      </c>
      <c r="AG22" s="83" t="s">
        <v>6</v>
      </c>
      <c r="AH22" s="85" t="s">
        <v>7</v>
      </c>
      <c r="AI22" s="87" t="s">
        <v>25</v>
      </c>
    </row>
    <row r="23" spans="1:35" ht="12.75" customHeight="1">
      <c r="A23" s="177">
        <v>1</v>
      </c>
      <c r="B23" s="186" t="s">
        <v>183</v>
      </c>
      <c r="C23" s="88">
        <v>1</v>
      </c>
      <c r="D23" s="90">
        <v>0</v>
      </c>
      <c r="E23" s="91"/>
      <c r="F23" s="91"/>
      <c r="G23" s="91"/>
      <c r="H23" s="91">
        <f>E23</f>
        <v>0</v>
      </c>
      <c r="I23" s="89">
        <f>H23</f>
        <v>0</v>
      </c>
      <c r="J23" s="92">
        <f>ROUND(((D23/12)*8)+((H23/12)*4),0)*0.25</f>
        <v>0</v>
      </c>
      <c r="K23" s="93"/>
      <c r="L23" s="89">
        <f t="shared" ref="L23:L27" si="8">I23</f>
        <v>0</v>
      </c>
      <c r="M23" s="90"/>
      <c r="N23" s="91"/>
      <c r="O23" s="91"/>
      <c r="P23" s="91">
        <f>M23</f>
        <v>0</v>
      </c>
      <c r="Q23" s="89">
        <f>P23</f>
        <v>0</v>
      </c>
      <c r="R23" s="92">
        <f>ROUND(((L23/12)*8)+((P23/12)*4),0)*0.25</f>
        <v>0</v>
      </c>
      <c r="S23" s="93"/>
      <c r="T23" s="89">
        <f t="shared" ref="T23:T27" si="9">Q23</f>
        <v>0</v>
      </c>
      <c r="U23" s="91"/>
      <c r="V23" s="91"/>
      <c r="W23" s="91"/>
      <c r="X23" s="91">
        <f>U23</f>
        <v>0</v>
      </c>
      <c r="Y23" s="89">
        <f>X23</f>
        <v>0</v>
      </c>
      <c r="Z23" s="92">
        <f>ROUND(((T23/12)*8)+((X23/12)*4),0)*0.25</f>
        <v>0</v>
      </c>
      <c r="AA23" s="93"/>
      <c r="AB23" s="89">
        <f t="shared" ref="AB23:AB27" si="10">Y23</f>
        <v>0</v>
      </c>
      <c r="AC23" s="91"/>
      <c r="AD23" s="91"/>
      <c r="AE23" s="91"/>
      <c r="AF23" s="91">
        <f>AC23</f>
        <v>0</v>
      </c>
      <c r="AG23" s="89">
        <f>AF23</f>
        <v>0</v>
      </c>
      <c r="AH23" s="92">
        <f>ROUND(((AB23/12)*8)+((AF23/12)*4),0)*0.25</f>
        <v>0</v>
      </c>
      <c r="AI23" s="94"/>
    </row>
    <row r="24" spans="1:35" ht="12.75" customHeight="1">
      <c r="A24" s="178"/>
      <c r="B24" s="187"/>
      <c r="C24" s="95">
        <v>2</v>
      </c>
      <c r="D24" s="114">
        <v>0</v>
      </c>
      <c r="E24" s="97"/>
      <c r="F24" s="97"/>
      <c r="G24" s="97"/>
      <c r="H24" s="97">
        <f>D23-G23</f>
        <v>0</v>
      </c>
      <c r="I24" s="96">
        <f t="shared" ref="I24:I27" si="11">H24</f>
        <v>0</v>
      </c>
      <c r="J24" s="98">
        <f>ROUND((((D24)/12)*8)+(((D23-G23)/12)*4),0)*0.25</f>
        <v>0</v>
      </c>
      <c r="K24" s="99"/>
      <c r="L24" s="96">
        <f t="shared" si="8"/>
        <v>0</v>
      </c>
      <c r="M24" s="97"/>
      <c r="N24" s="97"/>
      <c r="O24" s="97"/>
      <c r="P24" s="97">
        <f>L23-O23</f>
        <v>0</v>
      </c>
      <c r="Q24" s="96">
        <f t="shared" ref="Q24:Q27" si="12">P24</f>
        <v>0</v>
      </c>
      <c r="R24" s="98">
        <f>ROUND((((L24)/12)*8)+(((L23-O23)/12)*4),0)*0.25</f>
        <v>0</v>
      </c>
      <c r="S24" s="99"/>
      <c r="T24" s="96">
        <f t="shared" si="9"/>
        <v>0</v>
      </c>
      <c r="U24" s="97"/>
      <c r="V24" s="97"/>
      <c r="W24" s="97"/>
      <c r="X24" s="97">
        <f>T23-W23</f>
        <v>0</v>
      </c>
      <c r="Y24" s="96">
        <f t="shared" ref="Y24:Y27" si="13">X24</f>
        <v>0</v>
      </c>
      <c r="Z24" s="98">
        <f>ROUND((((T24)/12)*8)+(((T23-W23)/12)*4),0)*0.25</f>
        <v>0</v>
      </c>
      <c r="AA24" s="99"/>
      <c r="AB24" s="96">
        <f t="shared" si="10"/>
        <v>0</v>
      </c>
      <c r="AC24" s="97"/>
      <c r="AD24" s="97"/>
      <c r="AE24" s="97"/>
      <c r="AF24" s="97">
        <f>AB23-AE23</f>
        <v>0</v>
      </c>
      <c r="AG24" s="96">
        <f t="shared" ref="AG24:AG27" si="14">AF24</f>
        <v>0</v>
      </c>
      <c r="AH24" s="98">
        <f>ROUND((((AB24)/12)*8)+(((AB23-AE23)/12)*4),0)*0.25</f>
        <v>0</v>
      </c>
      <c r="AI24" s="100"/>
    </row>
    <row r="25" spans="1:35" ht="12.75" customHeight="1">
      <c r="A25" s="178"/>
      <c r="B25" s="187"/>
      <c r="C25" s="95">
        <v>3</v>
      </c>
      <c r="D25" s="114">
        <v>0</v>
      </c>
      <c r="E25" s="97"/>
      <c r="F25" s="97"/>
      <c r="G25" s="97"/>
      <c r="H25" s="101">
        <f>D24-G24-F24+E24</f>
        <v>0</v>
      </c>
      <c r="I25" s="96">
        <f t="shared" si="11"/>
        <v>0</v>
      </c>
      <c r="J25" s="98">
        <f>ROUND((((D25-F24-G24)/12)*8)+(((D24+E24)/12)*4),0)*0.25</f>
        <v>0</v>
      </c>
      <c r="K25" s="99"/>
      <c r="L25" s="96">
        <f t="shared" si="8"/>
        <v>0</v>
      </c>
      <c r="M25" s="97"/>
      <c r="N25" s="97"/>
      <c r="O25" s="97"/>
      <c r="P25" s="101">
        <f>L24-O24-N24+M24</f>
        <v>0</v>
      </c>
      <c r="Q25" s="96">
        <f t="shared" si="12"/>
        <v>0</v>
      </c>
      <c r="R25" s="98">
        <f>ROUND((((L25-N24-O24)/12)*8)+(((L24+M24)/12)*4),0)*0.25</f>
        <v>0</v>
      </c>
      <c r="S25" s="99"/>
      <c r="T25" s="96">
        <f t="shared" si="9"/>
        <v>0</v>
      </c>
      <c r="U25" s="97"/>
      <c r="V25" s="97"/>
      <c r="W25" s="97"/>
      <c r="X25" s="101">
        <f>T24-W24-V24+U24</f>
        <v>0</v>
      </c>
      <c r="Y25" s="96">
        <f t="shared" si="13"/>
        <v>0</v>
      </c>
      <c r="Z25" s="98">
        <f>ROUND((((T25-V24-W24)/12)*8)+(((T24+U24)/12)*4),0)*0.25</f>
        <v>0</v>
      </c>
      <c r="AA25" s="99"/>
      <c r="AB25" s="96">
        <f t="shared" si="10"/>
        <v>0</v>
      </c>
      <c r="AC25" s="97"/>
      <c r="AD25" s="97"/>
      <c r="AE25" s="97"/>
      <c r="AF25" s="101">
        <f>AB24-AE24-AD24+AC24</f>
        <v>0</v>
      </c>
      <c r="AG25" s="96">
        <f t="shared" si="14"/>
        <v>0</v>
      </c>
      <c r="AH25" s="98">
        <f>ROUND((((AB25-AD24-AE24)/12)*8)+(((AB24+AC24)/12)*4),0)*0.25</f>
        <v>0</v>
      </c>
      <c r="AI25" s="100"/>
    </row>
    <row r="26" spans="1:35" ht="12.75" customHeight="1">
      <c r="A26" s="178"/>
      <c r="B26" s="187"/>
      <c r="C26" s="95">
        <v>4</v>
      </c>
      <c r="D26" s="114">
        <v>7</v>
      </c>
      <c r="E26" s="97"/>
      <c r="F26" s="97">
        <v>7</v>
      </c>
      <c r="G26" s="97"/>
      <c r="H26" s="101">
        <f>D25-G25-F25+E25</f>
        <v>0</v>
      </c>
      <c r="I26" s="96">
        <f t="shared" si="11"/>
        <v>0</v>
      </c>
      <c r="J26" s="98">
        <f>ROUND((((D26-F25-G25)/12)*6)+(((D25+E25)/12)*4),0)*0.25</f>
        <v>1</v>
      </c>
      <c r="K26" s="99">
        <v>0.5</v>
      </c>
      <c r="L26" s="96">
        <f t="shared" si="8"/>
        <v>0</v>
      </c>
      <c r="M26" s="97"/>
      <c r="N26" s="97"/>
      <c r="O26" s="97"/>
      <c r="P26" s="101">
        <f>L25-O25-N25+M25</f>
        <v>0</v>
      </c>
      <c r="Q26" s="96">
        <f t="shared" si="12"/>
        <v>0</v>
      </c>
      <c r="R26" s="98">
        <f>ROUND((((L26-N25-O25)/12)*6)+(((L25+M25)/12)*4),0)*0.25</f>
        <v>0</v>
      </c>
      <c r="S26" s="99"/>
      <c r="T26" s="96">
        <f t="shared" si="9"/>
        <v>0</v>
      </c>
      <c r="U26" s="97"/>
      <c r="V26" s="97"/>
      <c r="W26" s="97"/>
      <c r="X26" s="101">
        <f>T25-W25-V25+U25</f>
        <v>0</v>
      </c>
      <c r="Y26" s="96">
        <f t="shared" si="13"/>
        <v>0</v>
      </c>
      <c r="Z26" s="98">
        <f>ROUND((((T26-V25-W25)/12)*6)+(((T25+U25)/12)*4),0)*0.25</f>
        <v>0</v>
      </c>
      <c r="AA26" s="99"/>
      <c r="AB26" s="96">
        <f t="shared" si="10"/>
        <v>0</v>
      </c>
      <c r="AC26" s="97"/>
      <c r="AD26" s="97"/>
      <c r="AE26" s="97"/>
      <c r="AF26" s="101">
        <f>AB25-AE25-AD25+AC25</f>
        <v>0</v>
      </c>
      <c r="AG26" s="96">
        <f t="shared" si="14"/>
        <v>0</v>
      </c>
      <c r="AH26" s="98">
        <f>ROUND((((AB26-AD25-AE25)/12)*6)+(((AB25+AC25)/12)*4),0)*0.25</f>
        <v>0</v>
      </c>
      <c r="AI26" s="100"/>
    </row>
    <row r="27" spans="1:35" ht="12.75" customHeight="1" thickBot="1">
      <c r="A27" s="179"/>
      <c r="B27" s="188"/>
      <c r="C27" s="95">
        <v>5</v>
      </c>
      <c r="D27" s="114">
        <v>0</v>
      </c>
      <c r="E27" s="97"/>
      <c r="F27" s="97"/>
      <c r="G27" s="97"/>
      <c r="H27" s="97">
        <v>0</v>
      </c>
      <c r="I27" s="96">
        <f t="shared" si="11"/>
        <v>0</v>
      </c>
      <c r="J27" s="98">
        <f>ROUND((((D27)/12)*8),0)*0.25</f>
        <v>0</v>
      </c>
      <c r="K27" s="99"/>
      <c r="L27" s="96">
        <f t="shared" si="8"/>
        <v>0</v>
      </c>
      <c r="M27" s="97"/>
      <c r="N27" s="97"/>
      <c r="O27" s="97"/>
      <c r="P27" s="97">
        <v>0</v>
      </c>
      <c r="Q27" s="96">
        <f t="shared" si="12"/>
        <v>0</v>
      </c>
      <c r="R27" s="98">
        <f>ROUND((((L27)/12)*8),0)*0.25</f>
        <v>0</v>
      </c>
      <c r="S27" s="99"/>
      <c r="T27" s="96">
        <f t="shared" si="9"/>
        <v>0</v>
      </c>
      <c r="U27" s="97"/>
      <c r="V27" s="97"/>
      <c r="W27" s="97"/>
      <c r="X27" s="97">
        <v>0</v>
      </c>
      <c r="Y27" s="96">
        <f t="shared" si="13"/>
        <v>0</v>
      </c>
      <c r="Z27" s="98">
        <f>ROUND((((T27)/12)*8),0)*0.25</f>
        <v>0</v>
      </c>
      <c r="AA27" s="99"/>
      <c r="AB27" s="96">
        <f t="shared" si="10"/>
        <v>0</v>
      </c>
      <c r="AC27" s="97"/>
      <c r="AD27" s="97"/>
      <c r="AE27" s="97"/>
      <c r="AF27" s="97">
        <v>0</v>
      </c>
      <c r="AG27" s="96">
        <f t="shared" si="14"/>
        <v>0</v>
      </c>
      <c r="AH27" s="98">
        <f>ROUND((((AB27)/12)*8),0)*0.25</f>
        <v>0</v>
      </c>
      <c r="AI27" s="100"/>
    </row>
    <row r="28" spans="1:35" ht="15" thickBot="1">
      <c r="A28" s="102"/>
      <c r="B28" s="103" t="s">
        <v>4</v>
      </c>
      <c r="C28" s="104"/>
      <c r="D28" s="103">
        <f t="shared" ref="D28:AI28" si="15">SUM(D23:D27)</f>
        <v>7</v>
      </c>
      <c r="E28" s="103">
        <f t="shared" si="15"/>
        <v>0</v>
      </c>
      <c r="F28" s="103">
        <f t="shared" si="15"/>
        <v>7</v>
      </c>
      <c r="G28" s="103">
        <f t="shared" si="15"/>
        <v>0</v>
      </c>
      <c r="H28" s="103">
        <f t="shared" si="15"/>
        <v>0</v>
      </c>
      <c r="I28" s="105">
        <f t="shared" si="15"/>
        <v>0</v>
      </c>
      <c r="J28" s="103">
        <f t="shared" si="15"/>
        <v>1</v>
      </c>
      <c r="K28" s="106">
        <f t="shared" si="15"/>
        <v>0.5</v>
      </c>
      <c r="L28" s="105">
        <f t="shared" si="15"/>
        <v>0</v>
      </c>
      <c r="M28" s="103">
        <f t="shared" si="15"/>
        <v>0</v>
      </c>
      <c r="N28" s="103">
        <f t="shared" si="15"/>
        <v>0</v>
      </c>
      <c r="O28" s="103">
        <f t="shared" si="15"/>
        <v>0</v>
      </c>
      <c r="P28" s="103">
        <f t="shared" si="15"/>
        <v>0</v>
      </c>
      <c r="Q28" s="105">
        <f t="shared" si="15"/>
        <v>0</v>
      </c>
      <c r="R28" s="103">
        <f t="shared" si="15"/>
        <v>0</v>
      </c>
      <c r="S28" s="106">
        <f t="shared" si="15"/>
        <v>0</v>
      </c>
      <c r="T28" s="105">
        <f t="shared" si="15"/>
        <v>0</v>
      </c>
      <c r="U28" s="103">
        <f t="shared" si="15"/>
        <v>0</v>
      </c>
      <c r="V28" s="103">
        <f t="shared" si="15"/>
        <v>0</v>
      </c>
      <c r="W28" s="103">
        <f t="shared" si="15"/>
        <v>0</v>
      </c>
      <c r="X28" s="103">
        <f t="shared" si="15"/>
        <v>0</v>
      </c>
      <c r="Y28" s="105">
        <f t="shared" si="15"/>
        <v>0</v>
      </c>
      <c r="Z28" s="103">
        <f t="shared" si="15"/>
        <v>0</v>
      </c>
      <c r="AA28" s="106">
        <f t="shared" si="15"/>
        <v>0</v>
      </c>
      <c r="AB28" s="105">
        <f t="shared" si="15"/>
        <v>0</v>
      </c>
      <c r="AC28" s="103">
        <f t="shared" si="15"/>
        <v>0</v>
      </c>
      <c r="AD28" s="103">
        <f t="shared" si="15"/>
        <v>0</v>
      </c>
      <c r="AE28" s="103">
        <f t="shared" si="15"/>
        <v>0</v>
      </c>
      <c r="AF28" s="103">
        <f t="shared" si="15"/>
        <v>0</v>
      </c>
      <c r="AG28" s="105">
        <f t="shared" si="15"/>
        <v>0</v>
      </c>
      <c r="AH28" s="103">
        <f t="shared" si="15"/>
        <v>0</v>
      </c>
      <c r="AI28" s="106">
        <f t="shared" si="15"/>
        <v>0</v>
      </c>
    </row>
    <row r="29" spans="1:35" ht="15">
      <c r="A29" s="81"/>
      <c r="B29" s="107" t="s">
        <v>18</v>
      </c>
      <c r="C29" s="108"/>
      <c r="D29" s="107"/>
      <c r="E29" s="107"/>
      <c r="F29" s="107"/>
      <c r="G29" s="107"/>
      <c r="H29" s="107">
        <f>D28+E28-F28-G28</f>
        <v>0</v>
      </c>
      <c r="I29" s="107"/>
      <c r="J29" s="115">
        <v>0.25</v>
      </c>
      <c r="K29" s="115" t="s">
        <v>23</v>
      </c>
      <c r="L29" s="116"/>
      <c r="M29" s="107"/>
      <c r="N29" s="107"/>
      <c r="O29" s="107"/>
      <c r="P29" s="107">
        <f>L28+M28-N28-O28</f>
        <v>0</v>
      </c>
      <c r="Q29" s="109"/>
      <c r="R29" s="115">
        <v>0.25</v>
      </c>
      <c r="S29" s="115" t="s">
        <v>23</v>
      </c>
      <c r="T29" s="107"/>
      <c r="U29" s="107"/>
      <c r="V29" s="107"/>
      <c r="W29" s="107"/>
      <c r="X29" s="107">
        <f>T28+U28-V28-W28</f>
        <v>0</v>
      </c>
      <c r="Y29" s="107"/>
      <c r="Z29" s="115">
        <v>0.25</v>
      </c>
      <c r="AA29" s="115" t="s">
        <v>23</v>
      </c>
      <c r="AB29" s="107"/>
      <c r="AC29" s="107"/>
      <c r="AD29" s="107"/>
      <c r="AE29" s="107"/>
      <c r="AF29" s="107">
        <f>AB28+AC28-AD28-AE28</f>
        <v>0</v>
      </c>
      <c r="AG29" s="107"/>
      <c r="AH29" s="115">
        <v>0.25</v>
      </c>
      <c r="AI29" s="115" t="s">
        <v>23</v>
      </c>
    </row>
    <row r="30" spans="1:35">
      <c r="A30" s="81"/>
      <c r="B30" s="81"/>
      <c r="C30" s="81"/>
      <c r="D30" s="117"/>
      <c r="E30" s="117"/>
      <c r="F30" s="117"/>
      <c r="G30" s="117"/>
      <c r="H30" s="117"/>
      <c r="I30" s="117"/>
      <c r="J30" s="117"/>
      <c r="K30" s="117"/>
      <c r="L30" s="117"/>
      <c r="M30" s="81"/>
      <c r="N30" s="81"/>
      <c r="O30" s="81"/>
      <c r="P30" s="81"/>
      <c r="Q30" s="113"/>
      <c r="R30" s="113"/>
      <c r="S30" s="113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</row>
    <row r="31" spans="1:35" ht="15">
      <c r="A31" s="111"/>
      <c r="B31" s="111"/>
      <c r="C31" s="111"/>
      <c r="D31" s="111"/>
      <c r="E31" s="111" t="s">
        <v>17</v>
      </c>
      <c r="F31" s="111"/>
      <c r="G31" s="111"/>
      <c r="H31" s="111"/>
      <c r="I31" s="111"/>
      <c r="J31" s="111"/>
      <c r="K31" s="206"/>
      <c r="L31" s="206"/>
      <c r="M31" s="81"/>
      <c r="N31" s="81"/>
      <c r="O31" s="81"/>
      <c r="P31" s="81"/>
      <c r="Q31" s="113"/>
      <c r="R31" s="118"/>
      <c r="S31" s="113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</row>
    <row r="32" spans="1:35" ht="15">
      <c r="A32" s="111"/>
      <c r="B32" s="111"/>
      <c r="C32" s="111"/>
      <c r="D32" s="111"/>
      <c r="E32" s="111" t="s">
        <v>21</v>
      </c>
      <c r="F32" s="111"/>
      <c r="G32" s="111"/>
      <c r="H32" s="111"/>
      <c r="I32" s="111"/>
      <c r="J32" s="111"/>
      <c r="K32" s="111"/>
      <c r="L32" s="119"/>
      <c r="M32" s="81"/>
      <c r="N32" s="81"/>
      <c r="O32" s="81"/>
      <c r="P32" s="81"/>
      <c r="Q32" s="113"/>
      <c r="R32" s="113"/>
      <c r="S32" s="113"/>
      <c r="T32" s="81"/>
      <c r="U32" s="81"/>
      <c r="V32" s="81"/>
      <c r="W32" s="81"/>
      <c r="X32" s="81"/>
      <c r="Y32" s="81"/>
      <c r="Z32" s="120"/>
      <c r="AA32" s="81"/>
      <c r="AB32" s="81"/>
      <c r="AC32" s="81"/>
      <c r="AD32" s="81"/>
      <c r="AE32" s="81"/>
      <c r="AF32" s="81"/>
      <c r="AG32" s="81"/>
      <c r="AH32" s="120"/>
      <c r="AI32" s="81"/>
    </row>
    <row r="33" spans="1:35" ht="15">
      <c r="A33" s="111" t="s">
        <v>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81"/>
      <c r="N33" s="81"/>
      <c r="O33" s="81"/>
      <c r="P33" s="81"/>
      <c r="Q33" s="113"/>
      <c r="R33" s="113"/>
      <c r="S33" s="113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</row>
    <row r="34" spans="1:35" ht="15">
      <c r="A34" s="111" t="s">
        <v>22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81"/>
      <c r="N34" s="81"/>
      <c r="O34" s="81"/>
      <c r="P34" s="81"/>
      <c r="Q34" s="113"/>
      <c r="R34" s="113"/>
      <c r="S34" s="113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</row>
    <row r="35" spans="1:3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spans="1:35" ht="48.75" customHeight="1">
      <c r="A36" s="81"/>
      <c r="B36" s="189" t="s">
        <v>198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81"/>
      <c r="AC36" s="81"/>
      <c r="AD36" s="81"/>
      <c r="AE36" s="81"/>
      <c r="AF36" s="81"/>
      <c r="AG36" s="81"/>
      <c r="AH36" s="81"/>
      <c r="AI36" s="81"/>
    </row>
    <row r="37" spans="1:35" ht="15" thickBot="1">
      <c r="A37" s="81"/>
      <c r="B37" s="107"/>
      <c r="C37" s="82" t="s">
        <v>114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81"/>
      <c r="AC37" s="81"/>
      <c r="AD37" s="81"/>
      <c r="AE37" s="81"/>
      <c r="AF37" s="81"/>
      <c r="AG37" s="81"/>
      <c r="AH37" s="81"/>
      <c r="AI37" s="81"/>
    </row>
    <row r="38" spans="1:35" ht="15">
      <c r="A38" s="190" t="s">
        <v>5</v>
      </c>
      <c r="B38" s="192" t="s">
        <v>9</v>
      </c>
      <c r="C38" s="192" t="s">
        <v>10</v>
      </c>
      <c r="D38" s="182" t="s">
        <v>24</v>
      </c>
      <c r="E38" s="183"/>
      <c r="F38" s="183"/>
      <c r="G38" s="183"/>
      <c r="H38" s="183"/>
      <c r="I38" s="183"/>
      <c r="J38" s="183"/>
      <c r="K38" s="184"/>
      <c r="L38" s="182" t="s">
        <v>27</v>
      </c>
      <c r="M38" s="183"/>
      <c r="N38" s="183"/>
      <c r="O38" s="183"/>
      <c r="P38" s="183"/>
      <c r="Q38" s="183"/>
      <c r="R38" s="183"/>
      <c r="S38" s="183"/>
      <c r="T38" s="182" t="s">
        <v>30</v>
      </c>
      <c r="U38" s="183"/>
      <c r="V38" s="183"/>
      <c r="W38" s="183"/>
      <c r="X38" s="183"/>
      <c r="Y38" s="183"/>
      <c r="Z38" s="183"/>
      <c r="AA38" s="183"/>
      <c r="AB38" s="182" t="s">
        <v>184</v>
      </c>
      <c r="AC38" s="183"/>
      <c r="AD38" s="183"/>
      <c r="AE38" s="183"/>
      <c r="AF38" s="183"/>
      <c r="AG38" s="183"/>
      <c r="AH38" s="183"/>
      <c r="AI38" s="185"/>
    </row>
    <row r="39" spans="1:35" ht="45.75" thickBot="1">
      <c r="A39" s="191"/>
      <c r="B39" s="193"/>
      <c r="C39" s="193"/>
      <c r="D39" s="83" t="s">
        <v>8</v>
      </c>
      <c r="E39" s="83" t="s">
        <v>0</v>
      </c>
      <c r="F39" s="83" t="s">
        <v>1</v>
      </c>
      <c r="G39" s="84" t="s">
        <v>2</v>
      </c>
      <c r="H39" s="83" t="s">
        <v>20</v>
      </c>
      <c r="I39" s="83" t="s">
        <v>6</v>
      </c>
      <c r="J39" s="85" t="s">
        <v>7</v>
      </c>
      <c r="K39" s="86" t="s">
        <v>25</v>
      </c>
      <c r="L39" s="83" t="s">
        <v>8</v>
      </c>
      <c r="M39" s="83" t="s">
        <v>0</v>
      </c>
      <c r="N39" s="83" t="s">
        <v>1</v>
      </c>
      <c r="O39" s="84" t="s">
        <v>2</v>
      </c>
      <c r="P39" s="83" t="s">
        <v>26</v>
      </c>
      <c r="Q39" s="83" t="s">
        <v>6</v>
      </c>
      <c r="R39" s="85" t="s">
        <v>7</v>
      </c>
      <c r="S39" s="86" t="s">
        <v>25</v>
      </c>
      <c r="T39" s="83" t="s">
        <v>8</v>
      </c>
      <c r="U39" s="83" t="s">
        <v>0</v>
      </c>
      <c r="V39" s="83" t="s">
        <v>1</v>
      </c>
      <c r="W39" s="84" t="s">
        <v>2</v>
      </c>
      <c r="X39" s="83" t="s">
        <v>28</v>
      </c>
      <c r="Y39" s="83" t="s">
        <v>6</v>
      </c>
      <c r="Z39" s="85" t="s">
        <v>7</v>
      </c>
      <c r="AA39" s="86" t="s">
        <v>25</v>
      </c>
      <c r="AB39" s="83" t="s">
        <v>8</v>
      </c>
      <c r="AC39" s="83" t="s">
        <v>0</v>
      </c>
      <c r="AD39" s="83" t="s">
        <v>1</v>
      </c>
      <c r="AE39" s="84" t="s">
        <v>2</v>
      </c>
      <c r="AF39" s="83" t="s">
        <v>31</v>
      </c>
      <c r="AG39" s="83" t="s">
        <v>6</v>
      </c>
      <c r="AH39" s="85" t="s">
        <v>7</v>
      </c>
      <c r="AI39" s="87" t="s">
        <v>25</v>
      </c>
    </row>
    <row r="40" spans="1:35" ht="14.25">
      <c r="A40" s="177">
        <v>1</v>
      </c>
      <c r="B40" s="180" t="s">
        <v>175</v>
      </c>
      <c r="C40" s="88">
        <v>1</v>
      </c>
      <c r="D40" s="90">
        <v>0</v>
      </c>
      <c r="E40" s="91"/>
      <c r="F40" s="91"/>
      <c r="G40" s="91"/>
      <c r="H40" s="91">
        <f>E40</f>
        <v>0</v>
      </c>
      <c r="I40" s="89">
        <f>H40</f>
        <v>0</v>
      </c>
      <c r="J40" s="92">
        <f>ROUND(((D40/12)*8)+((H40/12)*4),0)*0.25</f>
        <v>0</v>
      </c>
      <c r="K40" s="93"/>
      <c r="L40" s="89">
        <f t="shared" ref="L40:L44" si="16">I40</f>
        <v>0</v>
      </c>
      <c r="M40" s="90"/>
      <c r="N40" s="91"/>
      <c r="O40" s="91"/>
      <c r="P40" s="91">
        <f>M40</f>
        <v>0</v>
      </c>
      <c r="Q40" s="89">
        <f>P40</f>
        <v>0</v>
      </c>
      <c r="R40" s="92">
        <f>ROUND(((L40/12)*8)+((P40/12)*4),0)*0.25</f>
        <v>0</v>
      </c>
      <c r="S40" s="93"/>
      <c r="T40" s="89">
        <f t="shared" ref="T40:T44" si="17">Q40</f>
        <v>0</v>
      </c>
      <c r="U40" s="91"/>
      <c r="V40" s="91"/>
      <c r="W40" s="91"/>
      <c r="X40" s="91">
        <f>U40</f>
        <v>0</v>
      </c>
      <c r="Y40" s="89">
        <f>X40</f>
        <v>0</v>
      </c>
      <c r="Z40" s="92">
        <f>ROUND(((T40/12)*8)+((X40/12)*4),0)*0.25</f>
        <v>0</v>
      </c>
      <c r="AA40" s="93"/>
      <c r="AB40" s="89">
        <f t="shared" ref="AB40:AB44" si="18">Y40</f>
        <v>0</v>
      </c>
      <c r="AC40" s="91"/>
      <c r="AD40" s="91"/>
      <c r="AE40" s="91"/>
      <c r="AF40" s="91">
        <f>AC40</f>
        <v>0</v>
      </c>
      <c r="AG40" s="89">
        <f>AF40</f>
        <v>0</v>
      </c>
      <c r="AH40" s="92">
        <f>ROUND(((AB40/12)*8)+((AF40/12)*4),0)*0.25</f>
        <v>0</v>
      </c>
      <c r="AI40" s="94"/>
    </row>
    <row r="41" spans="1:35" ht="14.25">
      <c r="A41" s="178"/>
      <c r="B41" s="181"/>
      <c r="C41" s="95">
        <v>2</v>
      </c>
      <c r="D41" s="114">
        <v>0</v>
      </c>
      <c r="E41" s="97"/>
      <c r="F41" s="97"/>
      <c r="G41" s="97"/>
      <c r="H41" s="97">
        <f>D40-G40</f>
        <v>0</v>
      </c>
      <c r="I41" s="96">
        <f t="shared" ref="I41:I44" si="19">H41</f>
        <v>0</v>
      </c>
      <c r="J41" s="98">
        <f>ROUND((((D41)/12)*8)+(((D40-G40)/12)*4),0)*0.25</f>
        <v>0</v>
      </c>
      <c r="K41" s="99"/>
      <c r="L41" s="96">
        <f t="shared" si="16"/>
        <v>0</v>
      </c>
      <c r="M41" s="97"/>
      <c r="N41" s="97"/>
      <c r="O41" s="97"/>
      <c r="P41" s="97">
        <f>L40-O40</f>
        <v>0</v>
      </c>
      <c r="Q41" s="96">
        <f t="shared" ref="Q41:Q44" si="20">P41</f>
        <v>0</v>
      </c>
      <c r="R41" s="98">
        <f>ROUND((((L41)/12)*8)+(((L40-O40)/12)*4),0)*0.25</f>
        <v>0</v>
      </c>
      <c r="S41" s="99"/>
      <c r="T41" s="96">
        <f t="shared" si="17"/>
        <v>0</v>
      </c>
      <c r="U41" s="97"/>
      <c r="V41" s="97"/>
      <c r="W41" s="97"/>
      <c r="X41" s="97">
        <f>T40-W40</f>
        <v>0</v>
      </c>
      <c r="Y41" s="96">
        <f t="shared" ref="Y41:Y44" si="21">X41</f>
        <v>0</v>
      </c>
      <c r="Z41" s="98">
        <f>ROUND((((T41)/12)*8)+(((T40-W40)/12)*4),0)*0.25</f>
        <v>0</v>
      </c>
      <c r="AA41" s="99"/>
      <c r="AB41" s="96">
        <f t="shared" si="18"/>
        <v>0</v>
      </c>
      <c r="AC41" s="97"/>
      <c r="AD41" s="97"/>
      <c r="AE41" s="97"/>
      <c r="AF41" s="97">
        <f>AB40-AE40</f>
        <v>0</v>
      </c>
      <c r="AG41" s="96">
        <f t="shared" ref="AG41:AG44" si="22">AF41</f>
        <v>0</v>
      </c>
      <c r="AH41" s="98">
        <f>ROUND((((AB41)/12)*8)+(((AB40-AE40)/12)*4),0)*0.25</f>
        <v>0</v>
      </c>
      <c r="AI41" s="100"/>
    </row>
    <row r="42" spans="1:35" ht="14.25">
      <c r="A42" s="178"/>
      <c r="B42" s="181"/>
      <c r="C42" s="95">
        <v>3</v>
      </c>
      <c r="D42" s="114">
        <v>0</v>
      </c>
      <c r="E42" s="97"/>
      <c r="F42" s="97"/>
      <c r="G42" s="97"/>
      <c r="H42" s="101">
        <f>D41-G41-F41+E41</f>
        <v>0</v>
      </c>
      <c r="I42" s="96">
        <f t="shared" si="19"/>
        <v>0</v>
      </c>
      <c r="J42" s="98">
        <f>ROUND((((D42-F41-G41)/12)*8)+(((D41+E41)/12)*4),0)*0.25</f>
        <v>0</v>
      </c>
      <c r="K42" s="99"/>
      <c r="L42" s="96">
        <f t="shared" si="16"/>
        <v>0</v>
      </c>
      <c r="M42" s="97"/>
      <c r="N42" s="97"/>
      <c r="O42" s="97"/>
      <c r="P42" s="101">
        <f>L41-O41-N41+M41</f>
        <v>0</v>
      </c>
      <c r="Q42" s="96">
        <f t="shared" si="20"/>
        <v>0</v>
      </c>
      <c r="R42" s="98">
        <f>ROUND((((L42-N41-O41)/12)*8)+(((L41+M41)/12)*4),0)*0.25</f>
        <v>0</v>
      </c>
      <c r="S42" s="99"/>
      <c r="T42" s="96">
        <f t="shared" si="17"/>
        <v>0</v>
      </c>
      <c r="U42" s="97"/>
      <c r="V42" s="97"/>
      <c r="W42" s="97"/>
      <c r="X42" s="101">
        <f>T41-W41-V41+U41</f>
        <v>0</v>
      </c>
      <c r="Y42" s="96">
        <f t="shared" si="21"/>
        <v>0</v>
      </c>
      <c r="Z42" s="98">
        <f>ROUND((((T42-V41-W41)/12)*8)+(((T41+U41)/12)*4),0)*0.25</f>
        <v>0</v>
      </c>
      <c r="AA42" s="99"/>
      <c r="AB42" s="96">
        <f t="shared" si="18"/>
        <v>0</v>
      </c>
      <c r="AC42" s="97"/>
      <c r="AD42" s="97"/>
      <c r="AE42" s="97"/>
      <c r="AF42" s="101">
        <f>AB41-AE41-AD41+AC41</f>
        <v>0</v>
      </c>
      <c r="AG42" s="96">
        <f t="shared" si="22"/>
        <v>0</v>
      </c>
      <c r="AH42" s="98">
        <f>ROUND((((AB42-AD41-AE41)/12)*8)+(((AB41+AC41)/12)*4),0)*0.25</f>
        <v>0</v>
      </c>
      <c r="AI42" s="100"/>
    </row>
    <row r="43" spans="1:35" ht="14.25">
      <c r="A43" s="178"/>
      <c r="B43" s="181"/>
      <c r="C43" s="95">
        <v>4</v>
      </c>
      <c r="D43" s="114">
        <v>10</v>
      </c>
      <c r="E43" s="97"/>
      <c r="F43" s="97">
        <v>10</v>
      </c>
      <c r="G43" s="97"/>
      <c r="H43" s="101">
        <f>D42-G42-F42+E42</f>
        <v>0</v>
      </c>
      <c r="I43" s="96">
        <f t="shared" si="19"/>
        <v>0</v>
      </c>
      <c r="J43" s="98">
        <f>ROUND((((D43-F42-G42)/12)*8)+(((D42+E42)/12)*4),0)*0.25</f>
        <v>1.75</v>
      </c>
      <c r="K43" s="99">
        <v>0.5</v>
      </c>
      <c r="L43" s="96">
        <f t="shared" si="16"/>
        <v>0</v>
      </c>
      <c r="M43" s="97"/>
      <c r="N43" s="97"/>
      <c r="O43" s="97"/>
      <c r="P43" s="101">
        <f>L42-O42-N42+M42</f>
        <v>0</v>
      </c>
      <c r="Q43" s="96">
        <f t="shared" si="20"/>
        <v>0</v>
      </c>
      <c r="R43" s="98">
        <f>ROUND((((L43-N42-O42)/12)*6)+(((L42+M42)/12)*4),0)*0.25</f>
        <v>0</v>
      </c>
      <c r="S43" s="99"/>
      <c r="T43" s="96">
        <f t="shared" si="17"/>
        <v>0</v>
      </c>
      <c r="U43" s="97"/>
      <c r="V43" s="97"/>
      <c r="W43" s="97"/>
      <c r="X43" s="101">
        <f>T42-W42-V42+U42</f>
        <v>0</v>
      </c>
      <c r="Y43" s="96">
        <f t="shared" si="21"/>
        <v>0</v>
      </c>
      <c r="Z43" s="98">
        <f>ROUND((((T43-V42-W42)/12)*6)+(((T42+U42)/12)*4),0)*0.25</f>
        <v>0</v>
      </c>
      <c r="AA43" s="99"/>
      <c r="AB43" s="96">
        <f t="shared" si="18"/>
        <v>0</v>
      </c>
      <c r="AC43" s="97"/>
      <c r="AD43" s="97"/>
      <c r="AE43" s="97"/>
      <c r="AF43" s="101">
        <f>AB42-AE42-AD42+AC42</f>
        <v>0</v>
      </c>
      <c r="AG43" s="96">
        <f t="shared" si="22"/>
        <v>0</v>
      </c>
      <c r="AH43" s="98">
        <f>ROUND((((AB43-AD42-AE42)/12)*6)+(((AB42+AC42)/12)*4),0)*0.25</f>
        <v>0</v>
      </c>
      <c r="AI43" s="100"/>
    </row>
    <row r="44" spans="1:35" ht="15" thickBot="1">
      <c r="A44" s="179"/>
      <c r="B44" s="181"/>
      <c r="C44" s="95">
        <v>5</v>
      </c>
      <c r="D44" s="114">
        <v>0</v>
      </c>
      <c r="E44" s="97"/>
      <c r="F44" s="97"/>
      <c r="G44" s="97"/>
      <c r="H44" s="97">
        <v>0</v>
      </c>
      <c r="I44" s="96">
        <f t="shared" si="19"/>
        <v>0</v>
      </c>
      <c r="J44" s="98">
        <f>ROUND((((D44)/12)*8),0)*0.25</f>
        <v>0</v>
      </c>
      <c r="K44" s="99"/>
      <c r="L44" s="96">
        <f t="shared" si="16"/>
        <v>0</v>
      </c>
      <c r="M44" s="97"/>
      <c r="N44" s="97"/>
      <c r="O44" s="97"/>
      <c r="P44" s="97">
        <v>0</v>
      </c>
      <c r="Q44" s="96">
        <f t="shared" si="20"/>
        <v>0</v>
      </c>
      <c r="R44" s="98">
        <f>ROUND((((L44)/12)*8),0)*0.25</f>
        <v>0</v>
      </c>
      <c r="S44" s="99"/>
      <c r="T44" s="96">
        <f t="shared" si="17"/>
        <v>0</v>
      </c>
      <c r="U44" s="97"/>
      <c r="V44" s="97"/>
      <c r="W44" s="97"/>
      <c r="X44" s="97">
        <v>0</v>
      </c>
      <c r="Y44" s="96">
        <f t="shared" si="21"/>
        <v>0</v>
      </c>
      <c r="Z44" s="98">
        <f>ROUND((((T44)/12)*8),0)*0.25</f>
        <v>0</v>
      </c>
      <c r="AA44" s="99"/>
      <c r="AB44" s="96">
        <f t="shared" si="18"/>
        <v>0</v>
      </c>
      <c r="AC44" s="97"/>
      <c r="AD44" s="97"/>
      <c r="AE44" s="97"/>
      <c r="AF44" s="97">
        <v>0</v>
      </c>
      <c r="AG44" s="96">
        <f t="shared" si="22"/>
        <v>0</v>
      </c>
      <c r="AH44" s="98">
        <f>ROUND((((AB44)/12)*8),0)*0.25</f>
        <v>0</v>
      </c>
      <c r="AI44" s="100"/>
    </row>
    <row r="45" spans="1:35" ht="15" thickBot="1">
      <c r="A45" s="102"/>
      <c r="B45" s="103" t="s">
        <v>4</v>
      </c>
      <c r="C45" s="104"/>
      <c r="D45" s="103">
        <f t="shared" ref="D45:AI45" si="23">SUM(D40:D44)</f>
        <v>10</v>
      </c>
      <c r="E45" s="103">
        <f t="shared" si="23"/>
        <v>0</v>
      </c>
      <c r="F45" s="103">
        <f t="shared" si="23"/>
        <v>10</v>
      </c>
      <c r="G45" s="103">
        <f t="shared" si="23"/>
        <v>0</v>
      </c>
      <c r="H45" s="103">
        <f t="shared" si="23"/>
        <v>0</v>
      </c>
      <c r="I45" s="105">
        <f t="shared" si="23"/>
        <v>0</v>
      </c>
      <c r="J45" s="103">
        <f t="shared" si="23"/>
        <v>1.75</v>
      </c>
      <c r="K45" s="106">
        <f t="shared" si="23"/>
        <v>0.5</v>
      </c>
      <c r="L45" s="105">
        <f t="shared" si="23"/>
        <v>0</v>
      </c>
      <c r="M45" s="103">
        <f t="shared" si="23"/>
        <v>0</v>
      </c>
      <c r="N45" s="103">
        <f t="shared" si="23"/>
        <v>0</v>
      </c>
      <c r="O45" s="103">
        <f t="shared" si="23"/>
        <v>0</v>
      </c>
      <c r="P45" s="103">
        <f t="shared" si="23"/>
        <v>0</v>
      </c>
      <c r="Q45" s="105">
        <f t="shared" si="23"/>
        <v>0</v>
      </c>
      <c r="R45" s="103">
        <f t="shared" si="23"/>
        <v>0</v>
      </c>
      <c r="S45" s="106">
        <f t="shared" si="23"/>
        <v>0</v>
      </c>
      <c r="T45" s="105">
        <f t="shared" si="23"/>
        <v>0</v>
      </c>
      <c r="U45" s="103">
        <f t="shared" si="23"/>
        <v>0</v>
      </c>
      <c r="V45" s="103">
        <f t="shared" si="23"/>
        <v>0</v>
      </c>
      <c r="W45" s="103">
        <f t="shared" si="23"/>
        <v>0</v>
      </c>
      <c r="X45" s="103">
        <f t="shared" si="23"/>
        <v>0</v>
      </c>
      <c r="Y45" s="105">
        <f t="shared" si="23"/>
        <v>0</v>
      </c>
      <c r="Z45" s="103">
        <f t="shared" si="23"/>
        <v>0</v>
      </c>
      <c r="AA45" s="106">
        <f t="shared" si="23"/>
        <v>0</v>
      </c>
      <c r="AB45" s="105">
        <f t="shared" si="23"/>
        <v>0</v>
      </c>
      <c r="AC45" s="103">
        <f t="shared" si="23"/>
        <v>0</v>
      </c>
      <c r="AD45" s="103">
        <f t="shared" si="23"/>
        <v>0</v>
      </c>
      <c r="AE45" s="103">
        <f t="shared" si="23"/>
        <v>0</v>
      </c>
      <c r="AF45" s="103">
        <f t="shared" si="23"/>
        <v>0</v>
      </c>
      <c r="AG45" s="105">
        <f t="shared" si="23"/>
        <v>0</v>
      </c>
      <c r="AH45" s="103">
        <f t="shared" si="23"/>
        <v>0</v>
      </c>
      <c r="AI45" s="106">
        <f t="shared" si="23"/>
        <v>0</v>
      </c>
    </row>
    <row r="46" spans="1:35" ht="15">
      <c r="A46" s="81"/>
      <c r="B46" s="107" t="s">
        <v>18</v>
      </c>
      <c r="C46" s="108"/>
      <c r="D46" s="107"/>
      <c r="E46" s="107"/>
      <c r="F46" s="107"/>
      <c r="G46" s="107"/>
      <c r="H46" s="107">
        <f>D45+E45-F45-G45</f>
        <v>0</v>
      </c>
      <c r="I46" s="107"/>
      <c r="J46" s="115">
        <v>0.25</v>
      </c>
      <c r="K46" s="115" t="s">
        <v>23</v>
      </c>
      <c r="L46" s="116"/>
      <c r="M46" s="107"/>
      <c r="N46" s="107"/>
      <c r="O46" s="107"/>
      <c r="P46" s="107">
        <f>L45+M45-N45-O45</f>
        <v>0</v>
      </c>
      <c r="Q46" s="109"/>
      <c r="R46" s="115">
        <v>0.25</v>
      </c>
      <c r="S46" s="115" t="s">
        <v>23</v>
      </c>
      <c r="T46" s="107"/>
      <c r="U46" s="107"/>
      <c r="V46" s="107"/>
      <c r="W46" s="107"/>
      <c r="X46" s="107">
        <f>T45+U45-V45-W45</f>
        <v>0</v>
      </c>
      <c r="Y46" s="107"/>
      <c r="Z46" s="115">
        <v>0.25</v>
      </c>
      <c r="AA46" s="115" t="s">
        <v>23</v>
      </c>
      <c r="AB46" s="107"/>
      <c r="AC46" s="107"/>
      <c r="AD46" s="107"/>
      <c r="AE46" s="107"/>
      <c r="AF46" s="107">
        <f>AB45+AC45-AD45-AE45</f>
        <v>0</v>
      </c>
      <c r="AG46" s="107"/>
      <c r="AH46" s="115">
        <v>0.25</v>
      </c>
      <c r="AI46" s="115" t="s">
        <v>23</v>
      </c>
    </row>
    <row r="47" spans="1:35">
      <c r="A47" s="81"/>
      <c r="B47" s="81"/>
      <c r="C47" s="81"/>
      <c r="D47" s="117"/>
      <c r="E47" s="117"/>
      <c r="F47" s="117"/>
      <c r="G47" s="117"/>
      <c r="H47" s="117"/>
      <c r="I47" s="117"/>
      <c r="J47" s="117"/>
      <c r="K47" s="117"/>
      <c r="L47" s="117"/>
      <c r="M47" s="81"/>
      <c r="N47" s="81"/>
      <c r="O47" s="81"/>
      <c r="P47" s="81"/>
      <c r="Q47" s="113"/>
      <c r="R47" s="113"/>
      <c r="S47" s="113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8" spans="1:35" ht="15">
      <c r="A48" s="111"/>
      <c r="B48" s="111"/>
      <c r="C48" s="111"/>
      <c r="D48" s="111"/>
      <c r="E48" s="111" t="s">
        <v>17</v>
      </c>
      <c r="F48" s="111"/>
      <c r="G48" s="111"/>
      <c r="H48" s="111"/>
      <c r="I48" s="111"/>
      <c r="J48" s="111"/>
      <c r="K48" s="206"/>
      <c r="L48" s="206"/>
      <c r="M48" s="81"/>
      <c r="N48" s="81"/>
      <c r="O48" s="81"/>
      <c r="P48" s="81"/>
      <c r="Q48" s="113"/>
      <c r="R48" s="118"/>
      <c r="S48" s="113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</row>
    <row r="49" spans="1:35" ht="15">
      <c r="A49" s="111"/>
      <c r="B49" s="111"/>
      <c r="C49" s="111"/>
      <c r="D49" s="111"/>
      <c r="E49" s="111" t="s">
        <v>21</v>
      </c>
      <c r="F49" s="111"/>
      <c r="G49" s="111"/>
      <c r="H49" s="111"/>
      <c r="I49" s="111"/>
      <c r="J49" s="111"/>
      <c r="K49" s="111"/>
      <c r="L49" s="119"/>
      <c r="M49" s="81"/>
      <c r="N49" s="81"/>
      <c r="O49" s="81"/>
      <c r="P49" s="81"/>
      <c r="Q49" s="113"/>
      <c r="R49" s="113"/>
      <c r="S49" s="113"/>
      <c r="T49" s="81"/>
      <c r="U49" s="81"/>
      <c r="V49" s="81"/>
      <c r="W49" s="81"/>
      <c r="X49" s="81"/>
      <c r="Y49" s="81"/>
      <c r="Z49" s="120"/>
      <c r="AA49" s="81"/>
      <c r="AB49" s="81"/>
      <c r="AC49" s="81"/>
      <c r="AD49" s="81"/>
      <c r="AE49" s="81"/>
      <c r="AF49" s="81"/>
      <c r="AG49" s="81"/>
      <c r="AH49" s="81"/>
      <c r="AI49" s="81"/>
    </row>
    <row r="50" spans="1:35" ht="15">
      <c r="A50" s="111" t="s">
        <v>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81"/>
      <c r="N50" s="81"/>
      <c r="O50" s="81"/>
      <c r="P50" s="81"/>
      <c r="Q50" s="113"/>
      <c r="R50" s="113"/>
      <c r="S50" s="113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</row>
    <row r="51" spans="1:35" ht="15">
      <c r="A51" s="111" t="s">
        <v>22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81"/>
      <c r="N51" s="81"/>
      <c r="O51" s="81"/>
      <c r="P51" s="81"/>
      <c r="Q51" s="113"/>
      <c r="R51" s="113"/>
      <c r="S51" s="113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</row>
  </sheetData>
  <mergeCells count="33">
    <mergeCell ref="A40:A44"/>
    <mergeCell ref="B40:B44"/>
    <mergeCell ref="K48:L48"/>
    <mergeCell ref="AB38:AI38"/>
    <mergeCell ref="B36:AA36"/>
    <mergeCell ref="A38:A39"/>
    <mergeCell ref="B38:B39"/>
    <mergeCell ref="C38:C39"/>
    <mergeCell ref="D38:K38"/>
    <mergeCell ref="L38:S38"/>
    <mergeCell ref="T38:AA38"/>
    <mergeCell ref="K31:L31"/>
    <mergeCell ref="A21:A22"/>
    <mergeCell ref="B21:B22"/>
    <mergeCell ref="C21:C22"/>
    <mergeCell ref="D21:K21"/>
    <mergeCell ref="L21:S21"/>
    <mergeCell ref="B1:AA1"/>
    <mergeCell ref="A3:A4"/>
    <mergeCell ref="B3:B4"/>
    <mergeCell ref="C3:C4"/>
    <mergeCell ref="D3:K3"/>
    <mergeCell ref="L3:S3"/>
    <mergeCell ref="T3:AA3"/>
    <mergeCell ref="T21:AA21"/>
    <mergeCell ref="AB21:AI21"/>
    <mergeCell ref="A23:A27"/>
    <mergeCell ref="AB3:AI3"/>
    <mergeCell ref="A5:A9"/>
    <mergeCell ref="B5:B9"/>
    <mergeCell ref="K13:L13"/>
    <mergeCell ref="B19:AA19"/>
    <mergeCell ref="B23:B27"/>
  </mergeCells>
  <pageMargins left="0.7" right="0.7" top="0.75" bottom="0.75" header="0.3" footer="0.3"/>
  <pageSetup paperSize="9" scale="3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topLeftCell="A25" zoomScale="80" zoomScaleNormal="80" workbookViewId="0">
      <selection activeCell="R59" sqref="R59"/>
    </sheetView>
  </sheetViews>
  <sheetFormatPr defaultRowHeight="12.75"/>
  <cols>
    <col min="4" max="11" width="0" hidden="1" customWidth="1"/>
  </cols>
  <sheetData>
    <row r="1" spans="1:43" ht="63.75" customHeight="1">
      <c r="B1" s="142" t="s">
        <v>193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43" ht="13.5" thickBot="1">
      <c r="C2" s="123" t="s">
        <v>114</v>
      </c>
    </row>
    <row r="3" spans="1:43" ht="15">
      <c r="A3" s="137" t="s">
        <v>5</v>
      </c>
      <c r="B3" s="135" t="s">
        <v>9</v>
      </c>
      <c r="C3" s="135" t="s">
        <v>10</v>
      </c>
      <c r="D3" s="145" t="s">
        <v>19</v>
      </c>
      <c r="E3" s="146"/>
      <c r="F3" s="146"/>
      <c r="G3" s="146"/>
      <c r="H3" s="146"/>
      <c r="I3" s="146"/>
      <c r="J3" s="146"/>
      <c r="K3" s="146"/>
      <c r="L3" s="145" t="s">
        <v>24</v>
      </c>
      <c r="M3" s="146"/>
      <c r="N3" s="146"/>
      <c r="O3" s="146"/>
      <c r="P3" s="146"/>
      <c r="Q3" s="146"/>
      <c r="R3" s="146"/>
      <c r="S3" s="146"/>
      <c r="T3" s="145" t="s">
        <v>27</v>
      </c>
      <c r="U3" s="146"/>
      <c r="V3" s="146"/>
      <c r="W3" s="146"/>
      <c r="X3" s="146"/>
      <c r="Y3" s="146"/>
      <c r="Z3" s="146"/>
      <c r="AA3" s="146"/>
      <c r="AB3" s="145" t="s">
        <v>30</v>
      </c>
      <c r="AC3" s="146"/>
      <c r="AD3" s="146"/>
      <c r="AE3" s="146"/>
      <c r="AF3" s="146"/>
      <c r="AG3" s="146"/>
      <c r="AH3" s="146"/>
      <c r="AI3" s="147"/>
      <c r="AJ3" s="145" t="s">
        <v>195</v>
      </c>
      <c r="AK3" s="146"/>
      <c r="AL3" s="146"/>
      <c r="AM3" s="146"/>
      <c r="AN3" s="146"/>
      <c r="AO3" s="146"/>
      <c r="AP3" s="146"/>
      <c r="AQ3" s="147"/>
    </row>
    <row r="4" spans="1:43" ht="45.75" thickBot="1">
      <c r="A4" s="138"/>
      <c r="B4" s="136"/>
      <c r="C4" s="136"/>
      <c r="D4" s="5" t="s">
        <v>8</v>
      </c>
      <c r="E4" s="5" t="s">
        <v>0</v>
      </c>
      <c r="F4" s="5" t="s">
        <v>1</v>
      </c>
      <c r="G4" s="10" t="s">
        <v>2</v>
      </c>
      <c r="H4" s="5" t="s">
        <v>20</v>
      </c>
      <c r="I4" s="5" t="s">
        <v>6</v>
      </c>
      <c r="J4" s="9" t="s">
        <v>7</v>
      </c>
      <c r="K4" s="11" t="s">
        <v>25</v>
      </c>
      <c r="L4" s="5" t="s">
        <v>8</v>
      </c>
      <c r="M4" s="5" t="s">
        <v>0</v>
      </c>
      <c r="N4" s="5" t="s">
        <v>1</v>
      </c>
      <c r="O4" s="10" t="s">
        <v>2</v>
      </c>
      <c r="P4" s="5" t="s">
        <v>26</v>
      </c>
      <c r="Q4" s="5" t="s">
        <v>6</v>
      </c>
      <c r="R4" s="9" t="s">
        <v>7</v>
      </c>
      <c r="S4" s="11" t="s">
        <v>25</v>
      </c>
      <c r="T4" s="5" t="s">
        <v>8</v>
      </c>
      <c r="U4" s="5" t="s">
        <v>0</v>
      </c>
      <c r="V4" s="5" t="s">
        <v>1</v>
      </c>
      <c r="W4" s="10" t="s">
        <v>2</v>
      </c>
      <c r="X4" s="5" t="s">
        <v>28</v>
      </c>
      <c r="Y4" s="5" t="s">
        <v>6</v>
      </c>
      <c r="Z4" s="9" t="s">
        <v>7</v>
      </c>
      <c r="AA4" s="11" t="s">
        <v>25</v>
      </c>
      <c r="AB4" s="5" t="s">
        <v>8</v>
      </c>
      <c r="AC4" s="5" t="s">
        <v>0</v>
      </c>
      <c r="AD4" s="5" t="s">
        <v>1</v>
      </c>
      <c r="AE4" s="10" t="s">
        <v>2</v>
      </c>
      <c r="AF4" s="5" t="s">
        <v>31</v>
      </c>
      <c r="AG4" s="5" t="s">
        <v>6</v>
      </c>
      <c r="AH4" s="9" t="s">
        <v>7</v>
      </c>
      <c r="AI4" s="52" t="s">
        <v>25</v>
      </c>
      <c r="AJ4" s="5" t="s">
        <v>8</v>
      </c>
      <c r="AK4" s="5" t="s">
        <v>0</v>
      </c>
      <c r="AL4" s="5" t="s">
        <v>1</v>
      </c>
      <c r="AM4" s="10" t="s">
        <v>2</v>
      </c>
      <c r="AN4" s="5" t="s">
        <v>31</v>
      </c>
      <c r="AO4" s="5" t="s">
        <v>6</v>
      </c>
      <c r="AP4" s="9" t="s">
        <v>7</v>
      </c>
      <c r="AQ4" s="52" t="s">
        <v>25</v>
      </c>
    </row>
    <row r="5" spans="1:43" ht="14.25">
      <c r="A5" s="132">
        <v>1</v>
      </c>
      <c r="B5" s="194" t="s">
        <v>194</v>
      </c>
      <c r="C5" s="14" t="s">
        <v>16</v>
      </c>
      <c r="D5" s="26"/>
      <c r="E5" s="25"/>
      <c r="F5" s="25"/>
      <c r="G5" s="25"/>
      <c r="H5" s="25">
        <f>E5</f>
        <v>0</v>
      </c>
      <c r="I5" s="27">
        <f>H5</f>
        <v>0</v>
      </c>
      <c r="J5" s="28">
        <f>ROUND(((D5/12)*8)+((H5/12)*4),0)</f>
        <v>0</v>
      </c>
      <c r="K5" s="29"/>
      <c r="L5" s="27">
        <f t="shared" ref="L5:L10" si="0">I5</f>
        <v>0</v>
      </c>
      <c r="M5" s="26"/>
      <c r="N5" s="25"/>
      <c r="O5" s="25"/>
      <c r="P5" s="25">
        <f>M5</f>
        <v>0</v>
      </c>
      <c r="Q5" s="27">
        <f>P5</f>
        <v>0</v>
      </c>
      <c r="R5" s="28">
        <f>ROUND(((L5/12)*8)+((P5/12)*4),0)</f>
        <v>0</v>
      </c>
      <c r="S5" s="29"/>
      <c r="T5" s="27">
        <f t="shared" ref="T5:T10" si="1">Q5</f>
        <v>0</v>
      </c>
      <c r="U5" s="25"/>
      <c r="V5" s="25"/>
      <c r="W5" s="25"/>
      <c r="X5" s="25">
        <f>U5</f>
        <v>0</v>
      </c>
      <c r="Y5" s="27">
        <f>X5</f>
        <v>0</v>
      </c>
      <c r="Z5" s="28">
        <f>ROUND(((T5/12)*8)+((X5/12)*4),0)</f>
        <v>0</v>
      </c>
      <c r="AA5" s="29"/>
      <c r="AB5" s="27">
        <f t="shared" ref="AB5:AB9" si="2">Y5</f>
        <v>0</v>
      </c>
      <c r="AC5" s="25"/>
      <c r="AD5" s="25"/>
      <c r="AE5" s="25"/>
      <c r="AF5" s="25">
        <f>AC5</f>
        <v>0</v>
      </c>
      <c r="AG5" s="27">
        <f>AF5</f>
        <v>0</v>
      </c>
      <c r="AH5" s="28">
        <f>ROUND(((AB5/12)*8)+((AF5/12)*4),0)</f>
        <v>0</v>
      </c>
      <c r="AI5" s="53"/>
      <c r="AJ5" s="27">
        <f t="shared" ref="AJ5:AJ9" si="3">AG5</f>
        <v>0</v>
      </c>
      <c r="AK5" s="25"/>
      <c r="AL5" s="25"/>
      <c r="AM5" s="25"/>
      <c r="AN5" s="25">
        <f>AK5</f>
        <v>0</v>
      </c>
      <c r="AO5" s="27">
        <f>AN5</f>
        <v>0</v>
      </c>
      <c r="AP5" s="28">
        <f>ROUND(((AJ5/12)*8)+((AN5/12)*4),0)</f>
        <v>0</v>
      </c>
      <c r="AQ5" s="53"/>
    </row>
    <row r="6" spans="1:43" ht="14.25">
      <c r="A6" s="133"/>
      <c r="B6" s="195"/>
      <c r="C6" s="15" t="s">
        <v>11</v>
      </c>
      <c r="D6" s="31">
        <v>25</v>
      </c>
      <c r="E6" s="30"/>
      <c r="F6" s="30"/>
      <c r="G6" s="30"/>
      <c r="H6" s="30">
        <f>D5-G5</f>
        <v>0</v>
      </c>
      <c r="I6" s="32">
        <f t="shared" ref="I6:I10" si="4">H6</f>
        <v>0</v>
      </c>
      <c r="J6" s="33">
        <f>ROUND((((D6)/12)*8)+(((D5-G5)/12)*4),0)</f>
        <v>17</v>
      </c>
      <c r="K6" s="34"/>
      <c r="L6" s="32">
        <f t="shared" si="0"/>
        <v>0</v>
      </c>
      <c r="M6" s="30"/>
      <c r="N6" s="30"/>
      <c r="O6" s="30"/>
      <c r="P6" s="30">
        <f>L5-O5</f>
        <v>0</v>
      </c>
      <c r="Q6" s="32">
        <f t="shared" ref="Q6:Q10" si="5">P6</f>
        <v>0</v>
      </c>
      <c r="R6" s="33">
        <f>ROUND((((L6)/12)*8)+(((L5-O5)/12)*4),0)</f>
        <v>0</v>
      </c>
      <c r="S6" s="34"/>
      <c r="T6" s="32">
        <f t="shared" si="1"/>
        <v>0</v>
      </c>
      <c r="U6" s="30"/>
      <c r="V6" s="30"/>
      <c r="W6" s="30"/>
      <c r="X6" s="30">
        <f>T5-W5</f>
        <v>0</v>
      </c>
      <c r="Y6" s="32">
        <f t="shared" ref="Y6:Y10" si="6">X6</f>
        <v>0</v>
      </c>
      <c r="Z6" s="33">
        <f>ROUND((((T6)/12)*8)+(((T5-W5)/12)*4),0)</f>
        <v>0</v>
      </c>
      <c r="AA6" s="34"/>
      <c r="AB6" s="32">
        <f t="shared" si="2"/>
        <v>0</v>
      </c>
      <c r="AC6" s="30"/>
      <c r="AD6" s="30"/>
      <c r="AE6" s="30"/>
      <c r="AF6" s="30">
        <f>AB5-AE5</f>
        <v>0</v>
      </c>
      <c r="AG6" s="32">
        <f t="shared" ref="AG6:AG10" si="7">AF6</f>
        <v>0</v>
      </c>
      <c r="AH6" s="33">
        <f>ROUND((((AB6)/12)*8)+(((AB5-AE5)/12)*4),0)</f>
        <v>0</v>
      </c>
      <c r="AI6" s="54"/>
      <c r="AJ6" s="32">
        <f t="shared" si="3"/>
        <v>0</v>
      </c>
      <c r="AK6" s="30"/>
      <c r="AL6" s="30"/>
      <c r="AM6" s="30"/>
      <c r="AN6" s="30">
        <f>AJ5-AM5</f>
        <v>0</v>
      </c>
      <c r="AO6" s="32">
        <f t="shared" ref="AO6:AO10" si="8">AN6</f>
        <v>0</v>
      </c>
      <c r="AP6" s="33">
        <f>ROUND((((AJ6)/12)*8)+(((AJ5-AM5)/12)*4),0)</f>
        <v>0</v>
      </c>
      <c r="AQ6" s="54"/>
    </row>
    <row r="7" spans="1:43" ht="14.25">
      <c r="A7" s="133"/>
      <c r="B7" s="195"/>
      <c r="C7" s="15" t="s">
        <v>12</v>
      </c>
      <c r="D7" s="31"/>
      <c r="E7" s="30"/>
      <c r="F7" s="30"/>
      <c r="G7" s="30"/>
      <c r="H7" s="35">
        <f>D6-G6-F6+E6</f>
        <v>25</v>
      </c>
      <c r="I7" s="32">
        <f t="shared" si="4"/>
        <v>25</v>
      </c>
      <c r="J7" s="33">
        <f>ROUND((((D7-F6-G6)/12)*8)+(((D6+E6)/12)*4),0)</f>
        <v>8</v>
      </c>
      <c r="K7" s="34">
        <v>1</v>
      </c>
      <c r="L7" s="32">
        <v>20</v>
      </c>
      <c r="M7" s="30"/>
      <c r="N7" s="30"/>
      <c r="O7" s="30"/>
      <c r="P7" s="35">
        <f>L6-O6-N6+M6</f>
        <v>0</v>
      </c>
      <c r="Q7" s="32">
        <f t="shared" si="5"/>
        <v>0</v>
      </c>
      <c r="R7" s="33">
        <f>ROUND((((L7-N6-O6)/12)*8)+(((L6+M6)/12)*4),0)</f>
        <v>13</v>
      </c>
      <c r="S7" s="34"/>
      <c r="T7" s="32">
        <f t="shared" si="1"/>
        <v>0</v>
      </c>
      <c r="U7" s="30"/>
      <c r="V7" s="30"/>
      <c r="W7" s="30"/>
      <c r="X7" s="35">
        <f>T6-W6-V6+U6</f>
        <v>0</v>
      </c>
      <c r="Y7" s="32">
        <f t="shared" si="6"/>
        <v>0</v>
      </c>
      <c r="Z7" s="33">
        <f>ROUND((((T7-V6-W6)/12)*8)+(((T6+U6)/12)*4),0)</f>
        <v>0</v>
      </c>
      <c r="AA7" s="34"/>
      <c r="AB7" s="32">
        <f t="shared" si="2"/>
        <v>0</v>
      </c>
      <c r="AC7" s="30"/>
      <c r="AD7" s="30"/>
      <c r="AE7" s="30"/>
      <c r="AF7" s="35">
        <f>AB6-AE6-AD6+AC6</f>
        <v>0</v>
      </c>
      <c r="AG7" s="32">
        <f t="shared" si="7"/>
        <v>0</v>
      </c>
      <c r="AH7" s="33">
        <f>ROUND((((AB7-AD6-AE6)/12)*8)+(((AB6+AC6)/12)*4),0)</f>
        <v>0</v>
      </c>
      <c r="AI7" s="54"/>
      <c r="AJ7" s="32">
        <f t="shared" si="3"/>
        <v>0</v>
      </c>
      <c r="AK7" s="30"/>
      <c r="AL7" s="30"/>
      <c r="AM7" s="30"/>
      <c r="AN7" s="35">
        <f>AJ6-AM6-AL6+AK6</f>
        <v>0</v>
      </c>
      <c r="AO7" s="32">
        <f t="shared" si="8"/>
        <v>0</v>
      </c>
      <c r="AP7" s="33">
        <f>ROUND((((AJ7-AL6-AM6)/12)*8)+(((AJ6+AK6)/12)*4),0)</f>
        <v>0</v>
      </c>
      <c r="AQ7" s="54"/>
    </row>
    <row r="8" spans="1:43" ht="14.25">
      <c r="A8" s="133"/>
      <c r="B8" s="195"/>
      <c r="C8" s="15" t="s">
        <v>13</v>
      </c>
      <c r="D8" s="31"/>
      <c r="E8" s="30"/>
      <c r="F8" s="30"/>
      <c r="G8" s="30"/>
      <c r="H8" s="35">
        <f>D7-G7-F7+E7</f>
        <v>0</v>
      </c>
      <c r="I8" s="32">
        <f t="shared" si="4"/>
        <v>0</v>
      </c>
      <c r="J8" s="33">
        <f>ROUND((((D8-F7-G7)/12)*8)+(((D7+E7)/12)*4),0)</f>
        <v>0</v>
      </c>
      <c r="K8" s="34"/>
      <c r="L8" s="32">
        <f t="shared" si="0"/>
        <v>0</v>
      </c>
      <c r="M8" s="30"/>
      <c r="N8" s="30"/>
      <c r="O8" s="30"/>
      <c r="P8" s="35">
        <f>L7-O7-N7+M7</f>
        <v>20</v>
      </c>
      <c r="Q8" s="32">
        <f t="shared" si="5"/>
        <v>20</v>
      </c>
      <c r="R8" s="33">
        <f>ROUND((((L8-N7-O7)/12)*8)+(((L7+M7)/12)*4),0)</f>
        <v>7</v>
      </c>
      <c r="S8" s="34">
        <v>1</v>
      </c>
      <c r="T8" s="32">
        <f t="shared" si="1"/>
        <v>20</v>
      </c>
      <c r="U8" s="30"/>
      <c r="V8" s="30">
        <v>20</v>
      </c>
      <c r="W8" s="30"/>
      <c r="X8" s="35">
        <f>T7-W7-V7+U7</f>
        <v>0</v>
      </c>
      <c r="Y8" s="32">
        <f t="shared" si="6"/>
        <v>0</v>
      </c>
      <c r="Z8" s="33">
        <f>ROUND((((T8-V7-W7)/12)*8)+(((T7+U7)/12)*4),0)</f>
        <v>13</v>
      </c>
      <c r="AA8" s="34">
        <v>1</v>
      </c>
      <c r="AB8" s="32">
        <f t="shared" si="2"/>
        <v>0</v>
      </c>
      <c r="AC8" s="30"/>
      <c r="AD8" s="30"/>
      <c r="AE8" s="30"/>
      <c r="AF8" s="35">
        <f>AB7-AE7-AD7+AC7</f>
        <v>0</v>
      </c>
      <c r="AG8" s="32">
        <f t="shared" si="7"/>
        <v>0</v>
      </c>
      <c r="AH8" s="33">
        <v>0</v>
      </c>
      <c r="AI8" s="54"/>
      <c r="AJ8" s="32">
        <f t="shared" si="3"/>
        <v>0</v>
      </c>
      <c r="AK8" s="30"/>
      <c r="AL8" s="30"/>
      <c r="AM8" s="30"/>
      <c r="AN8" s="35">
        <f>AJ7-AM7-AL7+AK7</f>
        <v>0</v>
      </c>
      <c r="AO8" s="32">
        <f t="shared" si="8"/>
        <v>0</v>
      </c>
      <c r="AP8" s="33">
        <v>0</v>
      </c>
      <c r="AQ8" s="54"/>
    </row>
    <row r="9" spans="1:43" ht="14.25">
      <c r="A9" s="133"/>
      <c r="B9" s="195"/>
      <c r="C9" s="15" t="s">
        <v>14</v>
      </c>
      <c r="D9" s="31"/>
      <c r="E9" s="30"/>
      <c r="F9" s="30"/>
      <c r="G9" s="30"/>
      <c r="H9" s="30">
        <v>0</v>
      </c>
      <c r="I9" s="32">
        <f t="shared" si="4"/>
        <v>0</v>
      </c>
      <c r="J9" s="33">
        <f>ROUND((((D9)/12)*8),0)</f>
        <v>0</v>
      </c>
      <c r="K9" s="34"/>
      <c r="L9" s="32">
        <f t="shared" si="0"/>
        <v>0</v>
      </c>
      <c r="M9" s="30"/>
      <c r="N9" s="30"/>
      <c r="O9" s="30"/>
      <c r="P9" s="30">
        <v>0</v>
      </c>
      <c r="Q9" s="32">
        <f t="shared" si="5"/>
        <v>0</v>
      </c>
      <c r="R9" s="33">
        <f>ROUND((((L9)/12)*8),0)</f>
        <v>0</v>
      </c>
      <c r="S9" s="34"/>
      <c r="T9" s="32">
        <f t="shared" si="1"/>
        <v>0</v>
      </c>
      <c r="U9" s="30"/>
      <c r="V9" s="30"/>
      <c r="W9" s="30"/>
      <c r="X9" s="30">
        <v>0</v>
      </c>
      <c r="Y9" s="32">
        <f t="shared" si="6"/>
        <v>0</v>
      </c>
      <c r="Z9" s="33">
        <f>ROUND((((T9)/12)*8),0)</f>
        <v>0</v>
      </c>
      <c r="AA9" s="34"/>
      <c r="AB9" s="32">
        <f t="shared" si="2"/>
        <v>0</v>
      </c>
      <c r="AC9" s="30"/>
      <c r="AD9" s="30"/>
      <c r="AE9" s="30"/>
      <c r="AF9" s="30">
        <v>0</v>
      </c>
      <c r="AG9" s="32">
        <f t="shared" si="7"/>
        <v>0</v>
      </c>
      <c r="AH9" s="33">
        <f>ROUND((((AB9)/12)*8),0)</f>
        <v>0</v>
      </c>
      <c r="AI9" s="54"/>
      <c r="AJ9" s="32">
        <f t="shared" si="3"/>
        <v>0</v>
      </c>
      <c r="AK9" s="30"/>
      <c r="AL9" s="30"/>
      <c r="AM9" s="30"/>
      <c r="AN9" s="30">
        <v>0</v>
      </c>
      <c r="AO9" s="32">
        <f t="shared" si="8"/>
        <v>0</v>
      </c>
      <c r="AP9" s="33">
        <f>ROUND((((AJ9)/12)*8),0)</f>
        <v>0</v>
      </c>
      <c r="AQ9" s="54"/>
    </row>
    <row r="10" spans="1:43" ht="15" thickBot="1">
      <c r="A10" s="134"/>
      <c r="B10" s="196"/>
      <c r="C10" s="55" t="s">
        <v>15</v>
      </c>
      <c r="D10" s="56"/>
      <c r="E10" s="37"/>
      <c r="F10" s="37"/>
      <c r="G10" s="37"/>
      <c r="H10" s="37">
        <f>D8+E8-F8-G8</f>
        <v>0</v>
      </c>
      <c r="I10" s="38">
        <f t="shared" si="4"/>
        <v>0</v>
      </c>
      <c r="J10" s="47">
        <f>ROUND((((D10-F8-G8)/12)*8)+(((D8+E8)/12)*4),0)</f>
        <v>0</v>
      </c>
      <c r="K10" s="36"/>
      <c r="L10" s="38">
        <f t="shared" si="0"/>
        <v>0</v>
      </c>
      <c r="M10" s="37"/>
      <c r="N10" s="37"/>
      <c r="O10" s="37"/>
      <c r="P10" s="37">
        <f>L8+M8-N8-O8</f>
        <v>0</v>
      </c>
      <c r="Q10" s="38">
        <f t="shared" si="5"/>
        <v>0</v>
      </c>
      <c r="R10" s="47">
        <f>ROUND((((L10-N8-O8)/12)*8)+(((L8+M8)/12)*4),0)</f>
        <v>0</v>
      </c>
      <c r="S10" s="36"/>
      <c r="T10" s="38">
        <f t="shared" si="1"/>
        <v>0</v>
      </c>
      <c r="U10" s="37"/>
      <c r="V10" s="37"/>
      <c r="W10" s="37"/>
      <c r="X10" s="37">
        <f>T8+U8-V8-W8</f>
        <v>0</v>
      </c>
      <c r="Y10" s="38">
        <f t="shared" si="6"/>
        <v>0</v>
      </c>
      <c r="Z10" s="47">
        <v>0</v>
      </c>
      <c r="AA10" s="36"/>
      <c r="AB10" s="38">
        <f>Y10</f>
        <v>0</v>
      </c>
      <c r="AC10" s="37"/>
      <c r="AD10" s="37"/>
      <c r="AE10" s="37"/>
      <c r="AF10" s="37">
        <f>AB8+AC8-AD8-AE8</f>
        <v>0</v>
      </c>
      <c r="AG10" s="38">
        <f t="shared" si="7"/>
        <v>0</v>
      </c>
      <c r="AH10" s="47">
        <f>ROUND((((AB10-AD8-AE8)/12)*8)+(((AB8+AC8)/12)*4),0)</f>
        <v>0</v>
      </c>
      <c r="AI10" s="57"/>
      <c r="AJ10" s="38">
        <f>AG10</f>
        <v>0</v>
      </c>
      <c r="AK10" s="37"/>
      <c r="AL10" s="37"/>
      <c r="AM10" s="37"/>
      <c r="AN10" s="37">
        <f>AJ8+AK8-AL8-AM8</f>
        <v>0</v>
      </c>
      <c r="AO10" s="38">
        <f t="shared" si="8"/>
        <v>0</v>
      </c>
      <c r="AP10" s="47">
        <f>ROUND((((AJ10-AL8-AM8)/12)*8)+(((AJ8+AK8)/12)*4),0)</f>
        <v>0</v>
      </c>
      <c r="AQ10" s="57"/>
    </row>
    <row r="11" spans="1:43" ht="13.5" thickBot="1">
      <c r="A11" s="6"/>
      <c r="B11" s="7" t="s">
        <v>4</v>
      </c>
      <c r="C11" s="16"/>
      <c r="D11" s="22">
        <f t="shared" ref="D11:AI11" si="9">SUM(D5:D10)</f>
        <v>25</v>
      </c>
      <c r="E11" s="22">
        <f t="shared" si="9"/>
        <v>0</v>
      </c>
      <c r="F11" s="22">
        <f t="shared" si="9"/>
        <v>0</v>
      </c>
      <c r="G11" s="22">
        <f t="shared" si="9"/>
        <v>0</v>
      </c>
      <c r="H11" s="22">
        <f t="shared" si="9"/>
        <v>25</v>
      </c>
      <c r="I11" s="23">
        <f t="shared" si="9"/>
        <v>25</v>
      </c>
      <c r="J11" s="22">
        <f t="shared" si="9"/>
        <v>25</v>
      </c>
      <c r="K11" s="24">
        <f t="shared" si="9"/>
        <v>1</v>
      </c>
      <c r="L11" s="23">
        <f t="shared" si="9"/>
        <v>20</v>
      </c>
      <c r="M11" s="22">
        <f t="shared" si="9"/>
        <v>0</v>
      </c>
      <c r="N11" s="22">
        <f t="shared" si="9"/>
        <v>0</v>
      </c>
      <c r="O11" s="22">
        <f t="shared" si="9"/>
        <v>0</v>
      </c>
      <c r="P11" s="22">
        <f t="shared" si="9"/>
        <v>20</v>
      </c>
      <c r="Q11" s="23">
        <f t="shared" si="9"/>
        <v>20</v>
      </c>
      <c r="R11" s="22">
        <f t="shared" si="9"/>
        <v>20</v>
      </c>
      <c r="S11" s="24">
        <f t="shared" si="9"/>
        <v>1</v>
      </c>
      <c r="T11" s="23">
        <f t="shared" si="9"/>
        <v>20</v>
      </c>
      <c r="U11" s="22">
        <f t="shared" si="9"/>
        <v>0</v>
      </c>
      <c r="V11" s="22">
        <f t="shared" si="9"/>
        <v>20</v>
      </c>
      <c r="W11" s="22">
        <f t="shared" si="9"/>
        <v>0</v>
      </c>
      <c r="X11" s="22">
        <f t="shared" si="9"/>
        <v>0</v>
      </c>
      <c r="Y11" s="23">
        <f t="shared" si="9"/>
        <v>0</v>
      </c>
      <c r="Z11" s="22">
        <f t="shared" si="9"/>
        <v>13</v>
      </c>
      <c r="AA11" s="24">
        <f t="shared" si="9"/>
        <v>1</v>
      </c>
      <c r="AB11" s="23">
        <f t="shared" si="9"/>
        <v>0</v>
      </c>
      <c r="AC11" s="22">
        <f t="shared" si="9"/>
        <v>0</v>
      </c>
      <c r="AD11" s="22">
        <f t="shared" si="9"/>
        <v>0</v>
      </c>
      <c r="AE11" s="22">
        <f t="shared" si="9"/>
        <v>0</v>
      </c>
      <c r="AF11" s="22">
        <f t="shared" si="9"/>
        <v>0</v>
      </c>
      <c r="AG11" s="23">
        <f t="shared" si="9"/>
        <v>0</v>
      </c>
      <c r="AH11" s="22">
        <f t="shared" si="9"/>
        <v>0</v>
      </c>
      <c r="AI11" s="24">
        <f t="shared" si="9"/>
        <v>0</v>
      </c>
      <c r="AJ11" s="23">
        <f t="shared" ref="AJ11:AQ11" si="10">SUM(AJ5:AJ10)</f>
        <v>0</v>
      </c>
      <c r="AK11" s="22">
        <f t="shared" si="10"/>
        <v>0</v>
      </c>
      <c r="AL11" s="22">
        <f t="shared" si="10"/>
        <v>0</v>
      </c>
      <c r="AM11" s="22">
        <f t="shared" si="10"/>
        <v>0</v>
      </c>
      <c r="AN11" s="22">
        <f t="shared" si="10"/>
        <v>0</v>
      </c>
      <c r="AO11" s="23">
        <f t="shared" si="10"/>
        <v>0</v>
      </c>
      <c r="AP11" s="22">
        <f t="shared" si="10"/>
        <v>0</v>
      </c>
      <c r="AQ11" s="24">
        <f t="shared" si="10"/>
        <v>0</v>
      </c>
    </row>
    <row r="12" spans="1:43" ht="18">
      <c r="B12" s="12" t="s">
        <v>18</v>
      </c>
      <c r="C12" s="13"/>
      <c r="D12" s="17"/>
      <c r="E12" s="17"/>
      <c r="F12" s="17"/>
      <c r="G12" s="17"/>
      <c r="H12" s="12">
        <f>D11+E11-F11-G11</f>
        <v>25</v>
      </c>
      <c r="I12" s="17"/>
      <c r="J12" s="17"/>
      <c r="K12" s="17"/>
      <c r="L12" s="17"/>
      <c r="M12" s="17"/>
      <c r="N12" s="17"/>
      <c r="O12" s="17"/>
      <c r="P12" s="12">
        <f>L11+M11-N11-O11</f>
        <v>20</v>
      </c>
      <c r="Q12" s="18"/>
      <c r="R12" s="18"/>
      <c r="S12" s="18"/>
      <c r="T12" s="17"/>
      <c r="U12" s="17"/>
      <c r="V12" s="17"/>
      <c r="W12" s="17"/>
      <c r="X12" s="12">
        <f>T11+U11-V11-W11</f>
        <v>0</v>
      </c>
      <c r="Y12" s="17"/>
      <c r="Z12" s="17"/>
      <c r="AA12" s="17"/>
      <c r="AB12" s="17"/>
      <c r="AC12" s="17"/>
      <c r="AD12" s="17"/>
      <c r="AE12" s="17"/>
      <c r="AF12" s="12">
        <f>AB11+AC11-AD11-AE11</f>
        <v>0</v>
      </c>
      <c r="AG12" s="17"/>
      <c r="AH12" s="17"/>
      <c r="AI12" s="17"/>
      <c r="AJ12" s="17"/>
      <c r="AK12" s="17"/>
      <c r="AL12" s="17"/>
      <c r="AM12" s="17"/>
      <c r="AN12" s="12">
        <f>AJ11+AK11-AL11-AM11</f>
        <v>0</v>
      </c>
      <c r="AO12" s="17"/>
      <c r="AP12" s="17"/>
      <c r="AQ12" s="17"/>
    </row>
    <row r="13" spans="1:43" ht="15">
      <c r="C13" s="1"/>
      <c r="D13" s="21"/>
      <c r="E13" s="21"/>
      <c r="F13" s="21"/>
      <c r="G13" s="21"/>
      <c r="H13" s="21"/>
      <c r="I13" s="21"/>
      <c r="J13" s="21"/>
      <c r="K13" s="21"/>
      <c r="L13" s="21"/>
    </row>
    <row r="14" spans="1:43" ht="15">
      <c r="D14" s="21"/>
      <c r="E14" s="21"/>
      <c r="F14" s="21"/>
      <c r="G14" s="21"/>
      <c r="H14" s="21"/>
      <c r="I14" s="21"/>
      <c r="J14" s="21"/>
      <c r="K14" s="21"/>
      <c r="L14" s="21"/>
      <c r="P14" s="12"/>
      <c r="Q14" s="2"/>
      <c r="R14" s="2"/>
      <c r="S14" s="2"/>
      <c r="X14" s="12"/>
      <c r="AF14" s="12"/>
      <c r="AN14" s="12"/>
    </row>
    <row r="15" spans="1:43" ht="15">
      <c r="A15" s="20"/>
      <c r="B15" s="20"/>
      <c r="C15" s="20"/>
      <c r="D15" s="21"/>
      <c r="E15" s="21" t="s">
        <v>17</v>
      </c>
      <c r="F15" s="21"/>
      <c r="G15" s="21"/>
      <c r="H15" s="21"/>
      <c r="I15" s="21"/>
      <c r="J15" s="21"/>
      <c r="K15" s="21"/>
      <c r="L15" s="21"/>
      <c r="P15" s="12"/>
      <c r="Q15" s="2"/>
      <c r="R15" s="2"/>
      <c r="S15" s="2"/>
      <c r="X15" s="12"/>
      <c r="AF15" s="12"/>
      <c r="AN15" s="12"/>
    </row>
    <row r="16" spans="1:43" ht="15">
      <c r="A16" s="20"/>
      <c r="B16" s="20"/>
      <c r="C16" s="20"/>
      <c r="D16" s="20"/>
      <c r="E16" s="20" t="s">
        <v>21</v>
      </c>
      <c r="F16" s="20"/>
      <c r="G16" s="20"/>
      <c r="H16" s="20"/>
      <c r="I16" s="20"/>
      <c r="J16" s="20"/>
      <c r="K16" s="20"/>
      <c r="L16" s="21"/>
      <c r="P16" s="12"/>
      <c r="Q16" s="2"/>
      <c r="R16" s="2"/>
      <c r="S16" s="2"/>
      <c r="X16" s="12"/>
      <c r="AF16" s="12"/>
      <c r="AN16" s="12"/>
    </row>
    <row r="17" spans="1:43" ht="1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43" ht="15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21" spans="1:43" ht="63.75" customHeight="1">
      <c r="B21" s="142" t="s">
        <v>199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43" ht="13.5" thickBot="1">
      <c r="C22" s="1" t="s">
        <v>114</v>
      </c>
    </row>
    <row r="23" spans="1:43" ht="15">
      <c r="A23" s="137" t="s">
        <v>5</v>
      </c>
      <c r="B23" s="135" t="s">
        <v>9</v>
      </c>
      <c r="C23" s="135" t="s">
        <v>10</v>
      </c>
      <c r="D23" s="145" t="s">
        <v>19</v>
      </c>
      <c r="E23" s="146"/>
      <c r="F23" s="146"/>
      <c r="G23" s="146"/>
      <c r="H23" s="146"/>
      <c r="I23" s="146"/>
      <c r="J23" s="146"/>
      <c r="K23" s="146"/>
      <c r="L23" s="145" t="s">
        <v>24</v>
      </c>
      <c r="M23" s="146"/>
      <c r="N23" s="146"/>
      <c r="O23" s="146"/>
      <c r="P23" s="146"/>
      <c r="Q23" s="146"/>
      <c r="R23" s="146"/>
      <c r="S23" s="146"/>
      <c r="T23" s="145" t="s">
        <v>27</v>
      </c>
      <c r="U23" s="146"/>
      <c r="V23" s="146"/>
      <c r="W23" s="146"/>
      <c r="X23" s="146"/>
      <c r="Y23" s="146"/>
      <c r="Z23" s="146"/>
      <c r="AA23" s="146"/>
      <c r="AB23" s="145" t="s">
        <v>30</v>
      </c>
      <c r="AC23" s="146"/>
      <c r="AD23" s="146"/>
      <c r="AE23" s="146"/>
      <c r="AF23" s="146"/>
      <c r="AG23" s="146"/>
      <c r="AH23" s="146"/>
      <c r="AI23" s="147"/>
      <c r="AJ23" s="145" t="s">
        <v>195</v>
      </c>
      <c r="AK23" s="146"/>
      <c r="AL23" s="146"/>
      <c r="AM23" s="146"/>
      <c r="AN23" s="146"/>
      <c r="AO23" s="146"/>
      <c r="AP23" s="146"/>
      <c r="AQ23" s="147"/>
    </row>
    <row r="24" spans="1:43" ht="45.75" thickBot="1">
      <c r="A24" s="138"/>
      <c r="B24" s="136"/>
      <c r="C24" s="136"/>
      <c r="D24" s="5" t="s">
        <v>8</v>
      </c>
      <c r="E24" s="5" t="s">
        <v>0</v>
      </c>
      <c r="F24" s="5" t="s">
        <v>1</v>
      </c>
      <c r="G24" s="10" t="s">
        <v>2</v>
      </c>
      <c r="H24" s="5" t="s">
        <v>20</v>
      </c>
      <c r="I24" s="5" t="s">
        <v>6</v>
      </c>
      <c r="J24" s="9" t="s">
        <v>7</v>
      </c>
      <c r="K24" s="11" t="s">
        <v>25</v>
      </c>
      <c r="L24" s="5" t="s">
        <v>8</v>
      </c>
      <c r="M24" s="5" t="s">
        <v>0</v>
      </c>
      <c r="N24" s="5" t="s">
        <v>1</v>
      </c>
      <c r="O24" s="10" t="s">
        <v>2</v>
      </c>
      <c r="P24" s="5" t="s">
        <v>26</v>
      </c>
      <c r="Q24" s="5" t="s">
        <v>6</v>
      </c>
      <c r="R24" s="9" t="s">
        <v>7</v>
      </c>
      <c r="S24" s="11" t="s">
        <v>25</v>
      </c>
      <c r="T24" s="5" t="s">
        <v>8</v>
      </c>
      <c r="U24" s="5" t="s">
        <v>0</v>
      </c>
      <c r="V24" s="5" t="s">
        <v>1</v>
      </c>
      <c r="W24" s="10" t="s">
        <v>2</v>
      </c>
      <c r="X24" s="5" t="s">
        <v>28</v>
      </c>
      <c r="Y24" s="5" t="s">
        <v>6</v>
      </c>
      <c r="Z24" s="9" t="s">
        <v>7</v>
      </c>
      <c r="AA24" s="11" t="s">
        <v>25</v>
      </c>
      <c r="AB24" s="5" t="s">
        <v>8</v>
      </c>
      <c r="AC24" s="5" t="s">
        <v>0</v>
      </c>
      <c r="AD24" s="5" t="s">
        <v>1</v>
      </c>
      <c r="AE24" s="10" t="s">
        <v>2</v>
      </c>
      <c r="AF24" s="5" t="s">
        <v>31</v>
      </c>
      <c r="AG24" s="5" t="s">
        <v>6</v>
      </c>
      <c r="AH24" s="9" t="s">
        <v>7</v>
      </c>
      <c r="AI24" s="52" t="s">
        <v>25</v>
      </c>
      <c r="AJ24" s="5" t="s">
        <v>8</v>
      </c>
      <c r="AK24" s="5" t="s">
        <v>0</v>
      </c>
      <c r="AL24" s="5" t="s">
        <v>1</v>
      </c>
      <c r="AM24" s="10" t="s">
        <v>2</v>
      </c>
      <c r="AN24" s="5" t="s">
        <v>31</v>
      </c>
      <c r="AO24" s="5" t="s">
        <v>6</v>
      </c>
      <c r="AP24" s="9" t="s">
        <v>7</v>
      </c>
      <c r="AQ24" s="52" t="s">
        <v>25</v>
      </c>
    </row>
    <row r="25" spans="1:43" ht="14.25">
      <c r="A25" s="132">
        <v>1</v>
      </c>
      <c r="B25" s="198" t="s">
        <v>196</v>
      </c>
      <c r="C25" s="14" t="s">
        <v>16</v>
      </c>
      <c r="D25" s="26">
        <v>25</v>
      </c>
      <c r="E25" s="25"/>
      <c r="F25" s="25"/>
      <c r="G25" s="25"/>
      <c r="H25" s="25">
        <f>E25</f>
        <v>0</v>
      </c>
      <c r="I25" s="27">
        <f>H25</f>
        <v>0</v>
      </c>
      <c r="J25" s="28">
        <f>ROUND(((D25/12)*8)+((H25/12)*4),0)</f>
        <v>17</v>
      </c>
      <c r="K25" s="29"/>
      <c r="L25" s="27">
        <f t="shared" ref="L25:L30" si="11">I25</f>
        <v>0</v>
      </c>
      <c r="M25" s="26"/>
      <c r="N25" s="25"/>
      <c r="O25" s="25"/>
      <c r="P25" s="25">
        <f>M25</f>
        <v>0</v>
      </c>
      <c r="Q25" s="27">
        <f>P25</f>
        <v>0</v>
      </c>
      <c r="R25" s="28">
        <f>ROUND(((L25/12)*8)+((P25/12)*4),0)</f>
        <v>0</v>
      </c>
      <c r="S25" s="29"/>
      <c r="T25" s="27">
        <f t="shared" ref="T25:T30" si="12">Q25</f>
        <v>0</v>
      </c>
      <c r="U25" s="25"/>
      <c r="V25" s="25"/>
      <c r="W25" s="25"/>
      <c r="X25" s="25">
        <f>U25</f>
        <v>0</v>
      </c>
      <c r="Y25" s="27">
        <f>X25</f>
        <v>0</v>
      </c>
      <c r="Z25" s="28">
        <f>ROUND(((T25/12)*8)+((X25/12)*4),0)</f>
        <v>0</v>
      </c>
      <c r="AA25" s="29"/>
      <c r="AB25" s="27">
        <f t="shared" ref="AB25:AB29" si="13">Y25</f>
        <v>0</v>
      </c>
      <c r="AC25" s="25"/>
      <c r="AD25" s="25"/>
      <c r="AE25" s="25"/>
      <c r="AF25" s="25">
        <f>AC25</f>
        <v>0</v>
      </c>
      <c r="AG25" s="27">
        <f>AF25</f>
        <v>0</v>
      </c>
      <c r="AH25" s="28">
        <f>ROUND(((AB25/12)*8)+((AF25/12)*4),0)</f>
        <v>0</v>
      </c>
      <c r="AI25" s="53"/>
      <c r="AJ25" s="27">
        <f t="shared" ref="AJ25:AJ29" si="14">AG25</f>
        <v>0</v>
      </c>
      <c r="AK25" s="25"/>
      <c r="AL25" s="25"/>
      <c r="AM25" s="25"/>
      <c r="AN25" s="25">
        <f>AK25</f>
        <v>0</v>
      </c>
      <c r="AO25" s="27">
        <f>AN25</f>
        <v>0</v>
      </c>
      <c r="AP25" s="28">
        <f>ROUND(((AJ25/12)*8)+((AN25/12)*4),0)</f>
        <v>0</v>
      </c>
      <c r="AQ25" s="53"/>
    </row>
    <row r="26" spans="1:43" ht="14.25">
      <c r="A26" s="133"/>
      <c r="B26" s="199"/>
      <c r="C26" s="15" t="s">
        <v>11</v>
      </c>
      <c r="D26" s="31"/>
      <c r="E26" s="30"/>
      <c r="F26" s="30"/>
      <c r="G26" s="30"/>
      <c r="H26" s="30">
        <f>D25-G25</f>
        <v>25</v>
      </c>
      <c r="I26" s="32">
        <f t="shared" ref="I26:I30" si="15">H26</f>
        <v>25</v>
      </c>
      <c r="J26" s="33">
        <f>ROUND((((D26)/12)*8)+(((D25-G25)/12)*4),0)</f>
        <v>8</v>
      </c>
      <c r="K26" s="34">
        <v>1</v>
      </c>
      <c r="L26" s="32">
        <v>22</v>
      </c>
      <c r="M26" s="30"/>
      <c r="N26" s="30"/>
      <c r="O26" s="30"/>
      <c r="P26" s="30">
        <f>L25-O25</f>
        <v>0</v>
      </c>
      <c r="Q26" s="32">
        <f t="shared" ref="Q26:Q30" si="16">P26</f>
        <v>0</v>
      </c>
      <c r="R26" s="33">
        <f>ROUND((((L26)/12)*8)+(((L25-O25)/12)*4),0)</f>
        <v>15</v>
      </c>
      <c r="S26" s="34"/>
      <c r="T26" s="32">
        <f t="shared" si="12"/>
        <v>0</v>
      </c>
      <c r="U26" s="30"/>
      <c r="V26" s="30"/>
      <c r="W26" s="30"/>
      <c r="X26" s="30">
        <f>T25-W25</f>
        <v>0</v>
      </c>
      <c r="Y26" s="32">
        <f t="shared" ref="Y26:Y30" si="17">X26</f>
        <v>0</v>
      </c>
      <c r="Z26" s="33">
        <f>ROUND((((T26)/12)*8)+(((T25-W25)/12)*4),0)</f>
        <v>0</v>
      </c>
      <c r="AA26" s="34"/>
      <c r="AB26" s="32">
        <f t="shared" si="13"/>
        <v>0</v>
      </c>
      <c r="AC26" s="30"/>
      <c r="AD26" s="30"/>
      <c r="AE26" s="30"/>
      <c r="AF26" s="30">
        <f>AB25-AE25</f>
        <v>0</v>
      </c>
      <c r="AG26" s="32">
        <f t="shared" ref="AG26:AG30" si="18">AF26</f>
        <v>0</v>
      </c>
      <c r="AH26" s="33">
        <f>ROUND((((AB26)/12)*8)+(((AB25-AE25)/12)*4),0)</f>
        <v>0</v>
      </c>
      <c r="AI26" s="54"/>
      <c r="AJ26" s="32">
        <f t="shared" si="14"/>
        <v>0</v>
      </c>
      <c r="AK26" s="30"/>
      <c r="AL26" s="30"/>
      <c r="AM26" s="30"/>
      <c r="AN26" s="30">
        <f>AJ25-AM25</f>
        <v>0</v>
      </c>
      <c r="AO26" s="32">
        <f t="shared" ref="AO26:AO30" si="19">AN26</f>
        <v>0</v>
      </c>
      <c r="AP26" s="33">
        <f>ROUND((((AJ26)/12)*8)+(((AJ25-AM25)/12)*4),0)</f>
        <v>0</v>
      </c>
      <c r="AQ26" s="54"/>
    </row>
    <row r="27" spans="1:43" ht="14.25">
      <c r="A27" s="133"/>
      <c r="B27" s="199"/>
      <c r="C27" s="15" t="s">
        <v>12</v>
      </c>
      <c r="D27" s="31"/>
      <c r="E27" s="30"/>
      <c r="F27" s="30"/>
      <c r="G27" s="30"/>
      <c r="H27" s="35">
        <f>D26-G26-F26+E26</f>
        <v>0</v>
      </c>
      <c r="I27" s="32">
        <f t="shared" si="15"/>
        <v>0</v>
      </c>
      <c r="J27" s="33">
        <f>ROUND((((D27-F26-G26)/12)*8)+(((D26+E26)/12)*4),0)</f>
        <v>0</v>
      </c>
      <c r="K27" s="34"/>
      <c r="L27" s="32">
        <f t="shared" si="11"/>
        <v>0</v>
      </c>
      <c r="M27" s="30"/>
      <c r="N27" s="30"/>
      <c r="O27" s="30"/>
      <c r="P27" s="35">
        <f>L26-O26-N26+M26</f>
        <v>22</v>
      </c>
      <c r="Q27" s="32">
        <f t="shared" si="16"/>
        <v>22</v>
      </c>
      <c r="R27" s="33">
        <f>ROUND((((L27-N26-O26)/12)*8)+(((L26+M26)/12)*4),0)</f>
        <v>7</v>
      </c>
      <c r="S27" s="34">
        <v>1</v>
      </c>
      <c r="T27" s="32">
        <f t="shared" si="12"/>
        <v>22</v>
      </c>
      <c r="U27" s="30"/>
      <c r="V27" s="30"/>
      <c r="W27" s="30"/>
      <c r="X27" s="35">
        <f>T26-W26-V26+U26</f>
        <v>0</v>
      </c>
      <c r="Y27" s="32">
        <f t="shared" si="17"/>
        <v>0</v>
      </c>
      <c r="Z27" s="33">
        <f>ROUND((((T27-V26-W26)/12)*8)+(((T26+U26)/12)*4),0)</f>
        <v>15</v>
      </c>
      <c r="AA27" s="34"/>
      <c r="AB27" s="32">
        <f t="shared" si="13"/>
        <v>0</v>
      </c>
      <c r="AC27" s="30"/>
      <c r="AD27" s="30"/>
      <c r="AE27" s="30"/>
      <c r="AF27" s="35">
        <f>AB26-AE26-AD26+AC26</f>
        <v>0</v>
      </c>
      <c r="AG27" s="32">
        <f t="shared" si="18"/>
        <v>0</v>
      </c>
      <c r="AH27" s="33">
        <f>ROUND((((AB27-AD26-AE26)/12)*8)+(((AB26+AC26)/12)*4),0)</f>
        <v>0</v>
      </c>
      <c r="AI27" s="54"/>
      <c r="AJ27" s="32">
        <f t="shared" si="14"/>
        <v>0</v>
      </c>
      <c r="AK27" s="30"/>
      <c r="AL27" s="30"/>
      <c r="AM27" s="30"/>
      <c r="AN27" s="35">
        <f>AJ26-AM26-AL26+AK26</f>
        <v>0</v>
      </c>
      <c r="AO27" s="32">
        <f t="shared" si="19"/>
        <v>0</v>
      </c>
      <c r="AP27" s="33">
        <f>ROUND((((AJ27-AL26-AM26)/12)*8)+(((AJ26+AK26)/12)*4),0)</f>
        <v>0</v>
      </c>
      <c r="AQ27" s="54"/>
    </row>
    <row r="28" spans="1:43" ht="14.25">
      <c r="A28" s="133"/>
      <c r="B28" s="199"/>
      <c r="C28" s="15" t="s">
        <v>13</v>
      </c>
      <c r="D28" s="31"/>
      <c r="E28" s="30"/>
      <c r="F28" s="30"/>
      <c r="G28" s="30"/>
      <c r="H28" s="35">
        <f>D27-G27-F27+E27</f>
        <v>0</v>
      </c>
      <c r="I28" s="32">
        <f t="shared" si="15"/>
        <v>0</v>
      </c>
      <c r="J28" s="33">
        <f>ROUND((((D28-F27-G27)/12)*8)+(((D27+E27)/12)*4),0)</f>
        <v>0</v>
      </c>
      <c r="K28" s="34"/>
      <c r="L28" s="32">
        <f t="shared" si="11"/>
        <v>0</v>
      </c>
      <c r="M28" s="30"/>
      <c r="N28" s="30"/>
      <c r="O28" s="30"/>
      <c r="P28" s="35">
        <f>L27-O27-N27+M27</f>
        <v>0</v>
      </c>
      <c r="Q28" s="32">
        <f t="shared" si="16"/>
        <v>0</v>
      </c>
      <c r="R28" s="33">
        <f>ROUND((((L28-N27-O27)/12)*8)+(((L27+M27)/12)*4),0)</f>
        <v>0</v>
      </c>
      <c r="S28" s="34"/>
      <c r="T28" s="32">
        <f t="shared" si="12"/>
        <v>0</v>
      </c>
      <c r="U28" s="30"/>
      <c r="V28" s="30"/>
      <c r="W28" s="30"/>
      <c r="X28" s="35">
        <f>T27-W27-V27+U27</f>
        <v>22</v>
      </c>
      <c r="Y28" s="32">
        <f t="shared" si="17"/>
        <v>22</v>
      </c>
      <c r="Z28" s="33">
        <f>ROUND((((T28-V27-W27)/12)*8)+(((T27+U27)/12)*4),0)</f>
        <v>7</v>
      </c>
      <c r="AA28" s="34">
        <v>1</v>
      </c>
      <c r="AB28" s="32">
        <f t="shared" si="13"/>
        <v>22</v>
      </c>
      <c r="AC28" s="30"/>
      <c r="AD28" s="30">
        <v>22</v>
      </c>
      <c r="AE28" s="30"/>
      <c r="AF28" s="35">
        <f>AB27-AE27-AD27+AC27</f>
        <v>0</v>
      </c>
      <c r="AG28" s="32">
        <f t="shared" si="18"/>
        <v>0</v>
      </c>
      <c r="AH28" s="33">
        <f>ROUND((((AB28-AD27-AE27)/12)*8)+(((AB27+AC27)/12)*4),0)</f>
        <v>15</v>
      </c>
      <c r="AI28" s="54">
        <v>1</v>
      </c>
      <c r="AJ28" s="32">
        <f t="shared" si="14"/>
        <v>0</v>
      </c>
      <c r="AK28" s="30"/>
      <c r="AL28" s="30"/>
      <c r="AM28" s="30"/>
      <c r="AN28" s="35">
        <f>AJ27-AM27-AL27+AK27</f>
        <v>0</v>
      </c>
      <c r="AO28" s="32">
        <f t="shared" si="19"/>
        <v>0</v>
      </c>
      <c r="AP28" s="33">
        <v>0</v>
      </c>
      <c r="AQ28" s="54"/>
    </row>
    <row r="29" spans="1:43" ht="14.25">
      <c r="A29" s="133"/>
      <c r="B29" s="199"/>
      <c r="C29" s="15" t="s">
        <v>14</v>
      </c>
      <c r="D29" s="31"/>
      <c r="E29" s="30"/>
      <c r="F29" s="30"/>
      <c r="G29" s="30"/>
      <c r="H29" s="30">
        <v>0</v>
      </c>
      <c r="I29" s="32">
        <f t="shared" si="15"/>
        <v>0</v>
      </c>
      <c r="J29" s="33">
        <f>ROUND((((D29)/12)*8),0)</f>
        <v>0</v>
      </c>
      <c r="K29" s="34"/>
      <c r="L29" s="32">
        <f t="shared" si="11"/>
        <v>0</v>
      </c>
      <c r="M29" s="30"/>
      <c r="N29" s="30"/>
      <c r="O29" s="30"/>
      <c r="P29" s="30">
        <v>0</v>
      </c>
      <c r="Q29" s="32">
        <f t="shared" si="16"/>
        <v>0</v>
      </c>
      <c r="R29" s="33">
        <f>ROUND((((L29)/12)*8),0)</f>
        <v>0</v>
      </c>
      <c r="S29" s="34"/>
      <c r="T29" s="32">
        <f t="shared" si="12"/>
        <v>0</v>
      </c>
      <c r="U29" s="30"/>
      <c r="V29" s="30"/>
      <c r="W29" s="30"/>
      <c r="X29" s="30">
        <v>0</v>
      </c>
      <c r="Y29" s="32">
        <f t="shared" si="17"/>
        <v>0</v>
      </c>
      <c r="Z29" s="33">
        <f>ROUND((((T29)/12)*8),0)</f>
        <v>0</v>
      </c>
      <c r="AA29" s="34"/>
      <c r="AB29" s="32">
        <f t="shared" si="13"/>
        <v>0</v>
      </c>
      <c r="AC29" s="30"/>
      <c r="AD29" s="30"/>
      <c r="AE29" s="30"/>
      <c r="AF29" s="30">
        <v>0</v>
      </c>
      <c r="AG29" s="32">
        <f t="shared" si="18"/>
        <v>0</v>
      </c>
      <c r="AH29" s="33">
        <f>ROUND((((AB29)/12)*8),0)</f>
        <v>0</v>
      </c>
      <c r="AI29" s="54"/>
      <c r="AJ29" s="32">
        <f t="shared" si="14"/>
        <v>0</v>
      </c>
      <c r="AK29" s="30"/>
      <c r="AL29" s="30"/>
      <c r="AM29" s="30"/>
      <c r="AN29" s="30">
        <v>0</v>
      </c>
      <c r="AO29" s="32">
        <f t="shared" si="19"/>
        <v>0</v>
      </c>
      <c r="AP29" s="33">
        <f>ROUND((((AJ29)/12)*8),0)</f>
        <v>0</v>
      </c>
      <c r="AQ29" s="54"/>
    </row>
    <row r="30" spans="1:43" ht="15" thickBot="1">
      <c r="A30" s="134"/>
      <c r="B30" s="202"/>
      <c r="C30" s="55" t="s">
        <v>15</v>
      </c>
      <c r="D30" s="56"/>
      <c r="E30" s="37"/>
      <c r="F30" s="37"/>
      <c r="G30" s="37"/>
      <c r="H30" s="37">
        <f>D28+E28-F28-G28</f>
        <v>0</v>
      </c>
      <c r="I30" s="38">
        <f t="shared" si="15"/>
        <v>0</v>
      </c>
      <c r="J30" s="47">
        <f>ROUND((((D30-F28-G28)/12)*8)+(((D28+E28)/12)*4),0)</f>
        <v>0</v>
      </c>
      <c r="K30" s="36"/>
      <c r="L30" s="38">
        <f t="shared" si="11"/>
        <v>0</v>
      </c>
      <c r="M30" s="37"/>
      <c r="N30" s="37"/>
      <c r="O30" s="37"/>
      <c r="P30" s="37">
        <f>L28+M28-N28-O28</f>
        <v>0</v>
      </c>
      <c r="Q30" s="38">
        <f t="shared" si="16"/>
        <v>0</v>
      </c>
      <c r="R30" s="47">
        <f>ROUND((((L30-N28-O28)/12)*8)+(((L28+M28)/12)*4),0)</f>
        <v>0</v>
      </c>
      <c r="S30" s="36"/>
      <c r="T30" s="38">
        <f t="shared" si="12"/>
        <v>0</v>
      </c>
      <c r="U30" s="37"/>
      <c r="V30" s="37"/>
      <c r="W30" s="37"/>
      <c r="X30" s="37">
        <f>T28+U28-V28-W28</f>
        <v>0</v>
      </c>
      <c r="Y30" s="38">
        <f t="shared" si="17"/>
        <v>0</v>
      </c>
      <c r="Z30" s="47">
        <v>0</v>
      </c>
      <c r="AA30" s="36"/>
      <c r="AB30" s="38">
        <f>Y30</f>
        <v>0</v>
      </c>
      <c r="AC30" s="37"/>
      <c r="AD30" s="37"/>
      <c r="AE30" s="37"/>
      <c r="AF30" s="37">
        <f>AB28+AC28-AD28-AE28</f>
        <v>0</v>
      </c>
      <c r="AG30" s="38">
        <f t="shared" si="18"/>
        <v>0</v>
      </c>
      <c r="AH30" s="47">
        <v>0</v>
      </c>
      <c r="AI30" s="57"/>
      <c r="AJ30" s="38">
        <f>AG30</f>
        <v>0</v>
      </c>
      <c r="AK30" s="37"/>
      <c r="AL30" s="37"/>
      <c r="AM30" s="37"/>
      <c r="AN30" s="37">
        <f>AJ28+AK28-AL28-AM28</f>
        <v>0</v>
      </c>
      <c r="AO30" s="38">
        <f t="shared" si="19"/>
        <v>0</v>
      </c>
      <c r="AP30" s="47">
        <v>0</v>
      </c>
      <c r="AQ30" s="57"/>
    </row>
    <row r="31" spans="1:43" ht="13.5" thickBot="1">
      <c r="A31" s="6"/>
      <c r="B31" s="7" t="s">
        <v>4</v>
      </c>
      <c r="C31" s="16"/>
      <c r="D31" s="22">
        <f t="shared" ref="D31:AI31" si="20">SUM(D25:D30)</f>
        <v>25</v>
      </c>
      <c r="E31" s="22">
        <f t="shared" si="20"/>
        <v>0</v>
      </c>
      <c r="F31" s="22">
        <f t="shared" si="20"/>
        <v>0</v>
      </c>
      <c r="G31" s="22">
        <f t="shared" si="20"/>
        <v>0</v>
      </c>
      <c r="H31" s="22">
        <f t="shared" si="20"/>
        <v>25</v>
      </c>
      <c r="I31" s="23">
        <f t="shared" si="20"/>
        <v>25</v>
      </c>
      <c r="J31" s="22">
        <f t="shared" si="20"/>
        <v>25</v>
      </c>
      <c r="K31" s="24">
        <f t="shared" si="20"/>
        <v>1</v>
      </c>
      <c r="L31" s="23">
        <f t="shared" si="20"/>
        <v>22</v>
      </c>
      <c r="M31" s="22">
        <f t="shared" si="20"/>
        <v>0</v>
      </c>
      <c r="N31" s="22">
        <f t="shared" si="20"/>
        <v>0</v>
      </c>
      <c r="O31" s="22">
        <f t="shared" si="20"/>
        <v>0</v>
      </c>
      <c r="P31" s="22">
        <f t="shared" si="20"/>
        <v>22</v>
      </c>
      <c r="Q31" s="23">
        <f t="shared" si="20"/>
        <v>22</v>
      </c>
      <c r="R31" s="22">
        <f t="shared" si="20"/>
        <v>22</v>
      </c>
      <c r="S31" s="24">
        <f t="shared" si="20"/>
        <v>1</v>
      </c>
      <c r="T31" s="23">
        <f t="shared" si="20"/>
        <v>22</v>
      </c>
      <c r="U31" s="22">
        <f t="shared" si="20"/>
        <v>0</v>
      </c>
      <c r="V31" s="22">
        <f t="shared" si="20"/>
        <v>0</v>
      </c>
      <c r="W31" s="22">
        <f t="shared" si="20"/>
        <v>0</v>
      </c>
      <c r="X31" s="22">
        <f t="shared" si="20"/>
        <v>22</v>
      </c>
      <c r="Y31" s="23">
        <f t="shared" si="20"/>
        <v>22</v>
      </c>
      <c r="Z31" s="22">
        <f t="shared" si="20"/>
        <v>22</v>
      </c>
      <c r="AA31" s="24">
        <f t="shared" si="20"/>
        <v>1</v>
      </c>
      <c r="AB31" s="23">
        <f t="shared" si="20"/>
        <v>22</v>
      </c>
      <c r="AC31" s="22">
        <f t="shared" si="20"/>
        <v>0</v>
      </c>
      <c r="AD31" s="22">
        <f t="shared" si="20"/>
        <v>22</v>
      </c>
      <c r="AE31" s="22">
        <f t="shared" si="20"/>
        <v>0</v>
      </c>
      <c r="AF31" s="22">
        <f t="shared" si="20"/>
        <v>0</v>
      </c>
      <c r="AG31" s="23">
        <f t="shared" si="20"/>
        <v>0</v>
      </c>
      <c r="AH31" s="22">
        <f t="shared" si="20"/>
        <v>15</v>
      </c>
      <c r="AI31" s="24">
        <f t="shared" si="20"/>
        <v>1</v>
      </c>
      <c r="AJ31" s="23">
        <f t="shared" ref="AJ31:AQ31" si="21">SUM(AJ25:AJ30)</f>
        <v>0</v>
      </c>
      <c r="AK31" s="22">
        <f t="shared" si="21"/>
        <v>0</v>
      </c>
      <c r="AL31" s="22">
        <f t="shared" si="21"/>
        <v>0</v>
      </c>
      <c r="AM31" s="22">
        <f t="shared" si="21"/>
        <v>0</v>
      </c>
      <c r="AN31" s="22">
        <f t="shared" si="21"/>
        <v>0</v>
      </c>
      <c r="AO31" s="23">
        <f t="shared" si="21"/>
        <v>0</v>
      </c>
      <c r="AP31" s="22">
        <f t="shared" si="21"/>
        <v>0</v>
      </c>
      <c r="AQ31" s="24">
        <f t="shared" si="21"/>
        <v>0</v>
      </c>
    </row>
    <row r="32" spans="1:43" ht="18">
      <c r="B32" s="12" t="s">
        <v>18</v>
      </c>
      <c r="C32" s="13"/>
      <c r="D32" s="17"/>
      <c r="E32" s="17"/>
      <c r="F32" s="17"/>
      <c r="G32" s="17"/>
      <c r="H32" s="12">
        <f>D31+E31-F31-G31</f>
        <v>25</v>
      </c>
      <c r="I32" s="17"/>
      <c r="J32" s="17"/>
      <c r="K32" s="17"/>
      <c r="L32" s="17"/>
      <c r="M32" s="17"/>
      <c r="N32" s="17"/>
      <c r="O32" s="17"/>
      <c r="P32" s="12">
        <f>L31+M31-N31-O31</f>
        <v>22</v>
      </c>
      <c r="Q32" s="18"/>
      <c r="R32" s="18"/>
      <c r="S32" s="18"/>
      <c r="T32" s="17"/>
      <c r="U32" s="17"/>
      <c r="V32" s="17"/>
      <c r="W32" s="17"/>
      <c r="X32" s="12">
        <f>T31+U31-V31-W31</f>
        <v>22</v>
      </c>
      <c r="Y32" s="17"/>
      <c r="Z32" s="17"/>
      <c r="AA32" s="17"/>
      <c r="AB32" s="17"/>
      <c r="AC32" s="17"/>
      <c r="AD32" s="17"/>
      <c r="AE32" s="17"/>
      <c r="AF32" s="12">
        <f>AB31+AC31-AD31-AE31</f>
        <v>0</v>
      </c>
      <c r="AG32" s="17"/>
      <c r="AH32" s="17"/>
      <c r="AI32" s="17"/>
      <c r="AJ32" s="17"/>
      <c r="AK32" s="17"/>
      <c r="AL32" s="17"/>
      <c r="AM32" s="17"/>
      <c r="AN32" s="12">
        <f>AJ31+AK31-AL31-AM31</f>
        <v>0</v>
      </c>
      <c r="AO32" s="17"/>
      <c r="AP32" s="17"/>
      <c r="AQ32" s="17"/>
    </row>
    <row r="33" spans="1:43" ht="15">
      <c r="C33" s="1"/>
      <c r="D33" s="21"/>
      <c r="E33" s="21"/>
      <c r="F33" s="21"/>
      <c r="G33" s="21"/>
      <c r="H33" s="21"/>
      <c r="I33" s="21"/>
      <c r="J33" s="21"/>
      <c r="K33" s="21"/>
      <c r="L33" s="21"/>
    </row>
    <row r="34" spans="1:43" ht="15">
      <c r="D34" s="21"/>
      <c r="E34" s="21"/>
      <c r="F34" s="21"/>
      <c r="G34" s="21"/>
      <c r="H34" s="21"/>
      <c r="I34" s="21"/>
      <c r="J34" s="21"/>
      <c r="K34" s="21"/>
      <c r="L34" s="21"/>
      <c r="P34" s="12"/>
      <c r="Q34" s="2"/>
      <c r="R34" s="2"/>
      <c r="S34" s="2"/>
      <c r="X34" s="12"/>
      <c r="AF34" s="12"/>
      <c r="AN34" s="12"/>
    </row>
    <row r="35" spans="1:43" ht="15">
      <c r="A35" s="20"/>
      <c r="B35" s="20"/>
      <c r="C35" s="20"/>
      <c r="D35" s="21"/>
      <c r="E35" s="21" t="s">
        <v>17</v>
      </c>
      <c r="F35" s="21"/>
      <c r="G35" s="21"/>
      <c r="H35" s="21"/>
      <c r="I35" s="21"/>
      <c r="J35" s="21"/>
      <c r="K35" s="21"/>
      <c r="L35" s="21"/>
      <c r="P35" s="12"/>
      <c r="Q35" s="2"/>
      <c r="R35" s="2"/>
      <c r="S35" s="2"/>
      <c r="X35" s="12"/>
      <c r="AF35" s="12"/>
      <c r="AN35" s="12"/>
    </row>
    <row r="36" spans="1:43" ht="15">
      <c r="A36" s="20"/>
      <c r="B36" s="20"/>
      <c r="C36" s="20"/>
      <c r="D36" s="20"/>
      <c r="E36" s="20" t="s">
        <v>21</v>
      </c>
      <c r="F36" s="20"/>
      <c r="G36" s="20"/>
      <c r="H36" s="20"/>
      <c r="I36" s="20"/>
      <c r="J36" s="20"/>
      <c r="K36" s="20"/>
      <c r="L36" s="21"/>
      <c r="P36" s="12"/>
      <c r="Q36" s="2"/>
      <c r="R36" s="2"/>
      <c r="S36" s="2"/>
      <c r="X36" s="12"/>
      <c r="AF36" s="12"/>
      <c r="AN36" s="12"/>
    </row>
    <row r="37" spans="1:43" ht="15">
      <c r="A37" s="20" t="s">
        <v>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43" ht="15">
      <c r="A38" s="20" t="s">
        <v>22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43" spans="1:43" ht="63.75" customHeight="1">
      <c r="B43" s="142" t="s">
        <v>200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43" ht="13.5" thickBot="1">
      <c r="C44" s="123" t="s">
        <v>114</v>
      </c>
    </row>
    <row r="45" spans="1:43" ht="15">
      <c r="A45" s="137" t="s">
        <v>5</v>
      </c>
      <c r="B45" s="135" t="s">
        <v>9</v>
      </c>
      <c r="C45" s="135" t="s">
        <v>10</v>
      </c>
      <c r="D45" s="145" t="s">
        <v>19</v>
      </c>
      <c r="E45" s="146"/>
      <c r="F45" s="146"/>
      <c r="G45" s="146"/>
      <c r="H45" s="146"/>
      <c r="I45" s="146"/>
      <c r="J45" s="146"/>
      <c r="K45" s="146"/>
      <c r="L45" s="145" t="s">
        <v>24</v>
      </c>
      <c r="M45" s="146"/>
      <c r="N45" s="146"/>
      <c r="O45" s="146"/>
      <c r="P45" s="146"/>
      <c r="Q45" s="146"/>
      <c r="R45" s="146"/>
      <c r="S45" s="146"/>
      <c r="T45" s="145" t="s">
        <v>27</v>
      </c>
      <c r="U45" s="146"/>
      <c r="V45" s="146"/>
      <c r="W45" s="146"/>
      <c r="X45" s="146"/>
      <c r="Y45" s="146"/>
      <c r="Z45" s="146"/>
      <c r="AA45" s="146"/>
      <c r="AB45" s="145" t="s">
        <v>30</v>
      </c>
      <c r="AC45" s="146"/>
      <c r="AD45" s="146"/>
      <c r="AE45" s="146"/>
      <c r="AF45" s="146"/>
      <c r="AG45" s="146"/>
      <c r="AH45" s="146"/>
      <c r="AI45" s="147"/>
      <c r="AJ45" s="145" t="s">
        <v>195</v>
      </c>
      <c r="AK45" s="146"/>
      <c r="AL45" s="146"/>
      <c r="AM45" s="146"/>
      <c r="AN45" s="146"/>
      <c r="AO45" s="146"/>
      <c r="AP45" s="146"/>
      <c r="AQ45" s="147"/>
    </row>
    <row r="46" spans="1:43" ht="45.75" thickBot="1">
      <c r="A46" s="138"/>
      <c r="B46" s="136"/>
      <c r="C46" s="136"/>
      <c r="D46" s="5" t="s">
        <v>8</v>
      </c>
      <c r="E46" s="5" t="s">
        <v>0</v>
      </c>
      <c r="F46" s="5" t="s">
        <v>1</v>
      </c>
      <c r="G46" s="10" t="s">
        <v>2</v>
      </c>
      <c r="H46" s="5" t="s">
        <v>20</v>
      </c>
      <c r="I46" s="5" t="s">
        <v>6</v>
      </c>
      <c r="J46" s="9" t="s">
        <v>7</v>
      </c>
      <c r="K46" s="11" t="s">
        <v>25</v>
      </c>
      <c r="L46" s="5" t="s">
        <v>8</v>
      </c>
      <c r="M46" s="5" t="s">
        <v>0</v>
      </c>
      <c r="N46" s="5" t="s">
        <v>1</v>
      </c>
      <c r="O46" s="10" t="s">
        <v>2</v>
      </c>
      <c r="P46" s="5" t="s">
        <v>26</v>
      </c>
      <c r="Q46" s="5" t="s">
        <v>6</v>
      </c>
      <c r="R46" s="9" t="s">
        <v>7</v>
      </c>
      <c r="S46" s="11" t="s">
        <v>25</v>
      </c>
      <c r="T46" s="5" t="s">
        <v>8</v>
      </c>
      <c r="U46" s="5" t="s">
        <v>0</v>
      </c>
      <c r="V46" s="5" t="s">
        <v>1</v>
      </c>
      <c r="W46" s="10" t="s">
        <v>2</v>
      </c>
      <c r="X46" s="5" t="s">
        <v>28</v>
      </c>
      <c r="Y46" s="5" t="s">
        <v>6</v>
      </c>
      <c r="Z46" s="9" t="s">
        <v>7</v>
      </c>
      <c r="AA46" s="11" t="s">
        <v>25</v>
      </c>
      <c r="AB46" s="5" t="s">
        <v>8</v>
      </c>
      <c r="AC46" s="5" t="s">
        <v>0</v>
      </c>
      <c r="AD46" s="5" t="s">
        <v>1</v>
      </c>
      <c r="AE46" s="10" t="s">
        <v>2</v>
      </c>
      <c r="AF46" s="5" t="s">
        <v>31</v>
      </c>
      <c r="AG46" s="5" t="s">
        <v>6</v>
      </c>
      <c r="AH46" s="9" t="s">
        <v>7</v>
      </c>
      <c r="AI46" s="52" t="s">
        <v>25</v>
      </c>
      <c r="AJ46" s="5" t="s">
        <v>8</v>
      </c>
      <c r="AK46" s="5" t="s">
        <v>0</v>
      </c>
      <c r="AL46" s="5" t="s">
        <v>1</v>
      </c>
      <c r="AM46" s="10" t="s">
        <v>2</v>
      </c>
      <c r="AN46" s="5" t="s">
        <v>31</v>
      </c>
      <c r="AO46" s="5" t="s">
        <v>6</v>
      </c>
      <c r="AP46" s="9" t="s">
        <v>7</v>
      </c>
      <c r="AQ46" s="52" t="s">
        <v>25</v>
      </c>
    </row>
    <row r="47" spans="1:43" ht="14.25">
      <c r="A47" s="132">
        <v>1</v>
      </c>
      <c r="B47" s="194" t="s">
        <v>197</v>
      </c>
      <c r="C47" s="14" t="s">
        <v>16</v>
      </c>
      <c r="D47" s="26">
        <v>14</v>
      </c>
      <c r="E47" s="25">
        <v>25</v>
      </c>
      <c r="F47" s="25"/>
      <c r="G47" s="25"/>
      <c r="H47" s="25">
        <f>E47</f>
        <v>25</v>
      </c>
      <c r="I47" s="27">
        <f>H47</f>
        <v>25</v>
      </c>
      <c r="J47" s="28">
        <f>ROUND(((D47/12)*8)+((H47/12)*4),0)</f>
        <v>18</v>
      </c>
      <c r="K47" s="29">
        <v>1</v>
      </c>
      <c r="L47" s="27">
        <v>0</v>
      </c>
      <c r="M47" s="26"/>
      <c r="N47" s="25"/>
      <c r="O47" s="25"/>
      <c r="P47" s="25">
        <f>M47</f>
        <v>0</v>
      </c>
      <c r="Q47" s="27">
        <f>P47</f>
        <v>0</v>
      </c>
      <c r="R47" s="28">
        <f>ROUND(((L47/12)*8)+((P47/12)*4),0)</f>
        <v>0</v>
      </c>
      <c r="S47" s="29"/>
      <c r="T47" s="27">
        <f t="shared" ref="T47:T52" si="22">Q47</f>
        <v>0</v>
      </c>
      <c r="U47" s="25"/>
      <c r="V47" s="25"/>
      <c r="W47" s="25"/>
      <c r="X47" s="25">
        <f>U47</f>
        <v>0</v>
      </c>
      <c r="Y47" s="27">
        <f>X47</f>
        <v>0</v>
      </c>
      <c r="Z47" s="28">
        <f>ROUND(((T47/12)*8)+((X47/12)*4),0)</f>
        <v>0</v>
      </c>
      <c r="AA47" s="29"/>
      <c r="AB47" s="27">
        <f t="shared" ref="AB47:AB51" si="23">Y47</f>
        <v>0</v>
      </c>
      <c r="AC47" s="25"/>
      <c r="AD47" s="25"/>
      <c r="AE47" s="25"/>
      <c r="AF47" s="25">
        <f>AC47</f>
        <v>0</v>
      </c>
      <c r="AG47" s="27">
        <f>AF47</f>
        <v>0</v>
      </c>
      <c r="AH47" s="28">
        <f>ROUND(((AB47/12)*8)+((AF47/12)*4),0)</f>
        <v>0</v>
      </c>
      <c r="AI47" s="53"/>
      <c r="AJ47" s="27">
        <f t="shared" ref="AJ47:AJ51" si="24">AG47</f>
        <v>0</v>
      </c>
      <c r="AK47" s="25"/>
      <c r="AL47" s="25"/>
      <c r="AM47" s="25"/>
      <c r="AN47" s="25">
        <f>AK47</f>
        <v>0</v>
      </c>
      <c r="AO47" s="27">
        <f>AN47</f>
        <v>0</v>
      </c>
      <c r="AP47" s="28">
        <f>ROUND(((AJ47/12)*8)+((AN47/12)*4),0)</f>
        <v>0</v>
      </c>
      <c r="AQ47" s="53"/>
    </row>
    <row r="48" spans="1:43" ht="14.25">
      <c r="A48" s="133"/>
      <c r="B48" s="195"/>
      <c r="C48" s="15" t="s">
        <v>11</v>
      </c>
      <c r="D48" s="31">
        <v>19</v>
      </c>
      <c r="E48" s="30"/>
      <c r="F48" s="30"/>
      <c r="G48" s="30"/>
      <c r="H48" s="30">
        <f>D47-G47</f>
        <v>14</v>
      </c>
      <c r="I48" s="32">
        <f t="shared" ref="I48:I52" si="25">H48</f>
        <v>14</v>
      </c>
      <c r="J48" s="33">
        <f>ROUND((((D48)/12)*8)+(((D47-G47)/12)*4),0)</f>
        <v>17</v>
      </c>
      <c r="K48" s="34">
        <v>1</v>
      </c>
      <c r="L48" s="32">
        <v>15</v>
      </c>
      <c r="M48" s="30"/>
      <c r="N48" s="30"/>
      <c r="O48" s="30"/>
      <c r="P48" s="30">
        <f>L47-O47</f>
        <v>0</v>
      </c>
      <c r="Q48" s="32">
        <f t="shared" ref="Q48:Q52" si="26">P48</f>
        <v>0</v>
      </c>
      <c r="R48" s="33">
        <f>ROUND((((L48)/12)*8)+(((L47-O47)/12)*4),0)</f>
        <v>10</v>
      </c>
      <c r="S48" s="34">
        <v>0.5</v>
      </c>
      <c r="T48" s="32">
        <f t="shared" si="22"/>
        <v>0</v>
      </c>
      <c r="U48" s="30"/>
      <c r="V48" s="30"/>
      <c r="W48" s="30"/>
      <c r="X48" s="30">
        <f>T47-W47</f>
        <v>0</v>
      </c>
      <c r="Y48" s="32">
        <f t="shared" ref="Y48:Y52" si="27">X48</f>
        <v>0</v>
      </c>
      <c r="Z48" s="33">
        <f>ROUND((((T48)/12)*8)+(((T47-W47)/12)*4),0)</f>
        <v>0</v>
      </c>
      <c r="AA48" s="34"/>
      <c r="AB48" s="32">
        <f t="shared" si="23"/>
        <v>0</v>
      </c>
      <c r="AC48" s="30"/>
      <c r="AD48" s="30"/>
      <c r="AE48" s="30"/>
      <c r="AF48" s="30">
        <f>AB47-AE47</f>
        <v>0</v>
      </c>
      <c r="AG48" s="32">
        <f t="shared" ref="AG48:AG52" si="28">AF48</f>
        <v>0</v>
      </c>
      <c r="AH48" s="33">
        <f>ROUND((((AB48)/12)*8)+(((AB47-AE47)/12)*4),0)</f>
        <v>0</v>
      </c>
      <c r="AI48" s="54"/>
      <c r="AJ48" s="32">
        <f t="shared" si="24"/>
        <v>0</v>
      </c>
      <c r="AK48" s="30"/>
      <c r="AL48" s="30"/>
      <c r="AM48" s="30"/>
      <c r="AN48" s="30">
        <f>AJ47-AM47</f>
        <v>0</v>
      </c>
      <c r="AO48" s="32">
        <f t="shared" ref="AO48:AO52" si="29">AN48</f>
        <v>0</v>
      </c>
      <c r="AP48" s="33">
        <f>ROUND((((AJ48)/12)*8)+(((AJ47-AM47)/12)*4),0)</f>
        <v>0</v>
      </c>
      <c r="AQ48" s="54"/>
    </row>
    <row r="49" spans="1:43" ht="14.25">
      <c r="A49" s="133"/>
      <c r="B49" s="195"/>
      <c r="C49" s="15" t="s">
        <v>12</v>
      </c>
      <c r="D49" s="31">
        <v>15</v>
      </c>
      <c r="E49" s="30"/>
      <c r="F49" s="30"/>
      <c r="G49" s="30"/>
      <c r="H49" s="35">
        <f>D48-G48-F48+E48</f>
        <v>19</v>
      </c>
      <c r="I49" s="32">
        <f t="shared" si="25"/>
        <v>19</v>
      </c>
      <c r="J49" s="33">
        <f>ROUND((((D49-F48-G48)/12)*8)+(((D48+E48)/12)*4),0)</f>
        <v>16</v>
      </c>
      <c r="K49" s="34">
        <v>1</v>
      </c>
      <c r="L49" s="32">
        <v>13</v>
      </c>
      <c r="M49" s="30"/>
      <c r="N49" s="30"/>
      <c r="O49" s="30"/>
      <c r="P49" s="35">
        <f>L48-O48-N48+M48</f>
        <v>15</v>
      </c>
      <c r="Q49" s="32">
        <f t="shared" si="26"/>
        <v>15</v>
      </c>
      <c r="R49" s="33">
        <f>ROUND((((L49-N48-O48)/12)*8)+(((L48+M48)/12)*4),0)</f>
        <v>14</v>
      </c>
      <c r="S49" s="34">
        <v>0.5</v>
      </c>
      <c r="T49" s="32">
        <f t="shared" si="22"/>
        <v>15</v>
      </c>
      <c r="U49" s="30"/>
      <c r="V49" s="30">
        <v>15</v>
      </c>
      <c r="W49" s="30"/>
      <c r="X49" s="35">
        <f>T48-W48-V48+U48</f>
        <v>0</v>
      </c>
      <c r="Y49" s="32">
        <f t="shared" si="27"/>
        <v>0</v>
      </c>
      <c r="Z49" s="33">
        <f>ROUND((((T49-V48-W48)/12)*8)+(((T48+U48)/12)*4),0)</f>
        <v>10</v>
      </c>
      <c r="AA49" s="34">
        <v>0.5</v>
      </c>
      <c r="AB49" s="32">
        <f t="shared" si="23"/>
        <v>0</v>
      </c>
      <c r="AC49" s="30"/>
      <c r="AD49" s="30"/>
      <c r="AE49" s="30"/>
      <c r="AF49" s="35">
        <f>AB48-AE48-AD48+AC48</f>
        <v>0</v>
      </c>
      <c r="AG49" s="32">
        <f t="shared" si="28"/>
        <v>0</v>
      </c>
      <c r="AH49" s="33">
        <f>ROUND((((AB49-AD48-AE48)/12)*8)+(((AB48+AC48)/12)*4),0)</f>
        <v>0</v>
      </c>
      <c r="AI49" s="54"/>
      <c r="AJ49" s="32">
        <f t="shared" si="24"/>
        <v>0</v>
      </c>
      <c r="AK49" s="30"/>
      <c r="AL49" s="30"/>
      <c r="AM49" s="30"/>
      <c r="AN49" s="35">
        <f>AJ48-AM48-AL48+AK48</f>
        <v>0</v>
      </c>
      <c r="AO49" s="32">
        <f t="shared" si="29"/>
        <v>0</v>
      </c>
      <c r="AP49" s="33">
        <f>ROUND((((AJ49-AL48-AM48)/12)*8)+(((AJ48+AK48)/12)*4),0)</f>
        <v>0</v>
      </c>
      <c r="AQ49" s="54"/>
    </row>
    <row r="50" spans="1:43" ht="14.25">
      <c r="A50" s="133"/>
      <c r="B50" s="195"/>
      <c r="C50" s="15" t="s">
        <v>13</v>
      </c>
      <c r="D50" s="31"/>
      <c r="E50" s="30"/>
      <c r="F50" s="30"/>
      <c r="G50" s="30"/>
      <c r="H50" s="35">
        <f>D49-G49-F49+E49</f>
        <v>15</v>
      </c>
      <c r="I50" s="32">
        <f t="shared" si="25"/>
        <v>15</v>
      </c>
      <c r="J50" s="33">
        <f>ROUND((((D50-F49-G49)/12)*8)+(((D49+E49)/12)*4),0)</f>
        <v>5</v>
      </c>
      <c r="K50" s="34">
        <v>1</v>
      </c>
      <c r="L50" s="32">
        <v>12</v>
      </c>
      <c r="M50" s="30"/>
      <c r="N50" s="30">
        <v>12</v>
      </c>
      <c r="O50" s="30"/>
      <c r="P50" s="35">
        <f>L49-O49-N49+M49</f>
        <v>13</v>
      </c>
      <c r="Q50" s="32">
        <f t="shared" si="26"/>
        <v>13</v>
      </c>
      <c r="R50" s="33">
        <f>ROUND((((L50-N49-O49)/12)*8)+(((L49+M49)/12)*4),0)</f>
        <v>12</v>
      </c>
      <c r="S50" s="34">
        <v>0.5</v>
      </c>
      <c r="T50" s="32">
        <f t="shared" si="22"/>
        <v>13</v>
      </c>
      <c r="U50" s="30"/>
      <c r="V50" s="30">
        <v>13</v>
      </c>
      <c r="W50" s="30"/>
      <c r="X50" s="35">
        <f>T49-W49-V49+U49</f>
        <v>0</v>
      </c>
      <c r="Y50" s="32">
        <f t="shared" si="27"/>
        <v>0</v>
      </c>
      <c r="Z50" s="33">
        <f>ROUND((((T50-V49-W49)/12)*8)+(((T49+U49)/12)*4),0)</f>
        <v>4</v>
      </c>
      <c r="AA50" s="34">
        <v>0.5</v>
      </c>
      <c r="AB50" s="32">
        <f t="shared" si="23"/>
        <v>0</v>
      </c>
      <c r="AC50" s="30"/>
      <c r="AD50" s="30"/>
      <c r="AE50" s="30"/>
      <c r="AF50" s="35">
        <f>AB49-AE49-AD49+AC49</f>
        <v>0</v>
      </c>
      <c r="AG50" s="32">
        <f t="shared" si="28"/>
        <v>0</v>
      </c>
      <c r="AH50" s="33">
        <v>0</v>
      </c>
      <c r="AI50" s="54"/>
      <c r="AJ50" s="32">
        <f t="shared" si="24"/>
        <v>0</v>
      </c>
      <c r="AK50" s="30"/>
      <c r="AL50" s="30"/>
      <c r="AM50" s="30"/>
      <c r="AN50" s="35">
        <f>AJ49-AM49-AL49+AK49</f>
        <v>0</v>
      </c>
      <c r="AO50" s="32">
        <f t="shared" si="29"/>
        <v>0</v>
      </c>
      <c r="AP50" s="33">
        <v>0</v>
      </c>
      <c r="AQ50" s="54"/>
    </row>
    <row r="51" spans="1:43" ht="14.25">
      <c r="A51" s="133"/>
      <c r="B51" s="195"/>
      <c r="C51" s="15" t="s">
        <v>14</v>
      </c>
      <c r="D51" s="31"/>
      <c r="E51" s="30"/>
      <c r="F51" s="30"/>
      <c r="G51" s="30"/>
      <c r="H51" s="30">
        <v>0</v>
      </c>
      <c r="I51" s="32">
        <f t="shared" si="25"/>
        <v>0</v>
      </c>
      <c r="J51" s="33">
        <f>ROUND((((D51)/12)*8),0)</f>
        <v>0</v>
      </c>
      <c r="K51" s="34"/>
      <c r="L51" s="32">
        <f t="shared" ref="L51:L52" si="30">I51</f>
        <v>0</v>
      </c>
      <c r="M51" s="30"/>
      <c r="N51" s="30"/>
      <c r="O51" s="30"/>
      <c r="P51" s="30">
        <v>0</v>
      </c>
      <c r="Q51" s="32">
        <f t="shared" si="26"/>
        <v>0</v>
      </c>
      <c r="R51" s="33">
        <f>ROUND((((L51)/12)*8),0)</f>
        <v>0</v>
      </c>
      <c r="S51" s="34"/>
      <c r="T51" s="32">
        <f t="shared" si="22"/>
        <v>0</v>
      </c>
      <c r="U51" s="30"/>
      <c r="V51" s="30"/>
      <c r="W51" s="30"/>
      <c r="X51" s="30">
        <v>0</v>
      </c>
      <c r="Y51" s="32">
        <f t="shared" si="27"/>
        <v>0</v>
      </c>
      <c r="Z51" s="33">
        <f>ROUND((((T51)/12)*8),0)</f>
        <v>0</v>
      </c>
      <c r="AA51" s="34"/>
      <c r="AB51" s="32">
        <f t="shared" si="23"/>
        <v>0</v>
      </c>
      <c r="AC51" s="30"/>
      <c r="AD51" s="30"/>
      <c r="AE51" s="30"/>
      <c r="AF51" s="30">
        <v>0</v>
      </c>
      <c r="AG51" s="32">
        <f t="shared" si="28"/>
        <v>0</v>
      </c>
      <c r="AH51" s="33">
        <f>ROUND((((AB51)/12)*8),0)</f>
        <v>0</v>
      </c>
      <c r="AI51" s="54"/>
      <c r="AJ51" s="32">
        <f t="shared" si="24"/>
        <v>0</v>
      </c>
      <c r="AK51" s="30"/>
      <c r="AL51" s="30"/>
      <c r="AM51" s="30"/>
      <c r="AN51" s="30">
        <v>0</v>
      </c>
      <c r="AO51" s="32">
        <f t="shared" si="29"/>
        <v>0</v>
      </c>
      <c r="AP51" s="33">
        <f>ROUND((((AJ51)/12)*8),0)</f>
        <v>0</v>
      </c>
      <c r="AQ51" s="54"/>
    </row>
    <row r="52" spans="1:43" ht="15" thickBot="1">
      <c r="A52" s="134"/>
      <c r="B52" s="196"/>
      <c r="C52" s="55" t="s">
        <v>15</v>
      </c>
      <c r="D52" s="56"/>
      <c r="E52" s="37"/>
      <c r="F52" s="37"/>
      <c r="G52" s="37"/>
      <c r="H52" s="37">
        <f>D50+E50-F50-G50</f>
        <v>0</v>
      </c>
      <c r="I52" s="38">
        <f t="shared" si="25"/>
        <v>0</v>
      </c>
      <c r="J52" s="47">
        <f>ROUND((((D52-F50-G50)/12)*8)+(((D50+E50)/12)*4),0)</f>
        <v>0</v>
      </c>
      <c r="K52" s="36"/>
      <c r="L52" s="38">
        <f t="shared" si="30"/>
        <v>0</v>
      </c>
      <c r="M52" s="37"/>
      <c r="N52" s="37"/>
      <c r="O52" s="37"/>
      <c r="P52" s="37">
        <f>L50+M50-N50-O50</f>
        <v>0</v>
      </c>
      <c r="Q52" s="38">
        <f t="shared" si="26"/>
        <v>0</v>
      </c>
      <c r="R52" s="47">
        <v>0</v>
      </c>
      <c r="S52" s="36"/>
      <c r="T52" s="38">
        <f t="shared" si="22"/>
        <v>0</v>
      </c>
      <c r="U52" s="37"/>
      <c r="V52" s="37"/>
      <c r="W52" s="37"/>
      <c r="X52" s="37">
        <f>T50+U50-V50-W50</f>
        <v>0</v>
      </c>
      <c r="Y52" s="38">
        <f t="shared" si="27"/>
        <v>0</v>
      </c>
      <c r="Z52" s="47">
        <v>0</v>
      </c>
      <c r="AA52" s="36"/>
      <c r="AB52" s="38">
        <f>Y52</f>
        <v>0</v>
      </c>
      <c r="AC52" s="37"/>
      <c r="AD52" s="37"/>
      <c r="AE52" s="37"/>
      <c r="AF52" s="37">
        <f>AB50+AC50-AD50-AE50</f>
        <v>0</v>
      </c>
      <c r="AG52" s="38">
        <f t="shared" si="28"/>
        <v>0</v>
      </c>
      <c r="AH52" s="47">
        <v>0</v>
      </c>
      <c r="AI52" s="57"/>
      <c r="AJ52" s="38">
        <f>AG52</f>
        <v>0</v>
      </c>
      <c r="AK52" s="37"/>
      <c r="AL52" s="37"/>
      <c r="AM52" s="37"/>
      <c r="AN52" s="37">
        <f>AJ50+AK50-AL50-AM50</f>
        <v>0</v>
      </c>
      <c r="AO52" s="38">
        <f t="shared" si="29"/>
        <v>0</v>
      </c>
      <c r="AP52" s="47">
        <v>0</v>
      </c>
      <c r="AQ52" s="57"/>
    </row>
    <row r="53" spans="1:43" ht="13.5" thickBot="1">
      <c r="A53" s="6"/>
      <c r="B53" s="7" t="s">
        <v>4</v>
      </c>
      <c r="C53" s="16"/>
      <c r="D53" s="22">
        <f t="shared" ref="D53:AI53" si="31">SUM(D47:D52)</f>
        <v>48</v>
      </c>
      <c r="E53" s="22">
        <f t="shared" si="31"/>
        <v>25</v>
      </c>
      <c r="F53" s="22">
        <f t="shared" si="31"/>
        <v>0</v>
      </c>
      <c r="G53" s="22">
        <f t="shared" si="31"/>
        <v>0</v>
      </c>
      <c r="H53" s="22">
        <f t="shared" si="31"/>
        <v>73</v>
      </c>
      <c r="I53" s="23">
        <f t="shared" si="31"/>
        <v>73</v>
      </c>
      <c r="J53" s="22">
        <f t="shared" si="31"/>
        <v>56</v>
      </c>
      <c r="K53" s="24">
        <f t="shared" si="31"/>
        <v>4</v>
      </c>
      <c r="L53" s="23">
        <f t="shared" si="31"/>
        <v>40</v>
      </c>
      <c r="M53" s="22">
        <f t="shared" si="31"/>
        <v>0</v>
      </c>
      <c r="N53" s="22">
        <f t="shared" si="31"/>
        <v>12</v>
      </c>
      <c r="O53" s="22">
        <f t="shared" si="31"/>
        <v>0</v>
      </c>
      <c r="P53" s="22">
        <f t="shared" si="31"/>
        <v>28</v>
      </c>
      <c r="Q53" s="23">
        <f t="shared" si="31"/>
        <v>28</v>
      </c>
      <c r="R53" s="22">
        <f t="shared" si="31"/>
        <v>36</v>
      </c>
      <c r="S53" s="24">
        <f t="shared" si="31"/>
        <v>1.5</v>
      </c>
      <c r="T53" s="23">
        <f t="shared" si="31"/>
        <v>28</v>
      </c>
      <c r="U53" s="22">
        <f t="shared" si="31"/>
        <v>0</v>
      </c>
      <c r="V53" s="22">
        <f t="shared" si="31"/>
        <v>28</v>
      </c>
      <c r="W53" s="22">
        <f t="shared" si="31"/>
        <v>0</v>
      </c>
      <c r="X53" s="22">
        <f t="shared" si="31"/>
        <v>0</v>
      </c>
      <c r="Y53" s="23">
        <f t="shared" si="31"/>
        <v>0</v>
      </c>
      <c r="Z53" s="22">
        <f t="shared" si="31"/>
        <v>14</v>
      </c>
      <c r="AA53" s="24">
        <f t="shared" si="31"/>
        <v>1</v>
      </c>
      <c r="AB53" s="23">
        <f t="shared" si="31"/>
        <v>0</v>
      </c>
      <c r="AC53" s="22">
        <f t="shared" si="31"/>
        <v>0</v>
      </c>
      <c r="AD53" s="22">
        <f t="shared" si="31"/>
        <v>0</v>
      </c>
      <c r="AE53" s="22">
        <f t="shared" si="31"/>
        <v>0</v>
      </c>
      <c r="AF53" s="22">
        <f t="shared" si="31"/>
        <v>0</v>
      </c>
      <c r="AG53" s="23">
        <f t="shared" si="31"/>
        <v>0</v>
      </c>
      <c r="AH53" s="22">
        <f t="shared" si="31"/>
        <v>0</v>
      </c>
      <c r="AI53" s="24">
        <f t="shared" si="31"/>
        <v>0</v>
      </c>
      <c r="AJ53" s="23">
        <f t="shared" ref="AJ53:AQ53" si="32">SUM(AJ47:AJ52)</f>
        <v>0</v>
      </c>
      <c r="AK53" s="22">
        <f t="shared" si="32"/>
        <v>0</v>
      </c>
      <c r="AL53" s="22">
        <f t="shared" si="32"/>
        <v>0</v>
      </c>
      <c r="AM53" s="22">
        <f t="shared" si="32"/>
        <v>0</v>
      </c>
      <c r="AN53" s="22">
        <f t="shared" si="32"/>
        <v>0</v>
      </c>
      <c r="AO53" s="23">
        <f t="shared" si="32"/>
        <v>0</v>
      </c>
      <c r="AP53" s="22">
        <f t="shared" si="32"/>
        <v>0</v>
      </c>
      <c r="AQ53" s="24">
        <f t="shared" si="32"/>
        <v>0</v>
      </c>
    </row>
    <row r="54" spans="1:43" ht="18">
      <c r="B54" s="12" t="s">
        <v>18</v>
      </c>
      <c r="C54" s="13"/>
      <c r="D54" s="17"/>
      <c r="E54" s="17"/>
      <c r="F54" s="17"/>
      <c r="G54" s="17"/>
      <c r="H54" s="12">
        <f>D53+E53-F53-G53</f>
        <v>73</v>
      </c>
      <c r="I54" s="17"/>
      <c r="J54" s="17"/>
      <c r="K54" s="17"/>
      <c r="L54" s="17"/>
      <c r="M54" s="17"/>
      <c r="N54" s="17"/>
      <c r="O54" s="17"/>
      <c r="P54" s="12">
        <f>L53+M53-N53-O53</f>
        <v>28</v>
      </c>
      <c r="Q54" s="18"/>
      <c r="R54" s="18"/>
      <c r="S54" s="18"/>
      <c r="T54" s="17"/>
      <c r="U54" s="17"/>
      <c r="V54" s="17"/>
      <c r="W54" s="17"/>
      <c r="X54" s="12">
        <f>T53+U53-V53-W53</f>
        <v>0</v>
      </c>
      <c r="Y54" s="17"/>
      <c r="Z54" s="17"/>
      <c r="AA54" s="17"/>
      <c r="AB54" s="17"/>
      <c r="AC54" s="17"/>
      <c r="AD54" s="17"/>
      <c r="AE54" s="17"/>
      <c r="AF54" s="12">
        <f>AB53+AC53-AD53-AE53</f>
        <v>0</v>
      </c>
      <c r="AG54" s="17"/>
      <c r="AH54" s="17"/>
      <c r="AI54" s="17"/>
      <c r="AJ54" s="17"/>
      <c r="AK54" s="17"/>
      <c r="AL54" s="17"/>
      <c r="AM54" s="17"/>
      <c r="AN54" s="12">
        <f>AJ53+AK53-AL53-AM53</f>
        <v>0</v>
      </c>
      <c r="AO54" s="17"/>
      <c r="AP54" s="17"/>
      <c r="AQ54" s="17"/>
    </row>
    <row r="55" spans="1:43" ht="15">
      <c r="C55" s="1"/>
      <c r="D55" s="21"/>
      <c r="E55" s="21"/>
      <c r="F55" s="21"/>
      <c r="G55" s="21"/>
      <c r="H55" s="21"/>
      <c r="I55" s="21"/>
      <c r="J55" s="21"/>
      <c r="K55" s="21"/>
      <c r="L55" s="21"/>
    </row>
    <row r="56" spans="1:43" ht="15">
      <c r="D56" s="21"/>
      <c r="E56" s="21"/>
      <c r="F56" s="21"/>
      <c r="G56" s="21"/>
      <c r="H56" s="21"/>
      <c r="I56" s="21"/>
      <c r="J56" s="21"/>
      <c r="K56" s="21"/>
      <c r="L56" s="21"/>
      <c r="P56" s="12"/>
      <c r="Q56" s="2"/>
      <c r="R56" s="2"/>
      <c r="S56" s="2"/>
      <c r="X56" s="12"/>
      <c r="AF56" s="12"/>
      <c r="AN56" s="12"/>
    </row>
    <row r="57" spans="1:43" ht="15">
      <c r="A57" s="20"/>
      <c r="B57" s="20"/>
      <c r="C57" s="20"/>
      <c r="D57" s="21"/>
      <c r="E57" s="21" t="s">
        <v>17</v>
      </c>
      <c r="F57" s="21"/>
      <c r="G57" s="21"/>
      <c r="H57" s="21"/>
      <c r="I57" s="21"/>
      <c r="J57" s="21"/>
      <c r="K57" s="21"/>
      <c r="L57" s="21"/>
      <c r="P57" s="12"/>
      <c r="Q57" s="2"/>
      <c r="R57" s="2"/>
      <c r="S57" s="2"/>
      <c r="X57" s="12"/>
      <c r="AF57" s="12"/>
      <c r="AN57" s="12"/>
    </row>
    <row r="58" spans="1:43" ht="15">
      <c r="A58" s="20"/>
      <c r="B58" s="20"/>
      <c r="C58" s="20"/>
      <c r="D58" s="20"/>
      <c r="E58" s="20" t="s">
        <v>21</v>
      </c>
      <c r="F58" s="20"/>
      <c r="G58" s="20"/>
      <c r="H58" s="20"/>
      <c r="I58" s="20"/>
      <c r="J58" s="20"/>
      <c r="K58" s="20"/>
      <c r="L58" s="21"/>
      <c r="P58" s="12"/>
      <c r="Q58" s="2"/>
      <c r="R58" s="2"/>
      <c r="S58" s="2"/>
      <c r="X58" s="12"/>
      <c r="AF58" s="12"/>
      <c r="AN58" s="12"/>
    </row>
    <row r="59" spans="1:43" ht="15">
      <c r="A59" s="20" t="s">
        <v>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43" ht="15">
      <c r="A60" s="20" t="s">
        <v>22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</sheetData>
  <mergeCells count="33">
    <mergeCell ref="A47:A52"/>
    <mergeCell ref="B47:B52"/>
    <mergeCell ref="AB23:AI23"/>
    <mergeCell ref="A25:A30"/>
    <mergeCell ref="B25:B30"/>
    <mergeCell ref="B43:AA43"/>
    <mergeCell ref="A45:A46"/>
    <mergeCell ref="B45:B46"/>
    <mergeCell ref="C45:C46"/>
    <mergeCell ref="D45:K45"/>
    <mergeCell ref="L45:S45"/>
    <mergeCell ref="T45:AA45"/>
    <mergeCell ref="C23:C24"/>
    <mergeCell ref="D23:K23"/>
    <mergeCell ref="L23:S23"/>
    <mergeCell ref="T23:AA23"/>
    <mergeCell ref="AB45:AI45"/>
    <mergeCell ref="AJ3:AQ3"/>
    <mergeCell ref="AJ23:AQ23"/>
    <mergeCell ref="AJ45:AQ45"/>
    <mergeCell ref="B1:AA1"/>
    <mergeCell ref="T3:AA3"/>
    <mergeCell ref="AB3:AI3"/>
    <mergeCell ref="A3:A4"/>
    <mergeCell ref="B3:B4"/>
    <mergeCell ref="C3:C4"/>
    <mergeCell ref="D3:K3"/>
    <mergeCell ref="L3:S3"/>
    <mergeCell ref="A5:A10"/>
    <mergeCell ref="B5:B10"/>
    <mergeCell ref="B21:AA21"/>
    <mergeCell ref="A23:A24"/>
    <mergeCell ref="B23:B24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Служебная записка</vt:lpstr>
      <vt:lpstr>Движение контингента</vt:lpstr>
      <vt:lpstr>проект госзадания</vt:lpstr>
      <vt:lpstr>ОПО</vt:lpstr>
      <vt:lpstr>очн.бюд</vt:lpstr>
      <vt:lpstr>заочн.внеб</vt:lpstr>
      <vt:lpstr>очн.внеб</vt:lpstr>
      <vt:lpstr>'Движение контингента'!Область_печати</vt:lpstr>
      <vt:lpstr>'проект госзадания'!Область_печати</vt:lpstr>
      <vt:lpstr>'Служебная записка'!Область_печати</vt:lpstr>
    </vt:vector>
  </TitlesOfParts>
  <Company>Управление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Поворова</dc:creator>
  <cp:lastModifiedBy>Микеева</cp:lastModifiedBy>
  <cp:lastPrinted>2017-05-30T08:50:51Z</cp:lastPrinted>
  <dcterms:created xsi:type="dcterms:W3CDTF">2008-02-21T20:27:09Z</dcterms:created>
  <dcterms:modified xsi:type="dcterms:W3CDTF">2017-07-03T06:06:49Z</dcterms:modified>
</cp:coreProperties>
</file>