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Дмитрий Костылев\Desktop\ГП\отчёт\2022 итоговый\"/>
    </mc:Choice>
  </mc:AlternateContent>
  <bookViews>
    <workbookView xWindow="0" yWindow="0" windowWidth="6420" windowHeight="765" firstSheet="1" activeTab="3"/>
  </bookViews>
  <sheets>
    <sheet name="Приложение №1" sheetId="23" r:id="rId1"/>
    <sheet name="Приложение №2" sheetId="19" r:id="rId2"/>
    <sheet name="Приложение №3" sheetId="26" r:id="rId3"/>
    <sheet name="ОЭ" sheetId="27" r:id="rId4"/>
  </sheets>
  <externalReferences>
    <externalReference r:id="rId5"/>
  </externalReferences>
  <definedNames>
    <definedName name="_xlnm._FilterDatabase" localSheetId="0" hidden="1">'Приложение №1'!$A$4:$M$80</definedName>
    <definedName name="_xlnm._FilterDatabase" localSheetId="1" hidden="1">'Приложение №2'!$G$4:$G$13</definedName>
    <definedName name="_xlnm._FilterDatabase" localSheetId="2" hidden="1">'Приложение №3'!$A$4:$O$24</definedName>
    <definedName name="_xlnm.Print_Titles" localSheetId="0">'Приложение №1'!$4:$5</definedName>
    <definedName name="_xlnm.Print_Titles" localSheetId="1">'Приложение №2'!$4:$5</definedName>
    <definedName name="_xlnm.Print_Titles" localSheetId="2">'Приложение №3'!$4:$5</definedName>
    <definedName name="_xlnm.Print_Area" localSheetId="0">'Приложение №1'!$A$1:$J$92</definedName>
  </definedNames>
  <calcPr calcId="162913"/>
</workbook>
</file>

<file path=xl/calcChain.xml><?xml version="1.0" encoding="utf-8"?>
<calcChain xmlns="http://schemas.openxmlformats.org/spreadsheetml/2006/main">
  <c r="E169" i="19" l="1"/>
  <c r="E168" i="19"/>
  <c r="F16" i="26" l="1"/>
  <c r="G2" i="27" l="1"/>
  <c r="G3" i="27"/>
  <c r="G4" i="27"/>
  <c r="G5" i="27"/>
  <c r="G6" i="27"/>
  <c r="G7" i="27"/>
  <c r="G8" i="27"/>
  <c r="G9" i="27"/>
  <c r="G10" i="27"/>
  <c r="G11" i="27"/>
  <c r="G12" i="27"/>
  <c r="G1" i="27"/>
  <c r="L21" i="26"/>
  <c r="K21" i="26"/>
  <c r="J21" i="26"/>
  <c r="I21" i="26"/>
  <c r="H21" i="26"/>
  <c r="F21" i="26"/>
  <c r="L16" i="26"/>
  <c r="K16" i="26"/>
  <c r="J16" i="26"/>
  <c r="I16" i="26"/>
  <c r="H16" i="26"/>
  <c r="L12" i="26"/>
  <c r="K12" i="26"/>
  <c r="J12" i="26"/>
  <c r="I12" i="26"/>
  <c r="H12" i="26"/>
  <c r="L8" i="26"/>
  <c r="K8" i="26"/>
  <c r="J8" i="26"/>
  <c r="I8" i="26"/>
  <c r="H8" i="26"/>
  <c r="L7" i="26"/>
  <c r="L6" i="26" s="1"/>
  <c r="K7" i="26"/>
  <c r="K6" i="26" s="1"/>
  <c r="J7" i="26"/>
  <c r="I7" i="26"/>
  <c r="H7" i="26"/>
  <c r="H6" i="26" s="1"/>
  <c r="J6" i="26"/>
  <c r="I6" i="26"/>
  <c r="E184" i="19" l="1"/>
  <c r="E148" i="19"/>
  <c r="E223" i="19"/>
  <c r="D169" i="19" l="1"/>
  <c r="D168" i="19"/>
  <c r="F178" i="19"/>
  <c r="F177" i="19"/>
  <c r="F176" i="19"/>
  <c r="E175" i="19"/>
  <c r="F175" i="19" s="1"/>
  <c r="D175" i="19"/>
  <c r="D184" i="19"/>
  <c r="E195" i="19"/>
  <c r="D195" i="19"/>
  <c r="E320" i="19" l="1"/>
  <c r="D320" i="19"/>
  <c r="F346" i="19"/>
  <c r="F345" i="19"/>
  <c r="F344" i="19"/>
  <c r="E343" i="19"/>
  <c r="F343" i="19" s="1"/>
  <c r="D343" i="19"/>
  <c r="E300" i="19"/>
  <c r="D300" i="19"/>
  <c r="F310" i="19"/>
  <c r="F309" i="19"/>
  <c r="F308" i="19"/>
  <c r="E307" i="19"/>
  <c r="D307" i="19"/>
  <c r="E239" i="19"/>
  <c r="E236" i="19" s="1"/>
  <c r="D239" i="19"/>
  <c r="D236" i="19" s="1"/>
  <c r="F174" i="19"/>
  <c r="F173" i="19"/>
  <c r="F172" i="19"/>
  <c r="E171" i="19"/>
  <c r="D171" i="19"/>
  <c r="F171" i="19" l="1"/>
  <c r="F307" i="19"/>
  <c r="E47" i="19"/>
  <c r="D47" i="19"/>
  <c r="D78" i="19"/>
  <c r="F81" i="19"/>
  <c r="F80" i="19"/>
  <c r="F79" i="19"/>
  <c r="E78" i="19"/>
  <c r="F78" i="19" s="1"/>
  <c r="E18" i="19"/>
  <c r="G44" i="23" l="1"/>
  <c r="G29" i="23"/>
  <c r="G36" i="23"/>
  <c r="G39" i="23" l="1"/>
  <c r="E159" i="19" l="1"/>
  <c r="D159" i="19"/>
  <c r="F254" i="19" l="1"/>
  <c r="F253" i="19"/>
  <c r="F252" i="19"/>
  <c r="E251" i="19"/>
  <c r="D251" i="19"/>
  <c r="F198" i="19"/>
  <c r="F197" i="19"/>
  <c r="F196" i="19"/>
  <c r="F170" i="19"/>
  <c r="F169" i="19"/>
  <c r="F168" i="19"/>
  <c r="D167" i="19"/>
  <c r="D148" i="19"/>
  <c r="E150" i="19"/>
  <c r="D150" i="19"/>
  <c r="F65" i="19"/>
  <c r="F64" i="19"/>
  <c r="F63" i="19"/>
  <c r="E62" i="19"/>
  <c r="D62" i="19"/>
  <c r="F62" i="19" l="1"/>
  <c r="F195" i="19"/>
  <c r="F251" i="19"/>
  <c r="E167" i="19"/>
  <c r="F167" i="19" s="1"/>
  <c r="G24" i="23" l="1"/>
  <c r="G9" i="23"/>
  <c r="E363" i="19" l="1"/>
  <c r="E203" i="19"/>
  <c r="E119" i="19"/>
  <c r="E120" i="19"/>
  <c r="E66" i="19"/>
  <c r="E160" i="19"/>
  <c r="E259" i="19"/>
  <c r="E118" i="19" l="1"/>
  <c r="E158" i="19"/>
  <c r="E288" i="19"/>
  <c r="E289" i="19"/>
  <c r="E291" i="19"/>
  <c r="E231" i="19"/>
  <c r="E227" i="19"/>
  <c r="E219" i="19"/>
  <c r="E287" i="19" l="1"/>
  <c r="E356" i="19"/>
  <c r="E357" i="19"/>
  <c r="E359" i="19"/>
  <c r="E349" i="19"/>
  <c r="E347" i="19" s="1"/>
  <c r="E351" i="19"/>
  <c r="E323" i="19"/>
  <c r="E327" i="19"/>
  <c r="E331" i="19"/>
  <c r="E335" i="19"/>
  <c r="E339" i="19"/>
  <c r="E317" i="19"/>
  <c r="E297" i="19"/>
  <c r="E296" i="19"/>
  <c r="E295" i="19" s="1"/>
  <c r="E303" i="19"/>
  <c r="E311" i="19"/>
  <c r="E279" i="19"/>
  <c r="E272" i="19"/>
  <c r="E271" i="19" s="1"/>
  <c r="E275" i="19"/>
  <c r="E283" i="19"/>
  <c r="E256" i="19"/>
  <c r="E257" i="19"/>
  <c r="E213" i="19" s="1"/>
  <c r="E267" i="19"/>
  <c r="E263" i="19"/>
  <c r="E235" i="19"/>
  <c r="E247" i="19"/>
  <c r="E243" i="19"/>
  <c r="E216" i="19"/>
  <c r="E215" i="19" s="1"/>
  <c r="E200" i="19"/>
  <c r="E201" i="19"/>
  <c r="E207" i="19"/>
  <c r="E191" i="19"/>
  <c r="E185" i="19" s="1"/>
  <c r="E187" i="19"/>
  <c r="E142" i="19"/>
  <c r="E134" i="19"/>
  <c r="E130" i="19"/>
  <c r="E138" i="19"/>
  <c r="E147" i="19"/>
  <c r="E154" i="19"/>
  <c r="E83" i="19"/>
  <c r="E82" i="19" s="1"/>
  <c r="E98" i="19"/>
  <c r="E90" i="19"/>
  <c r="E94" i="19"/>
  <c r="E86" i="19"/>
  <c r="E319" i="19" l="1"/>
  <c r="E316" i="19"/>
  <c r="E315" i="19" s="1"/>
  <c r="E299" i="19"/>
  <c r="E181" i="19"/>
  <c r="E146" i="19"/>
  <c r="E183" i="19"/>
  <c r="E355" i="19"/>
  <c r="E199" i="19"/>
  <c r="E255" i="19"/>
  <c r="E212" i="19"/>
  <c r="E211" i="19" s="1"/>
  <c r="E180" i="19"/>
  <c r="E48" i="19"/>
  <c r="E58" i="19"/>
  <c r="E54" i="19"/>
  <c r="E70" i="19"/>
  <c r="E74" i="19"/>
  <c r="E107" i="19"/>
  <c r="E106" i="19" s="1"/>
  <c r="E110" i="19"/>
  <c r="E114" i="19"/>
  <c r="E39" i="19"/>
  <c r="E38" i="19" s="1"/>
  <c r="E42" i="19"/>
  <c r="E15" i="19"/>
  <c r="E16" i="19"/>
  <c r="E22" i="19"/>
  <c r="E30" i="19"/>
  <c r="E26" i="19"/>
  <c r="E34" i="19"/>
  <c r="E126" i="19"/>
  <c r="E122" i="19"/>
  <c r="E162" i="19"/>
  <c r="E102" i="19"/>
  <c r="E50" i="19"/>
  <c r="E11" i="19" l="1"/>
  <c r="E7" i="19" s="1"/>
  <c r="E14" i="19"/>
  <c r="E12" i="19"/>
  <c r="E8" i="19" s="1"/>
  <c r="E179" i="19"/>
  <c r="E46" i="19"/>
  <c r="E6" i="19" l="1"/>
  <c r="G80" i="23"/>
  <c r="G79" i="23"/>
  <c r="G78" i="23"/>
  <c r="G77" i="23"/>
  <c r="G75" i="23"/>
  <c r="G73" i="23"/>
  <c r="G72" i="23"/>
  <c r="G71" i="23"/>
  <c r="G70" i="23"/>
  <c r="G67" i="23"/>
  <c r="G64" i="23"/>
  <c r="G62" i="23"/>
  <c r="G61" i="23"/>
  <c r="G60" i="23"/>
  <c r="G58" i="23"/>
  <c r="G56" i="23"/>
  <c r="G55" i="23"/>
  <c r="G54" i="23"/>
  <c r="G53" i="23"/>
  <c r="G50" i="23"/>
  <c r="Z49" i="23"/>
  <c r="Y49" i="23"/>
  <c r="X49" i="23"/>
  <c r="W49" i="23"/>
  <c r="V49" i="23"/>
  <c r="U49" i="23"/>
  <c r="T49" i="23"/>
  <c r="S49" i="23"/>
  <c r="R49" i="23"/>
  <c r="Q49" i="23"/>
  <c r="P49" i="23"/>
  <c r="G49" i="23"/>
  <c r="G48" i="23"/>
  <c r="G47" i="23"/>
  <c r="G46" i="23"/>
  <c r="Z43" i="23"/>
  <c r="Z55" i="23" s="1"/>
  <c r="Y43" i="23"/>
  <c r="Y55" i="23" s="1"/>
  <c r="X43" i="23"/>
  <c r="X55" i="23" s="1"/>
  <c r="W43" i="23"/>
  <c r="W55" i="23" s="1"/>
  <c r="V43" i="23"/>
  <c r="V55" i="23" s="1"/>
  <c r="U43" i="23"/>
  <c r="U55" i="23" s="1"/>
  <c r="T43" i="23"/>
  <c r="T55" i="23" s="1"/>
  <c r="S43" i="23"/>
  <c r="S55" i="23" s="1"/>
  <c r="R43" i="23"/>
  <c r="R55" i="23" s="1"/>
  <c r="Q43" i="23"/>
  <c r="Q55" i="23" s="1"/>
  <c r="P43" i="23"/>
  <c r="P55" i="23" s="1"/>
  <c r="G43" i="23"/>
  <c r="G41" i="23"/>
  <c r="G40" i="23"/>
  <c r="Z38" i="23"/>
  <c r="Y38" i="23"/>
  <c r="X38" i="23"/>
  <c r="W38" i="23"/>
  <c r="V38" i="23"/>
  <c r="U38" i="23"/>
  <c r="T38" i="23"/>
  <c r="S38" i="23"/>
  <c r="R38" i="23"/>
  <c r="Q38" i="23"/>
  <c r="P38" i="23"/>
  <c r="G34" i="23"/>
  <c r="G32" i="23"/>
  <c r="Z31" i="23"/>
  <c r="Z44" i="23" s="1"/>
  <c r="Y31" i="23"/>
  <c r="Y44" i="23" s="1"/>
  <c r="X31" i="23"/>
  <c r="X44" i="23" s="1"/>
  <c r="W31" i="23"/>
  <c r="W44" i="23" s="1"/>
  <c r="V31" i="23"/>
  <c r="V44" i="23" s="1"/>
  <c r="U31" i="23"/>
  <c r="U44" i="23" s="1"/>
  <c r="T31" i="23"/>
  <c r="T44" i="23" s="1"/>
  <c r="S31" i="23"/>
  <c r="S44" i="23" s="1"/>
  <c r="R31" i="23"/>
  <c r="R44" i="23" s="1"/>
  <c r="Q31" i="23"/>
  <c r="Q44" i="23" s="1"/>
  <c r="P31" i="23"/>
  <c r="P44" i="23" s="1"/>
  <c r="G31" i="23"/>
  <c r="G30" i="23"/>
  <c r="G27" i="23"/>
  <c r="Z26" i="23"/>
  <c r="Y26" i="23"/>
  <c r="X26" i="23"/>
  <c r="W26" i="23"/>
  <c r="V26" i="23"/>
  <c r="U26" i="23"/>
  <c r="T26" i="23"/>
  <c r="S26" i="23"/>
  <c r="R26" i="23"/>
  <c r="Q26" i="23"/>
  <c r="P26" i="23"/>
  <c r="G26" i="23"/>
  <c r="G25" i="23"/>
  <c r="Z21" i="23"/>
  <c r="Y21" i="23"/>
  <c r="X21" i="23"/>
  <c r="W21" i="23"/>
  <c r="V21" i="23"/>
  <c r="U21" i="23"/>
  <c r="T21" i="23"/>
  <c r="S21" i="23"/>
  <c r="R21" i="23"/>
  <c r="Q21" i="23"/>
  <c r="P21" i="23"/>
  <c r="G21" i="23"/>
  <c r="G19" i="23"/>
  <c r="G17" i="23"/>
  <c r="G15" i="23"/>
  <c r="G14" i="23"/>
  <c r="G12" i="23"/>
  <c r="G11" i="23"/>
  <c r="D349" i="19"/>
  <c r="D351" i="19"/>
  <c r="D319" i="19"/>
  <c r="F319" i="19" s="1"/>
  <c r="D323" i="19"/>
  <c r="F323" i="19" s="1"/>
  <c r="D327" i="19"/>
  <c r="F327" i="19" s="1"/>
  <c r="D331" i="19"/>
  <c r="F331" i="19" s="1"/>
  <c r="D335" i="19"/>
  <c r="F335" i="19" s="1"/>
  <c r="D339" i="19"/>
  <c r="D357" i="19"/>
  <c r="F357" i="19" s="1"/>
  <c r="D356" i="19"/>
  <c r="D359" i="19"/>
  <c r="F359" i="19" s="1"/>
  <c r="D363" i="19"/>
  <c r="F363" i="19" s="1"/>
  <c r="D311" i="19"/>
  <c r="F311" i="19" s="1"/>
  <c r="D303" i="19"/>
  <c r="D299" i="19"/>
  <c r="F299" i="19" s="1"/>
  <c r="D297" i="19"/>
  <c r="F297" i="19" s="1"/>
  <c r="D272" i="19"/>
  <c r="D271" i="19" s="1"/>
  <c r="F271" i="19" s="1"/>
  <c r="D283" i="19"/>
  <c r="D279" i="19"/>
  <c r="F279" i="19" s="1"/>
  <c r="D275" i="19"/>
  <c r="F275" i="19" s="1"/>
  <c r="D289" i="19"/>
  <c r="F289" i="19" s="1"/>
  <c r="D288" i="19"/>
  <c r="D291" i="19"/>
  <c r="F291" i="19" s="1"/>
  <c r="D257" i="19"/>
  <c r="D213" i="19" s="1"/>
  <c r="D256" i="19"/>
  <c r="D259" i="19"/>
  <c r="F259" i="19" s="1"/>
  <c r="D263" i="19"/>
  <c r="D267" i="19"/>
  <c r="F267" i="19" s="1"/>
  <c r="D235" i="19"/>
  <c r="F235" i="19" s="1"/>
  <c r="D247" i="19"/>
  <c r="D243" i="19"/>
  <c r="F243" i="19" s="1"/>
  <c r="F239" i="19"/>
  <c r="D216" i="19"/>
  <c r="D231" i="19"/>
  <c r="F231" i="19" s="1"/>
  <c r="D227" i="19"/>
  <c r="F227" i="19" s="1"/>
  <c r="D223" i="19"/>
  <c r="F223" i="19" s="1"/>
  <c r="D219" i="19"/>
  <c r="F219" i="19" s="1"/>
  <c r="D191" i="19"/>
  <c r="D185" i="19" s="1"/>
  <c r="D187" i="19"/>
  <c r="D201" i="19"/>
  <c r="F201" i="19" s="1"/>
  <c r="D200" i="19"/>
  <c r="D203" i="19"/>
  <c r="F203" i="19" s="1"/>
  <c r="D207" i="19"/>
  <c r="D160" i="19"/>
  <c r="D158" i="19" s="1"/>
  <c r="F158" i="19" s="1"/>
  <c r="D162" i="19"/>
  <c r="F162" i="19" s="1"/>
  <c r="D147" i="19"/>
  <c r="D154" i="19"/>
  <c r="F154" i="19" s="1"/>
  <c r="F150" i="19"/>
  <c r="D120" i="19"/>
  <c r="F120" i="19" s="1"/>
  <c r="D119" i="19"/>
  <c r="D142" i="19"/>
  <c r="F142" i="19" s="1"/>
  <c r="D138" i="19"/>
  <c r="D134" i="19"/>
  <c r="F134" i="19" s="1"/>
  <c r="D130" i="19"/>
  <c r="F130" i="19" s="1"/>
  <c r="D126" i="19"/>
  <c r="F126" i="19" s="1"/>
  <c r="D122" i="19"/>
  <c r="F122" i="19" s="1"/>
  <c r="D107" i="19"/>
  <c r="D106" i="19" s="1"/>
  <c r="F106" i="19" s="1"/>
  <c r="D114" i="19"/>
  <c r="F114" i="19" s="1"/>
  <c r="D110" i="19"/>
  <c r="F110" i="19" s="1"/>
  <c r="D83" i="19"/>
  <c r="D82" i="19" s="1"/>
  <c r="F82" i="19" s="1"/>
  <c r="D86" i="19"/>
  <c r="F86" i="19" s="1"/>
  <c r="D90" i="19"/>
  <c r="F90" i="19" s="1"/>
  <c r="D94" i="19"/>
  <c r="F94" i="19" s="1"/>
  <c r="D98" i="19"/>
  <c r="F98" i="19" s="1"/>
  <c r="D102" i="19"/>
  <c r="F102" i="19" s="1"/>
  <c r="D48" i="19"/>
  <c r="D74" i="19"/>
  <c r="F74" i="19" s="1"/>
  <c r="D70" i="19"/>
  <c r="F70" i="19" s="1"/>
  <c r="D66" i="19"/>
  <c r="F66" i="19" s="1"/>
  <c r="D58" i="19"/>
  <c r="F58" i="19" s="1"/>
  <c r="D54" i="19"/>
  <c r="F54" i="19" s="1"/>
  <c r="D50" i="19"/>
  <c r="F366" i="19"/>
  <c r="F365" i="19"/>
  <c r="F364" i="19"/>
  <c r="F362" i="19"/>
  <c r="F361" i="19"/>
  <c r="F360" i="19"/>
  <c r="F358" i="19"/>
  <c r="F354" i="19"/>
  <c r="F353" i="19"/>
  <c r="F352" i="19"/>
  <c r="F351" i="19"/>
  <c r="F350" i="19"/>
  <c r="F348" i="19"/>
  <c r="F342" i="19"/>
  <c r="F341" i="19"/>
  <c r="F340" i="19"/>
  <c r="F339" i="19"/>
  <c r="F338" i="19"/>
  <c r="F337" i="19"/>
  <c r="F336" i="19"/>
  <c r="F334" i="19"/>
  <c r="F333" i="19"/>
  <c r="F332" i="19"/>
  <c r="F330" i="19"/>
  <c r="F329" i="19"/>
  <c r="F328" i="19"/>
  <c r="F326" i="19"/>
  <c r="F325" i="19"/>
  <c r="F324" i="19"/>
  <c r="F322" i="19"/>
  <c r="F321" i="19"/>
  <c r="F318" i="19"/>
  <c r="F314" i="19"/>
  <c r="F313" i="19"/>
  <c r="F312" i="19"/>
  <c r="F306" i="19"/>
  <c r="F305" i="19"/>
  <c r="F304" i="19"/>
  <c r="F303" i="19"/>
  <c r="F302" i="19"/>
  <c r="F301" i="19"/>
  <c r="F300" i="19"/>
  <c r="F298" i="19"/>
  <c r="F294" i="19"/>
  <c r="F293" i="19"/>
  <c r="F292" i="19"/>
  <c r="F290" i="19"/>
  <c r="F288" i="19"/>
  <c r="F286" i="19"/>
  <c r="F285" i="19"/>
  <c r="F284" i="19"/>
  <c r="F283" i="19"/>
  <c r="F282" i="19"/>
  <c r="F281" i="19"/>
  <c r="F280" i="19"/>
  <c r="F278" i="19"/>
  <c r="F277" i="19"/>
  <c r="F276" i="19"/>
  <c r="F274" i="19"/>
  <c r="F273" i="19"/>
  <c r="F272" i="19"/>
  <c r="F270" i="19"/>
  <c r="F269" i="19"/>
  <c r="F268" i="19"/>
  <c r="F266" i="19"/>
  <c r="F265" i="19"/>
  <c r="F264" i="19"/>
  <c r="F263" i="19"/>
  <c r="F262" i="19"/>
  <c r="F261" i="19"/>
  <c r="F260" i="19"/>
  <c r="F258" i="19"/>
  <c r="F250" i="19"/>
  <c r="F249" i="19"/>
  <c r="F248" i="19"/>
  <c r="F247" i="19"/>
  <c r="F246" i="19"/>
  <c r="F245" i="19"/>
  <c r="F244" i="19"/>
  <c r="F242" i="19"/>
  <c r="F241" i="19"/>
  <c r="F240" i="19"/>
  <c r="F238" i="19"/>
  <c r="F237" i="19"/>
  <c r="F234" i="19"/>
  <c r="F233" i="19"/>
  <c r="F232" i="19"/>
  <c r="F230" i="19"/>
  <c r="F229" i="19"/>
  <c r="F228" i="19"/>
  <c r="F226" i="19"/>
  <c r="F225" i="19"/>
  <c r="F224" i="19"/>
  <c r="F222" i="19"/>
  <c r="F221" i="19"/>
  <c r="F220" i="19"/>
  <c r="F218" i="19"/>
  <c r="F217" i="19"/>
  <c r="F214" i="19"/>
  <c r="F210" i="19"/>
  <c r="F209" i="19"/>
  <c r="F208" i="19"/>
  <c r="F207" i="19"/>
  <c r="F206" i="19"/>
  <c r="F205" i="19"/>
  <c r="F204" i="19"/>
  <c r="F202" i="19"/>
  <c r="F194" i="19"/>
  <c r="F193" i="19"/>
  <c r="F192" i="19"/>
  <c r="F191" i="19"/>
  <c r="F190" i="19"/>
  <c r="F189" i="19"/>
  <c r="F188" i="19"/>
  <c r="F186" i="19"/>
  <c r="F182" i="19"/>
  <c r="F166" i="19"/>
  <c r="F165" i="19"/>
  <c r="F164" i="19"/>
  <c r="F163" i="19"/>
  <c r="F161" i="19"/>
  <c r="F157" i="19"/>
  <c r="F156" i="19"/>
  <c r="F155" i="19"/>
  <c r="F153" i="19"/>
  <c r="F152" i="19"/>
  <c r="F151" i="19"/>
  <c r="F149" i="19"/>
  <c r="F148" i="19"/>
  <c r="F145" i="19"/>
  <c r="F144" i="19"/>
  <c r="F143" i="19"/>
  <c r="F141" i="19"/>
  <c r="F140" i="19"/>
  <c r="F139" i="19"/>
  <c r="F138" i="19"/>
  <c r="F137" i="19"/>
  <c r="F136" i="19"/>
  <c r="F135" i="19"/>
  <c r="F133" i="19"/>
  <c r="F132" i="19"/>
  <c r="F131" i="19"/>
  <c r="F129" i="19"/>
  <c r="F128" i="19"/>
  <c r="F127" i="19"/>
  <c r="F125" i="19"/>
  <c r="F124" i="19"/>
  <c r="F123" i="19"/>
  <c r="F121" i="19"/>
  <c r="F117" i="19"/>
  <c r="F116" i="19"/>
  <c r="F115" i="19"/>
  <c r="F113" i="19"/>
  <c r="F112" i="19"/>
  <c r="F111" i="19"/>
  <c r="F109" i="19"/>
  <c r="F108" i="19"/>
  <c r="F105" i="19"/>
  <c r="F104" i="19"/>
  <c r="F103" i="19"/>
  <c r="F101" i="19"/>
  <c r="F100" i="19"/>
  <c r="F99" i="19"/>
  <c r="F97" i="19"/>
  <c r="F96" i="19"/>
  <c r="F95" i="19"/>
  <c r="F93" i="19"/>
  <c r="F92" i="19"/>
  <c r="F91" i="19"/>
  <c r="F89" i="19"/>
  <c r="F88" i="19"/>
  <c r="F87" i="19"/>
  <c r="F85" i="19"/>
  <c r="F84" i="19"/>
  <c r="F77" i="19"/>
  <c r="F76" i="19"/>
  <c r="F75" i="19"/>
  <c r="F73" i="19"/>
  <c r="F72" i="19"/>
  <c r="F71" i="19"/>
  <c r="F69" i="19"/>
  <c r="F68" i="19"/>
  <c r="F67" i="19"/>
  <c r="F61" i="19"/>
  <c r="F60" i="19"/>
  <c r="F59" i="19"/>
  <c r="F57" i="19"/>
  <c r="F56" i="19"/>
  <c r="F55" i="19"/>
  <c r="D317" i="19" l="1"/>
  <c r="F317" i="19" s="1"/>
  <c r="D355" i="19"/>
  <c r="F355" i="19" s="1"/>
  <c r="F356" i="19"/>
  <c r="D347" i="19"/>
  <c r="F347" i="19" s="1"/>
  <c r="F349" i="19"/>
  <c r="D199" i="19"/>
  <c r="F199" i="19" s="1"/>
  <c r="F257" i="19"/>
  <c r="F200" i="19"/>
  <c r="F320" i="19"/>
  <c r="D215" i="19"/>
  <c r="F215" i="19" s="1"/>
  <c r="D212" i="19"/>
  <c r="F216" i="19"/>
  <c r="F107" i="19"/>
  <c r="F159" i="19"/>
  <c r="F187" i="19"/>
  <c r="F236" i="19"/>
  <c r="D118" i="19"/>
  <c r="F118" i="19" s="1"/>
  <c r="D146" i="19"/>
  <c r="F146" i="19" s="1"/>
  <c r="F213" i="19"/>
  <c r="D287" i="19"/>
  <c r="F287" i="19" s="1"/>
  <c r="D316" i="19"/>
  <c r="D315" i="19" s="1"/>
  <c r="F315" i="19" s="1"/>
  <c r="F119" i="19"/>
  <c r="D255" i="19"/>
  <c r="F255" i="19" s="1"/>
  <c r="D296" i="19"/>
  <c r="D183" i="19"/>
  <c r="F183" i="19" s="1"/>
  <c r="F184" i="19"/>
  <c r="D180" i="19"/>
  <c r="D181" i="19"/>
  <c r="F181" i="19" s="1"/>
  <c r="F185" i="19"/>
  <c r="F256" i="19"/>
  <c r="F160" i="19"/>
  <c r="F83" i="19"/>
  <c r="F147" i="19"/>
  <c r="D46" i="19"/>
  <c r="F46" i="19" s="1"/>
  <c r="D39" i="19"/>
  <c r="D38" i="19" s="1"/>
  <c r="D42" i="19"/>
  <c r="D16" i="19"/>
  <c r="D15" i="19"/>
  <c r="F53" i="19"/>
  <c r="F52" i="19"/>
  <c r="F51" i="19"/>
  <c r="F50" i="19"/>
  <c r="F49" i="19"/>
  <c r="F48" i="19"/>
  <c r="F47" i="19"/>
  <c r="F45" i="19"/>
  <c r="F44" i="19"/>
  <c r="F43" i="19"/>
  <c r="F41" i="19"/>
  <c r="F40" i="19"/>
  <c r="F39" i="19" l="1"/>
  <c r="F316" i="19"/>
  <c r="D12" i="19"/>
  <c r="D8" i="19" s="1"/>
  <c r="F8" i="19" s="1"/>
  <c r="D11" i="19"/>
  <c r="D7" i="19" s="1"/>
  <c r="F7" i="19" s="1"/>
  <c r="D295" i="19"/>
  <c r="F295" i="19" s="1"/>
  <c r="F296" i="19"/>
  <c r="D211" i="19"/>
  <c r="F211" i="19" s="1"/>
  <c r="F212" i="19"/>
  <c r="F180" i="19"/>
  <c r="D179" i="19"/>
  <c r="F179" i="19" s="1"/>
  <c r="F42" i="19"/>
  <c r="F9" i="19"/>
  <c r="F17" i="19"/>
  <c r="D18" i="19"/>
  <c r="F19" i="19"/>
  <c r="F20" i="19"/>
  <c r="F21" i="19"/>
  <c r="D22" i="19"/>
  <c r="F22" i="19" s="1"/>
  <c r="F23" i="19"/>
  <c r="F24" i="19"/>
  <c r="F25" i="19"/>
  <c r="F27" i="19"/>
  <c r="F29" i="19"/>
  <c r="D30" i="19"/>
  <c r="F31" i="19"/>
  <c r="F32" i="19"/>
  <c r="F33" i="19"/>
  <c r="D34" i="19"/>
  <c r="F35" i="19"/>
  <c r="F36" i="19"/>
  <c r="F37" i="19"/>
  <c r="D6" i="19" l="1"/>
  <c r="F6" i="19" s="1"/>
  <c r="F34" i="19"/>
  <c r="F30" i="19"/>
  <c r="F28" i="19"/>
  <c r="D26" i="19"/>
  <c r="F18" i="19"/>
  <c r="F15" i="19"/>
  <c r="F13" i="19"/>
  <c r="F16" i="19"/>
  <c r="D14" i="19"/>
  <c r="V13" i="23"/>
  <c r="V5" i="23" s="1"/>
  <c r="W13" i="23"/>
  <c r="W5" i="23" s="1"/>
  <c r="F12" i="19" l="1"/>
  <c r="F14" i="19"/>
  <c r="D10" i="19"/>
  <c r="F11" i="19"/>
  <c r="E10" i="19"/>
  <c r="F26" i="19"/>
  <c r="Q1" i="23"/>
  <c r="V1" i="23" s="1"/>
  <c r="V2" i="23" s="1"/>
  <c r="F10" i="19" l="1"/>
  <c r="AA9" i="23"/>
  <c r="L9" i="23"/>
  <c r="AB9" i="23"/>
  <c r="M9" i="23"/>
  <c r="Q2" i="23"/>
  <c r="Z6" i="23" l="1"/>
  <c r="X6" i="23"/>
  <c r="Y6" i="23"/>
  <c r="AA3" i="23"/>
  <c r="AB3" i="23"/>
  <c r="Z13" i="23" l="1"/>
  <c r="Z5" i="23" s="1"/>
  <c r="X13" i="23"/>
  <c r="X5" i="23" s="1"/>
  <c r="Y13" i="23"/>
  <c r="Y5" i="23" s="1"/>
  <c r="W1" i="23"/>
  <c r="W2" i="23" s="1"/>
  <c r="R6" i="23" l="1"/>
  <c r="S6" i="23"/>
  <c r="R1" i="23"/>
  <c r="R2" i="23" s="1"/>
  <c r="T6" i="23"/>
  <c r="U6" i="23"/>
  <c r="Y1" i="23"/>
  <c r="Y2" i="23" s="1"/>
  <c r="Q13" i="23"/>
  <c r="Q5" i="23" s="1"/>
  <c r="U1" i="23"/>
  <c r="U2" i="23" s="1"/>
  <c r="Z1" i="23"/>
  <c r="Z2" i="23" s="1"/>
  <c r="X1" i="23"/>
  <c r="X2" i="23" s="1"/>
  <c r="S1" i="23"/>
  <c r="S2" i="23" s="1"/>
  <c r="T1" i="23"/>
  <c r="T2" i="23" s="1"/>
  <c r="T13" i="23" l="1"/>
  <c r="T5" i="23" s="1"/>
  <c r="U13" i="23"/>
  <c r="U5" i="23" s="1"/>
  <c r="S13" i="23"/>
  <c r="S5" i="23" s="1"/>
  <c r="P6" i="23"/>
  <c r="P13" i="23" s="1"/>
  <c r="R13" i="23"/>
  <c r="R5" i="23" s="1"/>
  <c r="AI1" i="23"/>
  <c r="P5" i="23" l="1"/>
  <c r="AI6" i="23"/>
  <c r="F38" i="19"/>
</calcChain>
</file>

<file path=xl/sharedStrings.xml><?xml version="1.0" encoding="utf-8"?>
<sst xmlns="http://schemas.openxmlformats.org/spreadsheetml/2006/main" count="1108" uniqueCount="339">
  <si>
    <t xml:space="preserve"> № п/п</t>
  </si>
  <si>
    <t>Государственная программа, подпрограмма, основное мероприятие, мероприятие</t>
  </si>
  <si>
    <t>Всего</t>
  </si>
  <si>
    <t>ОБ</t>
  </si>
  <si>
    <t>ФБ</t>
  </si>
  <si>
    <t>ВБС</t>
  </si>
  <si>
    <t>1.</t>
  </si>
  <si>
    <t>Источник</t>
  </si>
  <si>
    <t>Причины низкой степени освоения средств, невыполнения мероприятий</t>
  </si>
  <si>
    <t>№ п/п</t>
  </si>
  <si>
    <t>Степень освоения средств</t>
  </si>
  <si>
    <t xml:space="preserve">ОБ </t>
  </si>
  <si>
    <t>3</t>
  </si>
  <si>
    <t>4</t>
  </si>
  <si>
    <t>5</t>
  </si>
  <si>
    <t>№
п/п</t>
  </si>
  <si>
    <t>Ед. изм.</t>
  </si>
  <si>
    <t>Направ
ленность</t>
  </si>
  <si>
    <t>К1 (степень достижения)*</t>
  </si>
  <si>
    <t>Причины отклонения от плана, отсутствия положительной динамики</t>
  </si>
  <si>
    <t>Предлагаемые меры по улучшению значений показателя</t>
  </si>
  <si>
    <t>Ответственный ИОГВ</t>
  </si>
  <si>
    <t>Направ-
ленность</t>
  </si>
  <si>
    <t xml:space="preserve">К1 </t>
  </si>
  <si>
    <t xml:space="preserve">К2 </t>
  </si>
  <si>
    <t>всего</t>
  </si>
  <si>
    <t>Данные о фактических значениях отсутствуют</t>
  </si>
  <si>
    <t>Значительно перевыполнены (более 150%)</t>
  </si>
  <si>
    <t>Высокая степень (от 99,5 до 150%)</t>
  </si>
  <si>
    <t>Средняя степень (от 85 до 99,5%)</t>
  </si>
  <si>
    <t>Низкая степень (ниже 85%)</t>
  </si>
  <si>
    <t>Положительная динамика (К2≥101%)</t>
  </si>
  <si>
    <t>Отрицательная динамика (К2 &lt; 99%)</t>
  </si>
  <si>
    <t>Причины отклонения от плана</t>
  </si>
  <si>
    <t>Ответственный ГРБС</t>
  </si>
  <si>
    <t>æ</t>
  </si>
  <si>
    <t>*Степень достижения значений показателей рассчитана с учетом направленности показателей:</t>
  </si>
  <si>
    <t xml:space="preserve"> - показатель имеет высокую степень достижения (от 99,5 до 150%) или перевыполнен (более 150%)</t>
  </si>
  <si>
    <t xml:space="preserve"> - показатель имеет среднюю степень достижения (от 85 до 99,5%)</t>
  </si>
  <si>
    <t xml:space="preserve"> - показатель имеет низкую степень достижения (ниже 85%)</t>
  </si>
  <si>
    <t>Значения на уровне 2018 года (К2 от 99 до 101%)</t>
  </si>
  <si>
    <t>Степень выполнения</t>
  </si>
  <si>
    <t>Выполнено за счет остатков средств прошлых лет</t>
  </si>
  <si>
    <t>Кассовые расходы</t>
  </si>
  <si>
    <t xml:space="preserve">Предусмотрено программой </t>
  </si>
  <si>
    <t xml:space="preserve">Краткая характеристика работ, выполненных за отчетный период, причины отставания </t>
  </si>
  <si>
    <t>Техническая готовность объекта</t>
  </si>
  <si>
    <t>Общая стоимость объекта, тыс. рублей</t>
  </si>
  <si>
    <t>Сроки выполнения работ</t>
  </si>
  <si>
    <t>Проектная мощность</t>
  </si>
  <si>
    <t>Соисполнитель (ГРБС), заказчик-застройщик</t>
  </si>
  <si>
    <t>Государственная программа, подпрограмма, объект капитального строительства</t>
  </si>
  <si>
    <t>Приложение №3</t>
  </si>
  <si>
    <t>Объемы и источники финансирования 
(тыс. руб.)</t>
  </si>
  <si>
    <t>…</t>
  </si>
  <si>
    <t>Выполнено за счет средств 2022 года</t>
  </si>
  <si>
    <t>Приложение №2</t>
  </si>
  <si>
    <t>Приложение № 1</t>
  </si>
  <si>
    <t>1</t>
  </si>
  <si>
    <t>2</t>
  </si>
  <si>
    <t>План на 2022 год</t>
  </si>
  <si>
    <t>Государственная программа, подпрограмма, основное мероприятие, целевой индикатор</t>
  </si>
  <si>
    <t>Значение целевого индикатора</t>
  </si>
  <si>
    <t>Государственный заказчик, соисполнители</t>
  </si>
  <si>
    <t>Подпрограмма «Развитие общего образования  детей в Ульяновской области»</t>
  </si>
  <si>
    <t>Основное мероприятие «Внедрение федеральных государственных стандартов начального общего, основного общего и среднего общего образования»</t>
  </si>
  <si>
    <t>Предоставление субвенций из областного бюджета бюджетам муниципальных районов (городских округов) Ульяновской области (далее – муниципальные образования) в целях обеспечения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обеспечения дополнительного образования в муниципальных общеобразовательных организациях</t>
  </si>
  <si>
    <r>
      <t>Государственная программа "</t>
    </r>
    <r>
      <rPr>
        <b/>
        <i/>
        <sz val="12"/>
        <color theme="1"/>
        <rFont val="Times New Roman"/>
        <family val="1"/>
        <charset val="204"/>
      </rPr>
      <t>Развитие и модернизация
 образования в Ульяновской области</t>
    </r>
    <r>
      <rPr>
        <b/>
        <sz val="12"/>
        <color theme="1"/>
        <rFont val="Times New Roman"/>
        <family val="1"/>
        <charset val="204"/>
      </rPr>
      <t>"</t>
    </r>
  </si>
  <si>
    <t>1.5</t>
  </si>
  <si>
    <t>Предоставление частным общеобразовательным организациям, осуществляющим образовательную деятельность по основным общеобразовательным программам, субсидий из областного бюджета на возмещение затрат, связанных с осуществлением указанной деятельности,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установленными органами государственной власти Ульяновской области</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</si>
  <si>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 имеющим учёную степень и замещающим (занимающим) 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</si>
  <si>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осуществлением обучающимся 10-х (11-х) и 11-х (12-х) классов муниципальных общеобразовательных организаций ежемесячных денежных выплат</t>
  </si>
  <si>
    <t>Обеспечение выплаты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</si>
  <si>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Основное мероприятие «Создание условий для обучения детей с ограниченными возможностями здоровья»</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</si>
  <si>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ОВЗ образования в муниципальных образовательных организациях</t>
  </si>
  <si>
    <t>Министерство, Министерство строительства</t>
  </si>
  <si>
    <t>Основное мероприятие «Содействие развитию начального общего, основного общего и среднего общего образования»</t>
  </si>
  <si>
    <t>Предоставление субсидий из областного бюджета бюджетам муниципальных образований в целях софинансирования расходных обязательств, связанных с осуществлением ремонта, ликвидацией аварийных ситуаций в зданиях муниципальных общеобразовательных организаций, благоустройством территории, приобретением оборудования, в том числе оборудования, обеспечивающего антитеррористическую защищённость указанных организаций</t>
  </si>
  <si>
    <t xml:space="preserve"> 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</si>
  <si>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Предоставление бюджетам муниципальных образований иных дотаций из областного бюджета в целях компенсации расходов учредителей му-ниципальных образовательных организаций, реализующих основные общеобразовательные программы, на организацию бесплатной перевозки обучающихся данных образовательных организаций, и проживающих на территории иного муниципального образования</t>
  </si>
  <si>
    <t>3.1</t>
  </si>
  <si>
    <t>3.3</t>
  </si>
  <si>
    <t>3.2</t>
  </si>
  <si>
    <t>3.5</t>
  </si>
  <si>
    <t>3.6</t>
  </si>
  <si>
    <t>3.8</t>
  </si>
  <si>
    <t>3.9</t>
  </si>
  <si>
    <t>3.10</t>
  </si>
  <si>
    <t>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t>
  </si>
  <si>
    <t>Предоставление образовательным организациям высшего образования, находящимся на территории Ульяновской области, грантов в форме субсидий из областного бюджета в целях финансового обеспечения их затрат, связанных с реализацией пилотного проекта «Коллаборативное пространство реализации дополнительных общеразвивающих программ и организации непрерывного образования педагогических работников»</t>
  </si>
  <si>
    <t>Модернизация инфраструктуры общего образования (строительство зданий (пристроя к зданиям) общеобразовательных организаций, приоб-ретение (выкуп) зданий общеобразовательных организаций в том числе подготовка проектной и экспертной документации, а также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</si>
  <si>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Министерство строительства</t>
  </si>
  <si>
    <t>Министерство</t>
  </si>
  <si>
    <t>4.1</t>
  </si>
  <si>
    <t>4.2</t>
  </si>
  <si>
    <t>4.3</t>
  </si>
  <si>
    <t>4.4</t>
  </si>
  <si>
    <t>4.5</t>
  </si>
  <si>
    <t>Основное мероприятие «Содействие развитию дошкольного образования»</t>
  </si>
  <si>
    <t>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t>
  </si>
  <si>
    <t>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</si>
  <si>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Предоставление субвенций из областного бюджета бюджетам городских округов Ульяновской области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 имеющим статус молодых специалистов (за исключением педагогических работников, работающих и проживающих в сельских населённых пунктах, рабочих посёлках (посёлках городского типа) Ульяновской области)</t>
  </si>
  <si>
    <t>Предоставление индивидуальным предпринимателям и организациям, осуществляющим образовательную деятельность по основным общеобразовательным программам (за исключением государственных и муниципальных учреждений), субсидий из областного бюджета в целях возмещения затрат, связанных с осуществлением указанной деятельности,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установленными органами государственной власти Ульяновской области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</si>
  <si>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осуществлением ремонта, ликвидацией аварийной ситуации в зданиях и сооружениях муниципальных дошкольных образовательных организаций, с устройством внутридомовых сооружений, благоустройством территорий, приобретением и установкой оборудования, в том числе оборудования, обеспечивающего антитеррористическую защищённость указанных организаций</t>
  </si>
  <si>
    <t>5.1</t>
  </si>
  <si>
    <t>5.2</t>
  </si>
  <si>
    <t>Основное мероприятие «Развитие кадрового потенциала системы общего образования»</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</si>
  <si>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t>
  </si>
  <si>
    <t xml:space="preserve"> Реализация Закона Ульяновской области от 25.09.2019 № 109-ЗО «О статусе педагогических работников, осуществляющих педагогическую деятельность на территории Ульяновской области»</t>
  </si>
  <si>
    <t>6</t>
  </si>
  <si>
    <t>6.1</t>
  </si>
  <si>
    <t>6.3</t>
  </si>
  <si>
    <t>6.4</t>
  </si>
  <si>
    <t>6.5</t>
  </si>
  <si>
    <t>6.6</t>
  </si>
  <si>
    <t>6.7</t>
  </si>
  <si>
    <t>Основное мероприятие «Реализация регионального проекта «Современная школа», направленного на достижение целей, показателей и  результатов реализации федерального проекта «Современная школа»</t>
  </si>
  <si>
    <t>Реализация программы по содействию созданию в Ульяновской области (исходя из прогнозируемой потребности) новых мест в общеобразовательных организациях</t>
  </si>
  <si>
    <t xml:space="preserve">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
</t>
  </si>
  <si>
    <t>Создание и обеспечение функционирования центров образования естественно – научной и технологической направленностей в общеобразо-вательных организациях, расположенных в сельской местности и малых городах</t>
  </si>
  <si>
    <t>Создание детских технопарков «Кванториум»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</si>
  <si>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</si>
  <si>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Реализация мероприятий в целях оказания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t>
  </si>
  <si>
    <t>7</t>
  </si>
  <si>
    <t>7.2</t>
  </si>
  <si>
    <t>7.3</t>
  </si>
  <si>
    <t>Основное мероприятие «Реализация регионального проекта «Содействие занятости», направленного на достижение целей, показателей и результатов федерального проекта «Содействие занятости»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</si>
  <si>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реализацией мероприятий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</si>
  <si>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t>
  </si>
  <si>
    <t>9.1</t>
  </si>
  <si>
    <t>Основное мероприятие «Реализация регионального проекта «Модернизация образовательного пространства»</t>
  </si>
  <si>
    <t>Реализация мероприятий по модернизации школьных систем образования</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</si>
  <si>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</si>
  <si>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Подпрограмма «Развитие среднего профессионального образования и профессионального обучения в Ульяновской области»</t>
  </si>
  <si>
    <t>Основное мероприятие «Реализация образовательных программ среднего профессионального образования и профессионального обучения»</t>
  </si>
  <si>
    <t>1.1</t>
  </si>
  <si>
    <t>1.4</t>
  </si>
  <si>
    <t>2.1</t>
  </si>
  <si>
    <t>2.2</t>
  </si>
  <si>
    <t>Предоставление субсидий из областного бюджета частным организациям, осуществляющим образовательную деятельность по образовательным программам среднего профессионального образования</t>
  </si>
  <si>
    <t>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</si>
  <si>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Основное мероприятие «Реализация регионального проекта «Молодые профессионалы (Повышение конкурентоспособности профессионального образования)», направленного на достижение целей, показателей и результатов федерального проекта «Молодые профессионалы (Повышение конкурентоспособности профессионального образования)»</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</si>
  <si>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</si>
  <si>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Создание и обеспечение функционирования центров опережающей профессиональной подготовки</t>
  </si>
  <si>
    <t>Министерство искусства</t>
  </si>
  <si>
    <t>Министерство спорта</t>
  </si>
  <si>
    <t>Министерство, Министерство искусства, Министерство спорта</t>
  </si>
  <si>
    <t>Подпрограмма «Развитие дополнительного образования детей и реализация мероприятий молодёжной политики»</t>
  </si>
  <si>
    <t>Основное мероприятие «Обеспечение развития молодёжной политики»</t>
  </si>
  <si>
    <t>1.2</t>
  </si>
  <si>
    <t>1.3</t>
  </si>
  <si>
    <t>Создание условий для успешной социализации и эффективной самореализации молодёжи</t>
  </si>
  <si>
    <t>Проведение социально значимых мероприятий в сфере образования</t>
  </si>
  <si>
    <t>Предоставление Ульяновской областной организации Общероссийской общественной организации «Российский Союз Молодёжи» субсидии из областного бюджета в целях финансового обеспечения затрат в связи с оказанием содействия в расширении масштабов работы с молодёжью на территории Ульяновской области</t>
  </si>
  <si>
    <t>Предоставление субсидий из областного бюджета автономной некоммерческой организации по развитию добровольчества и благотворительности «Счастливый регион» в целях финансового обеспечения затрат, связанных с разработкой и реализацией социально значимых проектов, направленных на развитие добровольчества (волонтёрства) и благотворительности и поддержку молодёжных добровольческих (волонтёрских) организаций на территории Ульяновской области</t>
  </si>
  <si>
    <t>2.3</t>
  </si>
  <si>
    <t>Предоставление на территории Ульяновской области лицам, имеющим статус молодых специалистов, мер социальной поддержки</t>
  </si>
  <si>
    <t>Предоставление мер социальной поддержки талантливым и одарённым обучающимся, педагогическим и научным работникам образовательных организаций</t>
  </si>
  <si>
    <t>Осуществление выплаты ежемесячной стипендии Губернатора Ульяновской области «Семья»</t>
  </si>
  <si>
    <t>Основное мероприятие «Развитие потенциала талантливых молодых людей, в том числе являющихся молодыми специалистами»</t>
  </si>
  <si>
    <t>Министерство, Министерство молодёжного развития Ульяновской области</t>
  </si>
  <si>
    <t>Министерство молодёжного развития</t>
  </si>
  <si>
    <t>Основное мероприятие «Реализация регионального проекта «Успех каждого ребенка», направленного на достижение целей, показателей и результатов реализации федерального проекта «Успех каждого ребенка»</t>
  </si>
  <si>
    <t>Предоставление субсидий из областного бюджета бюджетам муниципальных образований в целях софинансирования расходных обязательств, связанных с созданием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</si>
  <si>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Создание новых мест в образовательных организациях различных типов для реализации дополнительных общеразвивающих программ всех направленностей
</t>
  </si>
  <si>
    <t>Создание центров выявления и поддержки одарённых детей</t>
  </si>
  <si>
    <t>Основное мероприятие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t>
  </si>
  <si>
    <t xml:space="preserve"> Предоставление субсидий из областного бюджета Ульяновской области автономной некоммерческой организации дополнительного образования «Детский технопарк «Кванториум»</t>
  </si>
  <si>
    <t xml:space="preserve"> Предоставление Автономной некоммерческой организации дополнительного образования «Агентство технологического развития Ульяновской области» субсидий в целях финансового обеспечения затрат, связанных с организацией деятельности центра цифрового образования детей на территории Ульяновской области</t>
  </si>
  <si>
    <t>Предоставление грантов в форме субсидий из областного бюджета Ульяновской области образовательным организациям высшего образования, находящимся на территории Ульяновской области, в целях финансового обеспечения их затрат, связанных с обеспечением функционирования ключевого центра дополнительного образования детей, реализующего дополнительные общеобразовательные программы</t>
  </si>
  <si>
    <t>Основное мероприятие «Социальная активность»</t>
  </si>
  <si>
    <t>Предоставление субсидии Ульяновской областной автономной некоммерческой организации по развитию добровольчества и благотворительности «Счастливый регион» на финансовое обеспечение затрат, связанных с оказанием услуг по реализации лучших региональных практик поддержки и развития добровольчества (волонтерства) «Регион добрых дел»</t>
  </si>
  <si>
    <t>Подпрограмма «Организация отдыха, оздоровления детей и работников бюджетной сферы в Ульяновской области»</t>
  </si>
  <si>
    <t>Основное мероприятие «Организация и обеспечение отдыха и оздоровления»</t>
  </si>
  <si>
    <t xml:space="preserve"> Организация и обеспечение отдыха детей в загородных лагерях отдыха и оздоровления детей, в специализированных (профильных), палаточных лагерях и в детских лагерях, организованных образовательными организациями, осуществляющими организацию отдыха и оздоровления обучающихся в каникулярное время</t>
  </si>
  <si>
    <t>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 обучающихся в общеобразовательных организациях,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t>
  </si>
  <si>
    <t>Подпрограмма «Обеспечение реализации государственной программы»</t>
  </si>
  <si>
    <t>Основное мероприятие «Обеспечение деятельности государственного заказчика и соисполнителей государственной программы»</t>
  </si>
  <si>
    <t>Обеспечение деятельности центрального аппарата Министерства</t>
  </si>
  <si>
    <t>Обеспечение деятельности центрального аппарата Министерства молодёжного развития Ульяновской области</t>
  </si>
  <si>
    <t>Обеспечение деятельности областных государственных учреждений, подведомственных Министерству, в том числе создание условий для укрепления материально-технической базы, эффективного использования энергетических ресурсов, соблюдения требований пожарной безопасности, выполнения текущего ремонта, а также информатизации, в том числе:</t>
  </si>
  <si>
    <t>Обеспечение деятельности областных государственных учреждений, подведомственных Министерству молодёжного развития Ульяновской области</t>
  </si>
  <si>
    <t>Лицензирование и государственная аккредитация образовательной деятельности организаций, осуществляющих образовательную деятельность на территории Ульяновской области</t>
  </si>
  <si>
    <t>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от 29.12.2012 N 273-ФЗ «Об образовании в Российской Федерации» полномочий Российской Федерации в сфере образования»</t>
  </si>
  <si>
    <t>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(надзору) в сфере образования за деятельностью организаций, осуществляющих образовательную деятельность на территории субъекта Российской Федерации, а также органов местного самоуправления, осуществляющих управление в сфере образования</t>
  </si>
  <si>
    <t>Основное мероприятие «Реализация регионального проекта «Цифровая образовательная среда», направленного на достижение целей, показателей и результатов федерального проекта «Цифровая образовательная среда»</t>
  </si>
  <si>
    <t>Создание центров цифрового образования детей</t>
  </si>
  <si>
    <t>Министерство, Министерство строительства, Министерство искусства и культурной политики Ульяновской области, Министерство физической культуры и спорта Ульяновской области</t>
  </si>
  <si>
    <t>%</t>
  </si>
  <si>
    <r>
      <t>Целевой индикатор 4.</t>
    </r>
    <r>
      <rPr>
        <sz val="8"/>
        <color indexed="8"/>
        <rFont val="Times New Roman"/>
        <family val="1"/>
        <charset val="204"/>
      </rPr>
      <t xml:space="preserve"> Доля обучающихся по образовательным программам начального общего, основного общего, среднего общего образования, участвующих во всероссийской олимпиаде школьников по общеобразовательным предметам, в общей численности обучающихся по образовательным программам начального общего, основного общего, среднего общего образования, %</t>
    </r>
  </si>
  <si>
    <t>1. Основное мероприятие «Внедрение федеральных государственных стандартов начального общего, основного общего и среднего общего образования»</t>
  </si>
  <si>
    <t>2. Основное мероприятие «Создание условий для обучения детей с ограниченными возможностями здоровья»</t>
  </si>
  <si>
    <r>
      <t xml:space="preserve">Целевой индикатор 3. </t>
    </r>
    <r>
      <rPr>
        <sz val="8"/>
        <color indexed="8"/>
        <rFont val="Times New Roman"/>
        <family val="1"/>
        <charset val="204"/>
      </rPr>
      <t>Доля детей с ограниченными возможностями здоровья (далее - ОВЗ) и детей-инвалидов, которым созданы специальные условия для получения качественного начального общего, основного общего, среднего общего образования (в том числе с использованием дистанционных образовательных технологий), в общей численности детей с ОВЗ и детей-инвалидов школьного возраста, %</t>
    </r>
  </si>
  <si>
    <r>
      <t>Целевой индикатор</t>
    </r>
    <r>
      <rPr>
        <b/>
        <sz val="8"/>
        <rFont val="Times New Roman"/>
        <family val="1"/>
        <charset val="204"/>
      </rPr>
      <t xml:space="preserve"> 7.</t>
    </r>
    <r>
      <rPr>
        <b/>
        <sz val="8"/>
        <color indexed="8"/>
        <rFont val="Times New Roman"/>
        <family val="1"/>
        <charset val="204"/>
      </rPr>
      <t xml:space="preserve"> </t>
    </r>
    <r>
      <rPr>
        <sz val="8"/>
        <rFont val="Times New Roman"/>
        <family val="1"/>
        <charset val="204"/>
      </rPr>
      <t>Доля выпускников-инвалидов 9 и 11 классов, охваченных профориентационной работой, в общей численности выпускников-инвалидов</t>
    </r>
    <r>
      <rPr>
        <sz val="8"/>
        <color indexed="8"/>
        <rFont val="Times New Roman"/>
        <family val="1"/>
        <charset val="204"/>
      </rPr>
      <t>, %</t>
    </r>
  </si>
  <si>
    <t>3. Основное мероприятие «Содействие развитию начального общего, основного общего и среднего общего образования»</t>
  </si>
  <si>
    <t>Целевой индикатор 12. Доля зданий муниципальных общеобразовательных организаций, требующих ремонта, в общем количестве зданий муниципальных общеобразовательных организаций, %</t>
  </si>
  <si>
    <t xml:space="preserve">Целевой индикатор 20. 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 обеспеченных учредителями указанных организаций бесплатным горячим питанием, в общей численности обучающихся по образовательным программам начального общего образования в таких организациях, %
</t>
  </si>
  <si>
    <t>4. Основное мероприятие «Содействие развитию дошкольного образования»</t>
  </si>
  <si>
    <t>Целевой индикатор 13. Доля зданий муниципальных дошкольных образовательных организаций, требующих ремонта, в общем количестве зданий муниципальных дошкольных образовательных организаций, %</t>
  </si>
  <si>
    <t>5. Основное мероприятие «Развитие кадрового потенциала системы общего образования»</t>
  </si>
  <si>
    <t>Целевой индикатор 2. Удельный вес численности учителей общеобразовательных организаций в возрасте до 35 лет в общей численности учителей общеобразовательных организаций, %</t>
  </si>
  <si>
    <t>6. Основное мероприятие «Реализация регионального проекта «Современная школа», направленного на достижение целей, показателей и  результатов реализации федерального проекта «Современная школа»</t>
  </si>
  <si>
    <t>Целевой индикатор 1. Доля обучающихся общеобразовательных организаций, занимающихся в одну смену, в общей численности обучающихся общеобразовательных организаций, %</t>
  </si>
  <si>
    <t>число новых мест в общеобразовательных организациях, введённых за счёт софинансирования из средств федерального бюджета, мест</t>
  </si>
  <si>
    <t>Целевой индикатор 14. Число общеобразовательных организаций, расположенных в сельской местности и малых городах, на базе которых созданы и функционируют центры образования естественно-научной и технологической направленностей, тыс. ед.</t>
  </si>
  <si>
    <t>Целевой индикатор 15. Число организаций, осуществляющих образовательную деятельность исключительно по адаптированным основным общеобразовательным программам, обновивших материально-техническую базу, ед.</t>
  </si>
  <si>
    <t>Целевой индикатор 16. 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</si>
  <si>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 xml:space="preserve">Целевой индикатор 21. 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тыс. ед.
</t>
  </si>
  <si>
    <t>7. Основное мероприятие «Реализация регионального проекта «Содействие занятости», направленного на достижение целей, показателей и результатов федерального проекта «Содействие занятости»</t>
  </si>
  <si>
    <t xml:space="preserve">Целевой индикатор 11. Доступность дошкольного образования для детей в возрасте от 1,5 до 3 лет , %
</t>
  </si>
  <si>
    <t>Целевой индикатор 19. Количество мест, созданных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мест</t>
  </si>
  <si>
    <t xml:space="preserve">Целевой индикатор 23. Доступность дошкольного образования для детей в возрасте от 3 до 6 лет, %
</t>
  </si>
  <si>
    <t>9. Основное мероприятие «Реализация регионального проекта «Модернизация образовательного пространства»</t>
  </si>
  <si>
    <t xml:space="preserve">Целевой индикатор 24. Количество объектов, в которых в полном объеме выполнены мероприятия по капитальному ремонту общеобразовательных организаций и их оснащению средствами обучения и воспитания, ед.
</t>
  </si>
  <si>
    <t>1. Основное мероприятие «Реализация образовательных программ среднего профессионального образования и профессионального обучения»</t>
  </si>
  <si>
    <t>Целевой индикатор 2. Доля студентов профессиональных образовательных организаций, обучающихся по очной форме обучения и принимающих участие в конкурсах, целью которых является поддержка социальных инициатив и развития проектной деятельности, в общей численности студентов профессиональных образовательных организаций, обучающихся по очной форме обучения, %</t>
  </si>
  <si>
    <t>Целевой индикатор 3. Доля профессиональных образовательных организаций, в которых осуществля-ется подготовка кадров по профессиям и специальностям из перечней ТОП-50 и ТОП-Регион, в общем количестве профессиональных образовательных организаций, %</t>
  </si>
  <si>
    <t>Целевой индикатор 4. Доля инвалидов, принятых на обучение по образовательным программам среднего профессионального образования (по отношению к предыдущему году), %</t>
  </si>
  <si>
    <t>Целевой индикатор 5. Доля студентов из числа инвалидов, обучавшихся по программам среднего профессионального образования, выбывших по причине академической неуспеваемости, %</t>
  </si>
  <si>
    <t xml:space="preserve">Целевой индикатор 10. Доля профессиональных образовательных организаций, в которых созданы условия для получения среднего профессионального образования и профессионального обучения инвалидами и лицами с ОВЗ, в том числе с использованием дистанционных образовательных технологий, в общем количестве таких организаций, %
</t>
  </si>
  <si>
    <t>2. Основное мероприятие «Реализация регионального проекта «Молодые профессионалы (Повышение конкурентоспособности профессионального образования)», направленного на достижение целей, показателей и результатов федерального проекта «Молодые профессионалы (Повышение конкурентоспособности профессионального образования)»</t>
  </si>
  <si>
    <t xml:space="preserve">Целевой индикатор 1. Доля выпускников профессиональных образовательных организаций, реализующих программы среднего профессио-нального образования, занятых по виду деятельности и полученным компетенциям, %
</t>
  </si>
  <si>
    <t xml:space="preserve">Целевой индикатор 6. Число мастерских, оснащенных современной материально-технической базой по одной из компетенций (накопительным итогом), ед.
</t>
  </si>
  <si>
    <t xml:space="preserve">Целевой индикатор 7. Число центров опережающей профессиональной подготовки в Ульяновской области (накопительным итогом), ед.
</t>
  </si>
  <si>
    <t>Целевой индикатор 8. Численность граждан, охваченных деятельностью Центров опережающей профессиональной подготовки, ед.</t>
  </si>
  <si>
    <t>1. Основное мероприятие «Обеспечение развития молодёжной политики»</t>
  </si>
  <si>
    <t>Целевой индикатор 2. Доля молодых людей в возрасте от 14 до 35 лет, участвующих в деятельности молодёжных общественных объединений, в общей численности молодых людей в возрасте от 14 до 35 лет, %</t>
  </si>
  <si>
    <t>Целевой индикатор 7. Численность обучающихся, вовлечённых в деятельность общественных объедине-ний на базе общеобразовательных организаций, профессиональных образовательных организаций и образовательных организаций высшего образования (накопительным итогом), тыс. человек</t>
  </si>
  <si>
    <t>Целевой индикатор 8. Численность граждан, вовлечённых центрами (сообществами, объединениями) поддержки добровольчества (волонтёрства) на базе образовательных организаций, некоммерческих организаций, государственных и муниципальных учреждений, в добровольческую (волонтёрскую) деятельность, тыс. чел.</t>
  </si>
  <si>
    <t>Целевой индикатор 9. Доля молодёжи, задействованной в мероприятиях по вовлечению в творческую деятельность, от общего числа молодёжи в Ульяновской области, %</t>
  </si>
  <si>
    <t>2. Основное мероприятие «Развитие потенциала талантливых молодых людей, в том числе являющихся молодыми специалистами»</t>
  </si>
  <si>
    <t>Целевой индикатор 6. Число детей, проявивших выдающиеся способности, вошедших в Государственный информационный ресурс о лицах, проявивших выдающиеся способности на федеральном и региональном уровнях, чел.</t>
  </si>
  <si>
    <t>3. Основное мероприятие «Реализация регионального проекта «Успех каждого ребенка», направленного на достижение целей, показателей и результатов реализации федерального проекта «Успех каждого ребенка»</t>
  </si>
  <si>
    <t>Целевой индикатор 1. Доля детей в возрасте от 5 до 18 лет, охваченных дополнительным образованием, %</t>
  </si>
  <si>
    <t>Целевой индикатор 3. 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 %</t>
  </si>
  <si>
    <t>Целевой индикатор 4: Охват детей деятельностью региональ-ных центров выявления, поддержки и развития способностей и талантов у детей и молодёжи, технопарков «Кванториум» и центров «ДНК» и «IТ-куб», %</t>
  </si>
  <si>
    <t>Целевой индикатор 5. Число участников открытых онлайн-уроков, реализуемых с учётом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 тыс. чел.</t>
  </si>
  <si>
    <t xml:space="preserve">4. Основное мероприятие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t>
  </si>
  <si>
    <t>1. Основное мероприятие «Организация и обеспечение отдыха и оздоровления»</t>
  </si>
  <si>
    <t>Целевой индикатор 1. Доля обучающихся общеобразовательных организаций, обеспеченных отдыхом и оздоровлением, в общей численности обучающихся общеобразовательных организаций, %</t>
  </si>
  <si>
    <t>1. Основное мероприятие «Обеспечение деятельности государственного заказчика и соисполнителей государственной программы»</t>
  </si>
  <si>
    <t>Целевой индикатор 1. Число уровней образования, на которых осуществляется независимая оценка качества образования, ед.</t>
  </si>
  <si>
    <t>Целевой индикатор 2. Численность педагогических работников, аттестованных на квалификационные категории, ед.</t>
  </si>
  <si>
    <t>Целевой индикатор 7. Доля заявлений о приёме на обучение по образовательным программам дошкольного образования, представленных в форме электронного документа, в общем количестве указанных заявлений, %</t>
  </si>
  <si>
    <t>Целевой индикатор 13. 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(в расчёте на 1 кв. метр общей площади),  кВт/ кв. м</t>
  </si>
  <si>
    <t>Целевой индикатор 14. Удельный расход тепловой энергии на снабжение областных государственных общеобразовательных организаций и организаций дополнительного образования (в расчёте на 1 кв. метр общей площади), гкал/кв. м</t>
  </si>
  <si>
    <t>2. 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от 29.12.2012 N 273-ФЗ «Об образовании в Российской Федерации» полномочий Российской Федерации в сфере образования»</t>
  </si>
  <si>
    <t>4. Основное мероприятие «Реализация регионального проекта «Цифровая образовательная среда», направленного на достижение целей, показателей и результатов федерального проекта «Цифровая образовательная среда»</t>
  </si>
  <si>
    <t>Целевой индикатор 9.  Доля общеобразовательных организаций, оснащённых в целях внедрения цифровой образовательной среды, %</t>
  </si>
  <si>
    <t>Целевой индикатор 10.  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 %</t>
  </si>
  <si>
    <t>Целевой индикатор 11.  Доля образовательных организаций, использующих сервисы федеральной информационно-сервисной платформы цифровой образовательной среды при реализации программ основного общего образования, %</t>
  </si>
  <si>
    <t>Целевой индикатор 12.  Доля педагогических работников, использующих сервисы федеральной информационно-сервисной платформы цифровой образовательной среды, %</t>
  </si>
  <si>
    <t>Государственная программа "Развитие и модернизация образования в Ульяновской области"</t>
  </si>
  <si>
    <r>
      <t>Государственная программа "</t>
    </r>
    <r>
      <rPr>
        <b/>
        <i/>
        <sz val="8"/>
        <color rgb="FFFF0000"/>
        <rFont val="Times New Roman"/>
        <family val="1"/>
        <charset val="204"/>
      </rPr>
      <t>Развитие и модернизация
 образования в Ульяновской области</t>
    </r>
    <r>
      <rPr>
        <b/>
        <sz val="8"/>
        <rFont val="Times New Roman"/>
        <family val="1"/>
        <charset val="204"/>
      </rPr>
      <t xml:space="preserve">" </t>
    </r>
  </si>
  <si>
    <r>
      <t>Подпрограмма "</t>
    </r>
    <r>
      <rPr>
        <b/>
        <i/>
        <sz val="8"/>
        <color rgb="FFFF0000"/>
        <rFont val="Times New Roman"/>
        <family val="1"/>
        <charset val="204"/>
      </rPr>
      <t>Развитие общего образования  детей в Ульяновской области</t>
    </r>
    <r>
      <rPr>
        <sz val="8"/>
        <rFont val="Times New Roman"/>
        <family val="1"/>
        <charset val="204"/>
      </rPr>
      <t>"</t>
    </r>
  </si>
  <si>
    <t>Дошкольная образовательная организация в г. Ульяновске на ул. Отрадной</t>
  </si>
  <si>
    <t>Министерство ЖКХ и строительства Ульяновской области, МБУ "Стройзаказчик", ИП Гасанов Лев Шамиль-Оглы</t>
  </si>
  <si>
    <t>Общеобразовательная организация в г. Димитровграде</t>
  </si>
  <si>
    <t>Министерство ЖКХ и строительства Ульяновской области, Министерство просвещения и воспитания Ульяновской области, ООО «УльяновскЦентрГазСтрой»</t>
  </si>
  <si>
    <r>
      <t xml:space="preserve">Основное мероприятие </t>
    </r>
    <r>
      <rPr>
        <b/>
        <i/>
        <sz val="8"/>
        <color rgb="FFFF0000"/>
        <rFont val="Times New Roman"/>
        <family val="1"/>
        <charset val="204"/>
      </rPr>
      <t>"Реализация регионального проекта "Современная школа", направленного на достижение соответствующих результатов реализации федерального проекта "Современная школа"</t>
    </r>
  </si>
  <si>
    <r>
      <t xml:space="preserve">Основное мероприятие </t>
    </r>
    <r>
      <rPr>
        <b/>
        <i/>
        <sz val="8"/>
        <color rgb="FFFF0000"/>
        <rFont val="Times New Roman"/>
        <family val="1"/>
        <charset val="204"/>
      </rPr>
      <t>"Реализация регионального проекта "Содействие занятости", направленного на достижение соответствующих результатов реализации федерального проекта "Содействие занятости"</t>
    </r>
  </si>
  <si>
    <t>чел.</t>
  </si>
  <si>
    <t>мест</t>
  </si>
  <si>
    <t>ед.</t>
  </si>
  <si>
    <t>тыс. ед.</t>
  </si>
  <si>
    <t>_</t>
  </si>
  <si>
    <t>Достижение показателя ожидается в 4 квартале 2022 года</t>
  </si>
  <si>
    <t>Целевой индикатор 9. Доля обучающихся образовательных организаций, реализующих программы среднего профессионального образования, продемонстрировавших по итогам демонстрационного экзамена уровень, соответствующий национальным и международным стандартам, %</t>
  </si>
  <si>
    <t>тыс. чел.</t>
  </si>
  <si>
    <t>кВт/ кв. м</t>
  </si>
  <si>
    <t>гкал/кв. м</t>
  </si>
  <si>
    <t>Министерство молодежного развития Ульяновской области</t>
  </si>
  <si>
    <t>Министерство  просвещения  
и воспитания Ульяновской области (далее - Министерство);
Министерство ЖКХ и строительства Ульяновской области (далее - Министерство строительства); Министерство искусства и культурной политики Ульяновской области; Министерство физической культуры и спорта Ульяновской области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</si>
  <si>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реализацией мероприятий по обеспечению антитеррористической защищенности муниципальных образовательных организаций</t>
  </si>
  <si>
    <t>Основное мероприятие "Реализация регионального проекта "Патриотическое воспитание граждан Российской Федерации", направленного на достижение целей, показателей и результатов федерального проекта "Патриотическое воспитание граждан Российской Федерации" на территории Ульяновской области"</t>
  </si>
  <si>
    <t>10</t>
  </si>
  <si>
    <t>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на территории Ульяновской области</t>
  </si>
  <si>
    <t>2.5</t>
  </si>
  <si>
    <t>Реализация Закона Ульяновской области от 07.08.2020 N 73-ЗО "Об установлении дополнительных мер социальной поддержки военнослужащих, проходящих военную службу по призыву, членов их семей и граждан, уволенных с военной службы по призыву, организационных гарантий реализации их прав и свобод и о внесении изменений в отдельные законодательные акты Ульяновской области в целях создания условий для повышения престижа и привлекательности военной службы по призыву"</t>
  </si>
  <si>
    <t>Дошкольная образовательная организация в с Сосновка Карсунского района</t>
  </si>
  <si>
    <t>Министерство ЖКХ и строительства Ульяновской области, МКОУ Сосновская СШ Карсунского района, ООО "Вегас"</t>
  </si>
  <si>
    <t>Министерство просвещения и воспитания Ульяновской области</t>
  </si>
  <si>
    <t xml:space="preserve">Целевой индикатор 25. Количество государственных и муниципальных общеобразовательных организаций Ульяновской области, в том числе структурных подразделений указанных организаций, оснащенных государственными символами Российской Федерации, ед.
</t>
  </si>
  <si>
    <t>10. Основное мероприятие «Реализация регионального проекта «Патриотическое воспитание граждан Российской Федерации», направленного на достижение целей, показателей и результатов федерального проекта «Патриотическое воспитание граждан Российской Федерации» на территории Ульяновской области»</t>
  </si>
  <si>
    <t xml:space="preserve">Целевой индикатор 8. Количество дополнительно созданных мест на территории Ульяновской области с целью обеспечения дошкольным образованием детей в возрасте до 3 лет, нарастающим итогом, тыс. мест
</t>
  </si>
  <si>
    <t>тыс. мест</t>
  </si>
  <si>
    <t xml:space="preserve">Целевой индикатор 11. Количество образовательно-производственных центров (кластеров) на территории Ульяновской области, созданных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ед.
</t>
  </si>
  <si>
    <t>3.11</t>
  </si>
  <si>
    <t>Строительство образовательного комплекса со спортивной инфраструктурой и пансионом в р.п. Новоспасское муниципального образования «Новоспасский район»</t>
  </si>
  <si>
    <t>10.1</t>
  </si>
  <si>
    <t>Реализация мероприятий по приобретению товаров (работ, услуг) в целях оснащения государственных и муниципальных общеобразовательных организаций, в том числе структурных подразделений ука-занных организаций, на территории Ульяновской области государственными символами Российской Федерации</t>
  </si>
  <si>
    <t xml:space="preserve"> Обеспечение оздоровления работников бюджетной сферы в Ульяновской области, в том числе предоставление субсидий из областного бюджета бюджетам муниципальных образований в целях софинансирования расходных обязательств, возникающих в связи с организацией деятельности по оздоровлению работников органов местного самоуправления, муниципальных органов и муниципальных учреждений муниципальных образований Ульяновской области, замещающих в них должности, не являющиеся муниципальными должностями или должностями муниципальной службы</t>
  </si>
  <si>
    <t>Организация независимой оценки качества образования</t>
  </si>
  <si>
    <t>1.6</t>
  </si>
  <si>
    <t>Факт на 01.01.2023</t>
  </si>
  <si>
    <r>
      <t>Сведения о достижении значений целевых индикаторов государственной программы Ульяновской области "</t>
    </r>
    <r>
      <rPr>
        <b/>
        <i/>
        <sz val="12"/>
        <rFont val="Times New Roman"/>
        <family val="1"/>
        <charset val="204"/>
      </rPr>
      <t>Развитие и модернизация
 образования в Ульяновской области</t>
    </r>
    <r>
      <rPr>
        <b/>
        <sz val="12"/>
        <rFont val="Times New Roman"/>
        <family val="1"/>
        <charset val="204"/>
      </rPr>
      <t>" по состоянию на 01.01.2023</t>
    </r>
  </si>
  <si>
    <t>Основной причиной организации обучения во вторую смену является нехватка учебных кабинетов. Для решения данной проблемы в запланировано строительство образовательного комплекса на 800 мест со спортивной инфраструктурой и пансионом на 110 мест в Новоспасском районе, кроме этого решить вопрос о переходе на обучение в 1 смену поможет открытие в 2023 году новой школы на 1101 место (Лицей нанотехнологий) в г.Димитровграде</t>
  </si>
  <si>
    <t>Достижение целевого индикатора запланировано на 1 кв. 2023 года</t>
  </si>
  <si>
    <t>Превышение показателя наблюдается за счет увеличения созданных новых мест и детей в дополнительном образовании</t>
  </si>
  <si>
    <t>Перевыполнение наблюдается за счет повышения информированности населения о реализации цикла открытых уроков «Проектория», «Уроки настоящего»</t>
  </si>
  <si>
    <t>В течение года отчисление студентов из числа инвалидов не производилось</t>
  </si>
  <si>
    <t xml:space="preserve">Увеличение доли вовлеченности молодёжи в Ульяновской области в общественные, социальные, творческие и иные проекты связаны с рядом факторов. Одним из данным факторов является снижение эпидемиологических мер. 
Следующим фактором является увеличение количества молодёжных мероприятий и общественных проектов на территории Ульяновской области, а также   увеличение темпа информационной работы по просвещению молодёжи о федеральных и региональных проектах грантовой деятельности.
</t>
  </si>
  <si>
    <t>10.2</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</si>
  <si>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</si>
  <si>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Объект введен в эксплуатацию 14.11.2022. Образовательная деятельность начата с 09.01.2023.</t>
  </si>
  <si>
    <t>Объект введен в эксплуатацию 30.03.2022. Образовательная деятельность начата с 26.09.2022.</t>
  </si>
  <si>
    <t>В настоящее время проводятся следующие виды работ:
- устройство системы вентиляции – 99%
- внутренние отделочные работы – 60%
- слаботочные системы – 99%
- укладка керамогранитной плитки пола – 93%
- устройство глазурованной плитки – 80% 
- устройство подвесного потолка – 80%
- устройство плитки лестничных маршей – 95%
- устройство ограждения лестничных маршей – 20%
- установка светильников – 25%
- установка технологического оборудования пищеблока – 15%.</t>
  </si>
  <si>
    <t>За 2022 год, тыс. рублей</t>
  </si>
  <si>
    <t>Общие кассовые расходы по состоянию на 01.01.2023, тыс. рублей</t>
  </si>
  <si>
    <t xml:space="preserve">Обеспечение соответствия условий реализации образовательных программ начального общего, основного общего и среднего общего образования требованиям федеральных государственных образовательных стандартов (далее - ФГОС)
</t>
  </si>
  <si>
    <t xml:space="preserve">Обеспечение доступности дошкольного образования для детей от 1 года до 7 лет
</t>
  </si>
  <si>
    <t xml:space="preserve">Предоставление детям с ОВЗ и детям-инвалидам возможности освоения образовательных программ начального общего, основного общего, среднего общего образования
</t>
  </si>
  <si>
    <t xml:space="preserve">Оснащенность государственных и муниципальных общеобразовательных организаций Ульяновской области государственными символами Российской Федерации
</t>
  </si>
  <si>
    <t xml:space="preserve">Обеспечение трудоустройства по полученной профессии, специальности среднего профессионального образования выпускников профессиональных образовательных организаций, обучающихся по очной форме обучения, в течение одного года после окончания обучения
</t>
  </si>
  <si>
    <t xml:space="preserve">Увеличение доли инвалидов, принятых на обучение по программам среднего профессионального образования
</t>
  </si>
  <si>
    <t xml:space="preserve">Количество обучающихся по образовательным программам среднего профессионального образования на территории Ульяновской области в рамках федерального проекта "Профессионалитет", разработанным, в том числе с применением автоматизированных методов конструирования указанных образовательных программ
</t>
  </si>
  <si>
    <t>чел</t>
  </si>
  <si>
    <t>Увеличение охвата детей в возрасте от 5 до 17 лет (включительно) дополнительным образованием, а также осуществление поддержки талантливой молодежи</t>
  </si>
  <si>
    <t>Вовлечение молодых людей в деятельность молодежных общественных объединений</t>
  </si>
  <si>
    <t>Организация и обеспечение отдыха и оздоровления детей, обучающихся в общеобразовательных организациях, находящихся на территории Ульяновской области</t>
  </si>
  <si>
    <t>Создание современной и безопасной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t>
  </si>
  <si>
    <t>Исполнение государственного задания образовательными организациями, находящимися в ведении Министерства просвещения и воспитания Ульяновской области</t>
  </si>
  <si>
    <t>Сведения об исполнении расходных обязательств Ульяновской области по состоянию на 01.01.2023</t>
  </si>
  <si>
    <t>Фактическое исполнение на 01.01.2023</t>
  </si>
  <si>
    <t>Сведения об объектах капитального строительства Ульяновской области, создаваемых в процессе реализации государственных программ, по состоянию на 01.01.2023</t>
  </si>
  <si>
    <t>Достижение целевого индикатора запланировано на 4 кв. 2023 года (15.09.2022 подписано соглашение о переносе срока достижения результата в рамках национального проекта «Образование» в рамках которого осуществляется строительство школы до 31.12.2023)</t>
  </si>
  <si>
    <t xml:space="preserve">Целевой индикатор 5. Число новых мест в общеобразовательных организациях, мест, всего, в том числе:
</t>
  </si>
  <si>
    <t>Отклонение в исполнении отсутствует. По состоянию на отчетную дату 2247 обучающихся по программам среднего профессионального образования прошли процедуру аттестации с использованием механизма демонстрационного экзамена, 943 человека из числа сдававших 
продемонстрировали по итогам демонстрационного экзамена уровень, 
соответствующий национальным /международным стандартам, что составило 6,19 % от общего числа обучающихся по образовательным программам среднего профессионального образования. По состоянию на отчетную дату аккредитованы 73 ЦПДЭ в 26 ПОО по 47 компетенциям.</t>
  </si>
  <si>
    <t xml:space="preserve">Численность детей, принявших участие в мероприятиях по профессиональной ориентации в рамках реализации проекта "Билет в будущее" в декабре 2022 года, составила 6072 человек.
Численность участников открытых онлайн-уроков, реализуемых с учетом опыта цикла открытых уроков "Проектория", направленных на раннюю профориентацию в декабре 2022 года составила 37791 человека с нарастающим итогом на уровне основного и среднего образования.
</t>
  </si>
  <si>
    <t>Перевыполнение наблюдается за счет увеличения количества мероприятий и участия обучающихся школ-партнеров по реализации проекта (54 891 человек или 36,55% от общего количества детей)</t>
  </si>
  <si>
    <t>Информация о количестве педагогических работников, зарегистрированных во ФГИС «Моя школа», с разбивкой по отдельным общеобразовательным организациям предоставляется ФГАНУ «ФИЦТО». Доля обучающихся общеобразовательных организаций, у которых преподают педагогические работники, зарегистрированные во ФГИС «Моя школа», составляет 57 %</t>
  </si>
  <si>
    <t>Рассчитывается как доля педагогических работников, зарегистрированных во ФГИС «Моя школа», в общем числе педагогических работников. Во ФГИС «Моя школа» зарегистрировано 9 403 педагогических работника, что составляет 93,35 %. Информация о количестве педагогических работников, зарегистрированных во ФГИС «Моя школа», предоставляется ФГАНУ «ФИЦТО»</t>
  </si>
  <si>
    <t>Информация о количестве педагогических работников, зарегистрированных во ФГИС «Моя школа», предоставляется ФГАНУ «ФИЦТО». Доля образовательных организаций, использующих сервисы федеральной информационно-сервисной платформы цифровой образовательной среды при реализации программ основного общего образования, составляет 60,1 %</t>
  </si>
  <si>
    <t>В отчетном периоде 6068 педагогических работника системы общего, дополнительного образования детей и профессионального образования повысили уровень профессионального мастерства по дополнительным профессиональным 
программам.</t>
  </si>
  <si>
    <t>не менее</t>
  </si>
  <si>
    <t>не более</t>
  </si>
  <si>
    <t>Аттестация проходит на заявительной основе (основной объём заявок пришёлся на декабрь 2022)</t>
  </si>
  <si>
    <t xml:space="preserve">Численность граждан, охваченных деятельностью ЦОПП Ульяновской области составила 10770 человек. 
Количество разработанных образовательных программ - 84. 
 </t>
  </si>
  <si>
    <t>Обеспечение образовательных организаций материально-технической базой для внедрения цифровой образовательной среды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</si>
</sst>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43" formatCode="_-* #,##0.00\ _₽_-;\-* #,##0.00\ _₽_-;_-* &quot;-&quot;??\ _₽_-;_-@_-"/>
    <numFmt numFmtId="164" formatCode="#,##0.0"/>
    <numFmt numFmtId="165" formatCode="#,##0.000"/>
    <numFmt numFmtId="166" formatCode="0.0%"/>
    <numFmt numFmtId="167" formatCode="0.000"/>
    <numFmt numFmtId="168" formatCode="#,##0.00000"/>
    <numFmt numFmtId="169" formatCode="#,##0.0_ ;\-#,##0.0\ "/>
    <numFmt numFmtId="170" formatCode="0.00000"/>
    <numFmt numFmtId="171" formatCode="#,##0.000000"/>
    <numFmt numFmtId="172" formatCode="0.000000"/>
    <numFmt numFmtId="173" formatCode="#,##0.0000"/>
  </numFmts>
  <fonts count="55" x14ac:knownFonts="1">
    <font>
      <sz val="11"/>
      <color theme="1"/>
      <name val="Calibri"/>
      <family val="2"/>
      <charset val="204"/>
      <scheme val="minor"/>
    </font>
    <font>
      <sz val="11"/>
      <color rgb="FF9C0006"/>
      <name val="Calibri"/>
      <family val="2"/>
      <charset val="204"/>
      <scheme val="minor"/>
    </font>
    <font>
      <sz val="8"/>
      <color theme="1"/>
      <name val="Times New Roman"/>
      <family val="1"/>
      <charset val="204"/>
    </font>
    <font>
      <sz val="10"/>
      <name val="Arial"/>
      <family val="2"/>
      <charset val="204"/>
    </font>
    <font>
      <sz val="10"/>
      <name val="Times New Roman"/>
      <family val="1"/>
      <charset val="204"/>
    </font>
    <font>
      <sz val="10"/>
      <color rgb="FF000000"/>
      <name val="Arial Cyr"/>
      <family val="2"/>
    </font>
    <font>
      <sz val="10"/>
      <color rgb="FF000000"/>
      <name val="Arial Cyr"/>
    </font>
    <font>
      <b/>
      <sz val="14"/>
      <color theme="1"/>
      <name val="Times New Roman"/>
      <family val="1"/>
      <charset val="204"/>
    </font>
    <font>
      <sz val="12"/>
      <name val="Times New Roman"/>
      <family val="1"/>
      <charset val="204"/>
    </font>
    <font>
      <sz val="12"/>
      <color theme="1"/>
      <name val="Times New Roman"/>
      <family val="1"/>
      <charset val="204"/>
    </font>
    <font>
      <sz val="11"/>
      <color theme="1"/>
      <name val="Calibri"/>
      <family val="2"/>
      <charset val="204"/>
      <scheme val="minor"/>
    </font>
    <font>
      <sz val="11"/>
      <color rgb="FF006100"/>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8"/>
      <name val="Times New Roman"/>
      <family val="1"/>
      <charset val="204"/>
    </font>
    <font>
      <sz val="8"/>
      <name val="Times New Roman"/>
      <family val="1"/>
      <charset val="204"/>
    </font>
    <font>
      <sz val="10"/>
      <color rgb="FF000000"/>
      <name val="Arial"/>
      <family val="2"/>
      <charset val="204"/>
    </font>
    <font>
      <b/>
      <sz val="15"/>
      <color theme="3"/>
      <name val="Calibri"/>
      <family val="2"/>
      <scheme val="minor"/>
    </font>
    <font>
      <b/>
      <sz val="13"/>
      <color theme="3"/>
      <name val="Calibri"/>
      <family val="2"/>
      <scheme val="minor"/>
    </font>
    <font>
      <b/>
      <sz val="11"/>
      <color theme="3"/>
      <name val="Calibri"/>
      <family val="2"/>
      <scheme val="minor"/>
    </font>
    <font>
      <sz val="11"/>
      <color indexed="8"/>
      <name val="Calibri"/>
      <family val="2"/>
      <charset val="204"/>
    </font>
    <font>
      <b/>
      <sz val="18"/>
      <color theme="3"/>
      <name val="Cambria"/>
      <family val="2"/>
      <charset val="204"/>
    </font>
    <font>
      <sz val="10"/>
      <name val="Arial Cyr"/>
      <charset val="204"/>
    </font>
    <font>
      <sz val="10"/>
      <color theme="1"/>
      <name val="Times New Roman"/>
      <family val="2"/>
      <charset val="204"/>
    </font>
    <font>
      <sz val="10"/>
      <name val="Helv"/>
    </font>
    <font>
      <sz val="10"/>
      <color indexed="8"/>
      <name val="Times New Roman"/>
      <family val="2"/>
      <charset val="204"/>
    </font>
    <font>
      <sz val="8"/>
      <color indexed="8"/>
      <name val="Times New Roman"/>
      <family val="1"/>
      <charset val="204"/>
    </font>
    <font>
      <sz val="12"/>
      <color indexed="8"/>
      <name val="Times New Roman"/>
      <family val="1"/>
      <charset val="204"/>
    </font>
    <font>
      <b/>
      <sz val="12"/>
      <color indexed="8"/>
      <name val="Times New Roman"/>
      <family val="1"/>
      <charset val="204"/>
    </font>
    <font>
      <sz val="10"/>
      <color indexed="8"/>
      <name val="Arial"/>
      <family val="2"/>
      <charset val="204"/>
    </font>
    <font>
      <b/>
      <sz val="11"/>
      <color indexed="8"/>
      <name val="Times New Roman"/>
      <family val="1"/>
      <charset val="204"/>
    </font>
    <font>
      <sz val="11"/>
      <color indexed="8"/>
      <name val="Times New Roman"/>
      <family val="1"/>
      <charset val="204"/>
    </font>
    <font>
      <b/>
      <sz val="8"/>
      <name val="Arial"/>
      <family val="2"/>
      <charset val="204"/>
    </font>
    <font>
      <sz val="8"/>
      <color rgb="FF333333"/>
      <name val="Times New Roman"/>
      <family val="1"/>
      <charset val="204"/>
    </font>
    <font>
      <sz val="8"/>
      <name val="Arial"/>
      <family val="2"/>
      <charset val="204"/>
    </font>
    <font>
      <sz val="8"/>
      <color rgb="FF00B050"/>
      <name val="Wingdings 3"/>
      <family val="1"/>
      <charset val="2"/>
    </font>
    <font>
      <sz val="12"/>
      <color indexed="8"/>
      <name val="Times New Roman"/>
      <family val="2"/>
      <charset val="204"/>
    </font>
    <font>
      <b/>
      <i/>
      <sz val="8"/>
      <color rgb="FFFF0000"/>
      <name val="Times New Roman"/>
      <family val="1"/>
      <charset val="204"/>
    </font>
    <font>
      <sz val="14"/>
      <name val="Times New Roman"/>
      <family val="1"/>
      <charset val="204"/>
    </font>
    <font>
      <b/>
      <sz val="12"/>
      <color theme="1"/>
      <name val="Times New Roman"/>
      <family val="1"/>
      <charset val="204"/>
    </font>
    <font>
      <b/>
      <i/>
      <sz val="12"/>
      <color theme="1"/>
      <name val="Times New Roman"/>
      <family val="1"/>
      <charset val="204"/>
    </font>
    <font>
      <b/>
      <sz val="8"/>
      <color indexed="8"/>
      <name val="Times New Roman"/>
      <family val="1"/>
      <charset val="204"/>
    </font>
    <font>
      <b/>
      <sz val="12"/>
      <name val="Times New Roman"/>
      <family val="1"/>
      <charset val="204"/>
    </font>
    <font>
      <b/>
      <i/>
      <sz val="12"/>
      <name val="Times New Roman"/>
      <family val="1"/>
      <charset val="204"/>
    </font>
    <font>
      <sz val="8"/>
      <color rgb="FF0000FF"/>
      <name val="Times New Roman"/>
      <family val="1"/>
      <charset val="204"/>
    </font>
    <font>
      <b/>
      <sz val="8"/>
      <color rgb="FF0000FF"/>
      <name val="Times New Roman"/>
      <family val="1"/>
      <charset val="204"/>
    </font>
    <font>
      <b/>
      <sz val="8"/>
      <color theme="1"/>
      <name val="Times New Roman"/>
      <family val="1"/>
      <charset val="204"/>
    </font>
  </fonts>
  <fills count="44">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9FF99"/>
        <bgColor indexed="64"/>
      </patternFill>
    </fill>
    <fill>
      <patternFill patternType="solid">
        <fgColor theme="0" tint="-0.14999847407452621"/>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indexed="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5" tint="0.79998168889431442"/>
        <bgColor indexed="64"/>
      </patternFill>
    </fill>
    <fill>
      <patternFill patternType="solid">
        <fgColor rgb="FF00FF99"/>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D9D9"/>
      </left>
      <right style="thin">
        <color rgb="FFD9D9D9"/>
      </right>
      <top/>
      <bottom style="thin">
        <color rgb="FFD9D9D9"/>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9">
    <xf numFmtId="0" fontId="0" fillId="0" borderId="0"/>
    <xf numFmtId="0" fontId="3" fillId="0" borderId="0"/>
    <xf numFmtId="49" fontId="5" fillId="0" borderId="10">
      <alignment horizontal="left" shrinkToFit="1"/>
    </xf>
    <xf numFmtId="4" fontId="6" fillId="0" borderId="10">
      <alignment horizontal="right" vertical="top" shrinkToFit="1"/>
    </xf>
    <xf numFmtId="0" fontId="3" fillId="0" borderId="0"/>
    <xf numFmtId="9" fontId="3"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5" fillId="30" borderId="15" applyNumberFormat="0" applyAlignment="0" applyProtection="0"/>
    <xf numFmtId="0" fontId="17" fillId="31" borderId="18" applyNumberFormat="0" applyAlignment="0" applyProtection="0"/>
    <xf numFmtId="4" fontId="24" fillId="0" borderId="21">
      <alignment horizontal="right" vertical="top" shrinkToFit="1"/>
    </xf>
    <xf numFmtId="0" fontId="19" fillId="0" borderId="0" applyNumberFormat="0" applyFill="0" applyBorder="0" applyAlignment="0" applyProtection="0"/>
    <xf numFmtId="0" fontId="11" fillId="32"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13" fillId="33" borderId="15" applyNumberFormat="0" applyAlignment="0" applyProtection="0"/>
    <xf numFmtId="0" fontId="16" fillId="0" borderId="17" applyNumberFormat="0" applyFill="0" applyAlignment="0" applyProtection="0"/>
    <xf numFmtId="0" fontId="12" fillId="34" borderId="0" applyNumberFormat="0" applyBorder="0" applyAlignment="0" applyProtection="0"/>
    <xf numFmtId="0" fontId="28" fillId="35" borderId="19" applyNumberFormat="0" applyFont="0" applyAlignment="0" applyProtection="0"/>
    <xf numFmtId="0" fontId="14" fillId="30" borderId="16" applyNumberFormat="0" applyAlignment="0" applyProtection="0"/>
    <xf numFmtId="0" fontId="29" fillId="0" borderId="0" applyNumberFormat="0" applyFill="0" applyBorder="0" applyAlignment="0" applyProtection="0"/>
    <xf numFmtId="0" fontId="20" fillId="0" borderId="20" applyNumberFormat="0" applyFill="0" applyAlignment="0" applyProtection="0"/>
    <xf numFmtId="0" fontId="18" fillId="0" borderId="0" applyNumberFormat="0" applyFill="0" applyBorder="0" applyAlignment="0" applyProtection="0"/>
    <xf numFmtId="44" fontId="28" fillId="0" borderId="0" applyFont="0" applyFill="0" applyBorder="0" applyAlignment="0" applyProtection="0"/>
    <xf numFmtId="0" fontId="30" fillId="36" borderId="0"/>
    <xf numFmtId="0" fontId="10" fillId="0" borderId="0"/>
    <xf numFmtId="0" fontId="10" fillId="0" borderId="0"/>
    <xf numFmtId="0" fontId="10" fillId="0" borderId="0"/>
    <xf numFmtId="0" fontId="31" fillId="0" borderId="0"/>
    <xf numFmtId="0" fontId="31" fillId="0" borderId="0"/>
    <xf numFmtId="0" fontId="1" fillId="2"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0" fontId="32" fillId="0" borderId="0"/>
    <xf numFmtId="164" fontId="28" fillId="0" borderId="0" applyFont="0" applyFill="0" applyBorder="0" applyAlignment="0" applyProtection="0"/>
    <xf numFmtId="164" fontId="28" fillId="0" borderId="0" applyFont="0" applyFill="0" applyBorder="0" applyAlignment="0" applyProtection="0"/>
    <xf numFmtId="168" fontId="33" fillId="0" borderId="0" applyFont="0" applyFill="0" applyBorder="0" applyAlignment="0" applyProtection="0"/>
    <xf numFmtId="43" fontId="10" fillId="0" borderId="0" applyFont="0" applyFill="0" applyBorder="0" applyAlignment="0" applyProtection="0"/>
    <xf numFmtId="4" fontId="37" fillId="0" borderId="22">
      <alignment horizontal="right" vertical="top" shrinkToFit="1"/>
    </xf>
    <xf numFmtId="4" fontId="24" fillId="0" borderId="21">
      <alignment horizontal="right" vertical="top" shrinkToFit="1"/>
    </xf>
    <xf numFmtId="4" fontId="24" fillId="0" borderId="21">
      <alignment horizontal="right" vertical="top" shrinkToFit="1"/>
    </xf>
    <xf numFmtId="0" fontId="44" fillId="0" borderId="0"/>
    <xf numFmtId="0" fontId="30" fillId="0" borderId="0"/>
  </cellStyleXfs>
  <cellXfs count="390">
    <xf numFmtId="0" fontId="0" fillId="0" borderId="0" xfId="0"/>
    <xf numFmtId="0" fontId="0" fillId="0" borderId="0" xfId="0" applyFont="1" applyFill="1" applyBorder="1"/>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vertical="top"/>
    </xf>
    <xf numFmtId="165" fontId="0" fillId="0" borderId="0" xfId="0" applyNumberFormat="1" applyFont="1" applyFill="1" applyAlignment="1">
      <alignment horizontal="center" vertical="top"/>
    </xf>
    <xf numFmtId="0" fontId="9" fillId="0" borderId="1" xfId="0" applyFont="1" applyFill="1" applyBorder="1" applyAlignment="1">
      <alignment horizontal="center" vertical="center" wrapText="1"/>
    </xf>
    <xf numFmtId="0" fontId="0" fillId="0" borderId="0" xfId="0" applyNumberFormat="1" applyFont="1" applyFill="1" applyAlignment="1">
      <alignment horizontal="center" vertical="center"/>
    </xf>
    <xf numFmtId="0" fontId="4" fillId="0" borderId="0" xfId="1" applyFont="1" applyAlignment="1" applyProtection="1">
      <alignment horizontal="right" vertical="center"/>
      <protection locked="0"/>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top"/>
    </xf>
    <xf numFmtId="0" fontId="35" fillId="4" borderId="1" xfId="51" applyFont="1" applyFill="1" applyBorder="1" applyAlignment="1">
      <alignment horizontal="center" vertical="center" wrapText="1"/>
    </xf>
    <xf numFmtId="166" fontId="35" fillId="4" borderId="1" xfId="51" applyNumberFormat="1" applyFont="1" applyFill="1" applyBorder="1" applyAlignment="1">
      <alignment horizontal="center" vertical="top" wrapText="1"/>
    </xf>
    <xf numFmtId="0" fontId="35" fillId="0" borderId="1" xfId="51" applyFont="1" applyFill="1" applyBorder="1" applyAlignment="1">
      <alignment horizontal="center" vertical="center" wrapText="1"/>
    </xf>
    <xf numFmtId="166" fontId="35" fillId="0" borderId="1" xfId="51" applyNumberFormat="1" applyFont="1" applyFill="1" applyBorder="1" applyAlignment="1">
      <alignment horizontal="center" vertical="center" wrapText="1"/>
    </xf>
    <xf numFmtId="0" fontId="22" fillId="3" borderId="0" xfId="4" applyFont="1" applyFill="1" applyAlignment="1" applyProtection="1">
      <alignment horizontal="center" vertical="top" wrapText="1"/>
      <protection hidden="1"/>
    </xf>
    <xf numFmtId="0" fontId="22" fillId="0" borderId="0" xfId="4" applyFont="1" applyBorder="1" applyAlignment="1" applyProtection="1">
      <alignment vertical="top" wrapText="1"/>
      <protection hidden="1"/>
    </xf>
    <xf numFmtId="0" fontId="40" fillId="3" borderId="0" xfId="4" applyFont="1" applyFill="1" applyBorder="1" applyAlignment="1" applyProtection="1">
      <alignment vertical="top" wrapText="1"/>
      <protection hidden="1"/>
    </xf>
    <xf numFmtId="0" fontId="22" fillId="3" borderId="0" xfId="4" applyFont="1" applyFill="1" applyBorder="1" applyAlignment="1" applyProtection="1">
      <alignment vertical="top" wrapText="1"/>
      <protection hidden="1"/>
    </xf>
    <xf numFmtId="0" fontId="22" fillId="3" borderId="0" xfId="4" applyFont="1" applyFill="1" applyBorder="1" applyAlignment="1" applyProtection="1">
      <alignment vertical="top"/>
      <protection hidden="1"/>
    </xf>
    <xf numFmtId="0" fontId="23" fillId="0" borderId="1" xfId="4" applyFont="1" applyFill="1" applyBorder="1" applyAlignment="1" applyProtection="1">
      <alignment horizontal="center" vertical="center" wrapText="1"/>
      <protection hidden="1"/>
    </xf>
    <xf numFmtId="166" fontId="23" fillId="3" borderId="1" xfId="4" applyNumberFormat="1" applyFont="1" applyFill="1" applyBorder="1" applyAlignment="1" applyProtection="1">
      <alignment horizontal="center" vertical="top" wrapText="1"/>
      <protection hidden="1"/>
    </xf>
    <xf numFmtId="49" fontId="23" fillId="0" borderId="1" xfId="4" applyNumberFormat="1" applyFont="1" applyFill="1" applyBorder="1" applyAlignment="1" applyProtection="1">
      <alignment horizontal="center" vertical="top" wrapText="1"/>
      <protection hidden="1"/>
    </xf>
    <xf numFmtId="49" fontId="2" fillId="0" borderId="0" xfId="4" applyNumberFormat="1" applyFont="1" applyFill="1" applyBorder="1" applyAlignment="1">
      <alignment horizontal="left" vertical="top"/>
    </xf>
    <xf numFmtId="49" fontId="22" fillId="0" borderId="0" xfId="1" applyNumberFormat="1" applyFont="1" applyAlignment="1" applyProtection="1">
      <alignment horizontal="center" vertical="top"/>
      <protection locked="0"/>
    </xf>
    <xf numFmtId="0" fontId="22" fillId="0" borderId="0" xfId="1" applyFont="1" applyAlignment="1" applyProtection="1">
      <alignment vertical="top"/>
      <protection locked="0"/>
    </xf>
    <xf numFmtId="0" fontId="40" fillId="0" borderId="0" xfId="4" applyFont="1" applyAlignment="1" applyProtection="1">
      <alignment vertical="top"/>
      <protection locked="0"/>
    </xf>
    <xf numFmtId="0" fontId="22" fillId="0" borderId="0" xfId="1" applyFont="1" applyAlignment="1" applyProtection="1">
      <alignment horizontal="center" vertical="top"/>
      <protection locked="0"/>
    </xf>
    <xf numFmtId="0" fontId="22" fillId="0" borderId="0" xfId="4" applyFont="1" applyAlignment="1" applyProtection="1">
      <alignment vertical="top"/>
      <protection locked="0"/>
    </xf>
    <xf numFmtId="0" fontId="22" fillId="3" borderId="0" xfId="1" applyFont="1" applyFill="1" applyAlignment="1" applyProtection="1">
      <alignment vertical="top"/>
      <protection locked="0"/>
    </xf>
    <xf numFmtId="0" fontId="40" fillId="3" borderId="0" xfId="4" applyFont="1" applyFill="1" applyAlignment="1" applyProtection="1">
      <alignment vertical="top"/>
      <protection locked="0"/>
    </xf>
    <xf numFmtId="0" fontId="23" fillId="0" borderId="0" xfId="4" applyFont="1" applyAlignment="1" applyProtection="1">
      <alignment vertical="top"/>
      <protection locked="0"/>
    </xf>
    <xf numFmtId="0" fontId="23" fillId="38" borderId="1" xfId="1" applyFont="1" applyFill="1" applyBorder="1" applyAlignment="1" applyProtection="1">
      <alignment vertical="top"/>
      <protection locked="0"/>
    </xf>
    <xf numFmtId="0" fontId="22" fillId="0" borderId="1" xfId="4" applyFont="1" applyBorder="1" applyAlignment="1" applyProtection="1">
      <alignment vertical="top"/>
      <protection locked="0"/>
    </xf>
    <xf numFmtId="0" fontId="40" fillId="0" borderId="1" xfId="4" applyFont="1" applyBorder="1" applyAlignment="1" applyProtection="1">
      <alignment vertical="top"/>
      <protection locked="0"/>
    </xf>
    <xf numFmtId="166" fontId="23" fillId="0" borderId="0" xfId="5" applyNumberFormat="1" applyFont="1" applyAlignment="1" applyProtection="1">
      <alignment vertical="top"/>
      <protection locked="0"/>
    </xf>
    <xf numFmtId="49" fontId="22" fillId="0" borderId="0" xfId="4" applyNumberFormat="1" applyFont="1" applyBorder="1" applyAlignment="1" applyProtection="1">
      <alignment horizontal="center" vertical="top" wrapText="1"/>
      <protection hidden="1"/>
    </xf>
    <xf numFmtId="10" fontId="22" fillId="0" borderId="1" xfId="4" applyNumberFormat="1" applyFont="1" applyBorder="1" applyAlignment="1" applyProtection="1">
      <alignment vertical="top"/>
      <protection locked="0"/>
    </xf>
    <xf numFmtId="0" fontId="23" fillId="0" borderId="0" xfId="1" applyFont="1" applyAlignment="1" applyProtection="1">
      <alignment vertical="top" wrapText="1"/>
      <protection locked="0"/>
    </xf>
    <xf numFmtId="0" fontId="23" fillId="0" borderId="1" xfId="4" applyFont="1" applyBorder="1" applyAlignment="1" applyProtection="1">
      <alignment vertical="top"/>
      <protection locked="0"/>
    </xf>
    <xf numFmtId="0" fontId="42" fillId="0" borderId="1" xfId="4" applyFont="1" applyBorder="1" applyAlignment="1" applyProtection="1">
      <alignment vertical="top"/>
      <protection locked="0"/>
    </xf>
    <xf numFmtId="0" fontId="42" fillId="0" borderId="0" xfId="4" applyFont="1" applyAlignment="1" applyProtection="1">
      <alignment vertical="top"/>
      <protection locked="0"/>
    </xf>
    <xf numFmtId="49" fontId="22" fillId="4" borderId="1" xfId="4" applyNumberFormat="1" applyFont="1" applyFill="1" applyBorder="1" applyAlignment="1" applyProtection="1">
      <alignment horizontal="center" vertical="top" wrapText="1"/>
      <protection hidden="1"/>
    </xf>
    <xf numFmtId="166" fontId="22" fillId="4" borderId="1" xfId="4" applyNumberFormat="1" applyFont="1" applyFill="1" applyBorder="1" applyAlignment="1" applyProtection="1">
      <alignment horizontal="center" vertical="top" wrapText="1"/>
      <protection hidden="1"/>
    </xf>
    <xf numFmtId="0" fontId="22" fillId="4" borderId="1" xfId="4" applyFont="1" applyFill="1" applyBorder="1" applyAlignment="1">
      <alignment horizontal="left" vertical="top" wrapText="1"/>
    </xf>
    <xf numFmtId="0" fontId="22" fillId="4" borderId="1" xfId="4" applyFont="1" applyFill="1" applyBorder="1" applyAlignment="1" applyProtection="1">
      <alignment horizontal="center" vertical="top" wrapText="1"/>
      <protection hidden="1"/>
    </xf>
    <xf numFmtId="0" fontId="22" fillId="3" borderId="1" xfId="4" applyFont="1" applyFill="1" applyBorder="1" applyAlignment="1" applyProtection="1">
      <alignment horizontal="center" vertical="top" wrapText="1"/>
      <protection hidden="1"/>
    </xf>
    <xf numFmtId="0" fontId="23" fillId="3" borderId="1" xfId="0" applyFont="1" applyFill="1" applyBorder="1" applyAlignment="1">
      <alignment horizontal="center" vertical="top" wrapText="1"/>
    </xf>
    <xf numFmtId="166" fontId="23" fillId="3" borderId="1" xfId="50" applyNumberFormat="1" applyFont="1" applyFill="1" applyBorder="1" applyAlignment="1">
      <alignment horizontal="center" vertical="top"/>
    </xf>
    <xf numFmtId="0" fontId="23" fillId="3" borderId="1" xfId="50" applyFont="1" applyFill="1" applyBorder="1" applyAlignment="1">
      <alignment horizontal="center" vertical="top" wrapText="1"/>
    </xf>
    <xf numFmtId="166" fontId="23" fillId="0" borderId="1" xfId="4" applyNumberFormat="1" applyFont="1" applyBorder="1" applyAlignment="1" applyProtection="1">
      <alignment horizontal="center" vertical="top"/>
      <protection locked="0"/>
    </xf>
    <xf numFmtId="2" fontId="23" fillId="3" borderId="11" xfId="50" applyNumberFormat="1" applyFont="1" applyFill="1" applyBorder="1" applyAlignment="1">
      <alignment horizontal="center" vertical="top" wrapText="1"/>
    </xf>
    <xf numFmtId="49" fontId="22" fillId="5" borderId="1" xfId="4" applyNumberFormat="1" applyFont="1" applyFill="1" applyBorder="1" applyAlignment="1" applyProtection="1">
      <alignment horizontal="center" vertical="top" wrapText="1"/>
      <protection hidden="1"/>
    </xf>
    <xf numFmtId="166" fontId="22" fillId="5" borderId="1" xfId="4" applyNumberFormat="1" applyFont="1" applyFill="1" applyBorder="1" applyAlignment="1" applyProtection="1">
      <alignment horizontal="center" vertical="top" wrapText="1"/>
      <protection hidden="1"/>
    </xf>
    <xf numFmtId="0" fontId="22" fillId="5" borderId="1" xfId="4" applyFont="1" applyFill="1" applyBorder="1" applyAlignment="1">
      <alignment horizontal="left" vertical="top" wrapText="1"/>
    </xf>
    <xf numFmtId="0" fontId="22" fillId="5" borderId="1" xfId="4" applyFont="1" applyFill="1" applyBorder="1" applyAlignment="1" applyProtection="1">
      <alignment horizontal="center" vertical="top" wrapText="1"/>
      <protection hidden="1"/>
    </xf>
    <xf numFmtId="0" fontId="42" fillId="3" borderId="0" xfId="4" applyFont="1" applyFill="1" applyAlignment="1" applyProtection="1">
      <alignment vertical="top"/>
      <protection locked="0"/>
    </xf>
    <xf numFmtId="0" fontId="43" fillId="3" borderId="1" xfId="1" applyFont="1" applyFill="1" applyBorder="1" applyAlignment="1" applyProtection="1">
      <alignment horizontal="center" vertical="top" wrapText="1"/>
      <protection hidden="1"/>
    </xf>
    <xf numFmtId="166" fontId="23" fillId="0" borderId="0" xfId="4" applyNumberFormat="1" applyFont="1" applyFill="1" applyBorder="1" applyAlignment="1" applyProtection="1">
      <alignment horizontal="center" vertical="top" wrapText="1"/>
      <protection hidden="1"/>
    </xf>
    <xf numFmtId="49" fontId="42" fillId="0" borderId="0" xfId="4" applyNumberFormat="1" applyFont="1" applyAlignment="1" applyProtection="1">
      <alignment horizontal="center" vertical="top"/>
      <protection locked="0"/>
    </xf>
    <xf numFmtId="0" fontId="23" fillId="0" borderId="0" xfId="4" applyFont="1" applyBorder="1" applyAlignment="1" applyProtection="1">
      <alignment vertical="top"/>
      <protection locked="0"/>
    </xf>
    <xf numFmtId="0" fontId="22" fillId="0" borderId="0" xfId="4" applyFont="1" applyAlignment="1" applyProtection="1">
      <alignment horizontal="center" vertical="top"/>
      <protection locked="0"/>
    </xf>
    <xf numFmtId="0" fontId="42" fillId="0" borderId="0" xfId="4" applyFont="1" applyAlignment="1" applyProtection="1">
      <alignment horizontal="center" vertical="top"/>
      <protection locked="0"/>
    </xf>
    <xf numFmtId="0" fontId="23" fillId="37" borderId="1" xfId="1" applyFont="1" applyFill="1" applyBorder="1" applyAlignment="1" applyProtection="1">
      <alignment vertical="top"/>
      <protection locked="0"/>
    </xf>
    <xf numFmtId="0" fontId="23" fillId="37" borderId="6" xfId="1" applyFont="1" applyFill="1" applyBorder="1" applyAlignment="1" applyProtection="1">
      <alignment vertical="top"/>
      <protection locked="0"/>
    </xf>
    <xf numFmtId="166" fontId="23" fillId="37" borderId="0" xfId="5" applyNumberFormat="1" applyFont="1" applyFill="1" applyAlignment="1" applyProtection="1">
      <alignment vertical="top"/>
      <protection locked="0"/>
    </xf>
    <xf numFmtId="0" fontId="23" fillId="37" borderId="0" xfId="4" applyFont="1" applyFill="1" applyAlignment="1" applyProtection="1">
      <alignment vertical="top"/>
      <protection locked="0"/>
    </xf>
    <xf numFmtId="167" fontId="41" fillId="37" borderId="0" xfId="1" applyNumberFormat="1" applyFont="1" applyFill="1" applyBorder="1" applyAlignment="1" applyProtection="1">
      <alignment horizontal="center" vertical="top" wrapText="1"/>
      <protection hidden="1"/>
    </xf>
    <xf numFmtId="0" fontId="22" fillId="37" borderId="1" xfId="1" applyFont="1" applyFill="1" applyBorder="1" applyAlignment="1" applyProtection="1">
      <alignment vertical="top"/>
      <protection locked="0"/>
    </xf>
    <xf numFmtId="0" fontId="22" fillId="37" borderId="6" xfId="1" applyFont="1" applyFill="1" applyBorder="1" applyAlignment="1" applyProtection="1">
      <alignment vertical="top"/>
      <protection locked="0"/>
    </xf>
    <xf numFmtId="0" fontId="22" fillId="39" borderId="0" xfId="4" applyFont="1" applyFill="1" applyAlignment="1" applyProtection="1">
      <alignment vertical="top"/>
      <protection locked="0"/>
    </xf>
    <xf numFmtId="0" fontId="23" fillId="39" borderId="0" xfId="4" applyFont="1" applyFill="1" applyAlignment="1" applyProtection="1">
      <alignment vertical="top"/>
      <protection locked="0"/>
    </xf>
    <xf numFmtId="0" fontId="23" fillId="39" borderId="1" xfId="1" applyFont="1" applyFill="1" applyBorder="1" applyAlignment="1" applyProtection="1">
      <alignment vertical="top"/>
      <protection locked="0"/>
    </xf>
    <xf numFmtId="166" fontId="23" fillId="39" borderId="0" xfId="5" applyNumberFormat="1" applyFont="1" applyFill="1" applyAlignment="1" applyProtection="1">
      <alignment vertical="top"/>
      <protection locked="0"/>
    </xf>
    <xf numFmtId="0" fontId="23" fillId="39" borderId="1" xfId="4" applyFont="1" applyFill="1" applyBorder="1" applyAlignment="1" applyProtection="1">
      <alignment horizontal="center" vertical="top"/>
      <protection locked="0"/>
    </xf>
    <xf numFmtId="0" fontId="23" fillId="39" borderId="0" xfId="1" applyFont="1" applyFill="1" applyAlignment="1" applyProtection="1">
      <alignment vertical="top" wrapText="1"/>
      <protection locked="0"/>
    </xf>
    <xf numFmtId="0" fontId="23" fillId="39" borderId="1" xfId="1" applyFont="1" applyFill="1" applyBorder="1" applyAlignment="1" applyProtection="1">
      <alignment horizontal="center" vertical="top" wrapText="1"/>
      <protection hidden="1"/>
    </xf>
    <xf numFmtId="0" fontId="23" fillId="39" borderId="1" xfId="4" applyFont="1" applyFill="1" applyBorder="1" applyAlignment="1" applyProtection="1">
      <alignment horizontal="left" vertical="top" wrapText="1"/>
      <protection locked="0"/>
    </xf>
    <xf numFmtId="0" fontId="41" fillId="39" borderId="1" xfId="1" applyFont="1" applyFill="1" applyBorder="1" applyAlignment="1" applyProtection="1">
      <alignment horizontal="center" vertical="top" wrapText="1"/>
      <protection hidden="1"/>
    </xf>
    <xf numFmtId="0" fontId="22" fillId="39" borderId="1" xfId="1" applyFont="1" applyFill="1" applyBorder="1" applyAlignment="1" applyProtection="1">
      <alignment vertical="top"/>
      <protection locked="0"/>
    </xf>
    <xf numFmtId="0" fontId="23" fillId="8"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3" fillId="40" borderId="1" xfId="1" applyNumberFormat="1" applyFont="1" applyFill="1" applyBorder="1" applyAlignment="1">
      <alignment horizontal="center" vertical="center" wrapText="1"/>
    </xf>
    <xf numFmtId="166" fontId="23" fillId="8" borderId="1" xfId="56" applyNumberFormat="1" applyFont="1" applyFill="1" applyBorder="1" applyAlignment="1">
      <alignment horizontal="center" vertical="center" wrapText="1"/>
    </xf>
    <xf numFmtId="164" fontId="23" fillId="8" borderId="1" xfId="1" applyNumberFormat="1" applyFont="1" applyFill="1" applyBorder="1" applyAlignment="1">
      <alignment horizontal="center" vertical="center" wrapText="1"/>
    </xf>
    <xf numFmtId="164" fontId="0" fillId="0" borderId="0" xfId="0" applyNumberFormat="1"/>
    <xf numFmtId="164" fontId="22" fillId="8" borderId="1" xfId="1" applyNumberFormat="1" applyFont="1" applyFill="1" applyBorder="1" applyAlignment="1">
      <alignment horizontal="center" vertical="center" wrapText="1"/>
    </xf>
    <xf numFmtId="166" fontId="23" fillId="0" borderId="1" xfId="56" applyNumberFormat="1" applyFont="1" applyFill="1" applyBorder="1" applyAlignment="1" applyProtection="1">
      <alignment horizontal="center" vertical="center" wrapText="1"/>
      <protection locked="0"/>
    </xf>
    <xf numFmtId="164" fontId="30" fillId="36" borderId="0" xfId="49" applyNumberFormat="1"/>
    <xf numFmtId="166" fontId="28" fillId="0" borderId="0" xfId="56" applyNumberFormat="1" applyAlignment="1">
      <alignment horizontal="center"/>
    </xf>
    <xf numFmtId="0" fontId="30" fillId="36" borderId="0" xfId="49"/>
    <xf numFmtId="164" fontId="30" fillId="36" borderId="0" xfId="49" applyNumberFormat="1" applyAlignment="1">
      <alignment horizontal="center"/>
    </xf>
    <xf numFmtId="0" fontId="30" fillId="36" borderId="0" xfId="49" applyAlignment="1">
      <alignment horizontal="center"/>
    </xf>
    <xf numFmtId="0" fontId="39" fillId="36" borderId="0" xfId="49" applyFont="1" applyAlignment="1">
      <alignment horizontal="right" vertical="center"/>
    </xf>
    <xf numFmtId="166" fontId="39" fillId="0" borderId="0" xfId="56" applyNumberFormat="1" applyFont="1" applyAlignment="1">
      <alignment horizontal="center"/>
    </xf>
    <xf numFmtId="164" fontId="39" fillId="36" borderId="0" xfId="49" applyNumberFormat="1" applyFont="1" applyAlignment="1">
      <alignment horizontal="center" vertical="center"/>
    </xf>
    <xf numFmtId="164" fontId="39" fillId="36" borderId="0" xfId="49" applyNumberFormat="1" applyFont="1"/>
    <xf numFmtId="0" fontId="39" fillId="36" borderId="0" xfId="49" applyFont="1"/>
    <xf numFmtId="164" fontId="39" fillId="36" borderId="0" xfId="49" applyNumberFormat="1" applyFont="1" applyAlignment="1">
      <alignment horizontal="center"/>
    </xf>
    <xf numFmtId="0" fontId="39" fillId="36" borderId="0" xfId="49" applyFont="1" applyAlignment="1">
      <alignment horizontal="center"/>
    </xf>
    <xf numFmtId="164" fontId="7" fillId="0" borderId="0" xfId="0" applyNumberFormat="1" applyFont="1" applyFill="1" applyBorder="1" applyAlignment="1">
      <alignment horizontal="center" vertical="top"/>
    </xf>
    <xf numFmtId="166" fontId="35" fillId="3" borderId="1" xfId="51" applyNumberFormat="1" applyFont="1" applyFill="1" applyBorder="1" applyAlignment="1">
      <alignment horizontal="center" vertical="center" wrapText="1"/>
    </xf>
    <xf numFmtId="164" fontId="23" fillId="0" borderId="2" xfId="49" applyNumberFormat="1" applyFont="1" applyFill="1" applyBorder="1" applyAlignment="1" applyProtection="1">
      <alignment horizontal="center" vertical="center" wrapText="1"/>
      <protection locked="0"/>
    </xf>
    <xf numFmtId="164" fontId="23" fillId="0" borderId="1" xfId="49" applyNumberFormat="1" applyFont="1" applyFill="1" applyBorder="1" applyAlignment="1" applyProtection="1">
      <alignment horizontal="center" vertical="center" wrapText="1"/>
      <protection locked="0"/>
    </xf>
    <xf numFmtId="0" fontId="0" fillId="0" borderId="0" xfId="0" applyFill="1"/>
    <xf numFmtId="164" fontId="0" fillId="0" borderId="0" xfId="0" applyNumberFormat="1" applyFill="1"/>
    <xf numFmtId="0" fontId="35" fillId="0" borderId="5" xfId="51" applyFont="1" applyFill="1" applyBorder="1" applyAlignment="1">
      <alignment vertical="center" wrapText="1"/>
    </xf>
    <xf numFmtId="0" fontId="35" fillId="0" borderId="1" xfId="51" applyFont="1" applyFill="1" applyBorder="1" applyAlignment="1">
      <alignment vertical="center" wrapText="1"/>
    </xf>
    <xf numFmtId="0" fontId="35" fillId="3" borderId="5" xfId="51" applyFont="1" applyFill="1" applyBorder="1" applyAlignment="1">
      <alignment vertical="center" wrapText="1"/>
    </xf>
    <xf numFmtId="0" fontId="35" fillId="3" borderId="1" xfId="51" applyFont="1" applyFill="1" applyBorder="1" applyAlignment="1">
      <alignment vertical="center" wrapText="1"/>
    </xf>
    <xf numFmtId="9" fontId="34" fillId="0" borderId="0" xfId="56" applyFont="1" applyFill="1" applyAlignment="1">
      <alignment horizontal="center"/>
    </xf>
    <xf numFmtId="9" fontId="28" fillId="0" borderId="0" xfId="56" applyFill="1" applyAlignment="1">
      <alignment horizontal="center"/>
    </xf>
    <xf numFmtId="0" fontId="22" fillId="39" borderId="0" xfId="1" applyFont="1" applyFill="1" applyBorder="1" applyAlignment="1" applyProtection="1">
      <alignment vertical="top"/>
      <protection locked="0"/>
    </xf>
    <xf numFmtId="0" fontId="22" fillId="37" borderId="0" xfId="1" applyFont="1" applyFill="1" applyBorder="1" applyAlignment="1" applyProtection="1">
      <alignment vertical="top"/>
      <protection locked="0"/>
    </xf>
    <xf numFmtId="49" fontId="22" fillId="42" borderId="1" xfId="4" applyNumberFormat="1" applyFont="1" applyFill="1" applyBorder="1" applyAlignment="1" applyProtection="1">
      <alignment horizontal="center" vertical="top" wrapText="1"/>
      <protection hidden="1"/>
    </xf>
    <xf numFmtId="166" fontId="22" fillId="42" borderId="1" xfId="4" applyNumberFormat="1" applyFont="1" applyFill="1" applyBorder="1" applyAlignment="1" applyProtection="1">
      <alignment horizontal="center" vertical="top" wrapText="1"/>
      <protection hidden="1"/>
    </xf>
    <xf numFmtId="0" fontId="22" fillId="42" borderId="1" xfId="4" applyFont="1" applyFill="1" applyBorder="1" applyAlignment="1">
      <alignment horizontal="left" vertical="top" wrapText="1"/>
    </xf>
    <xf numFmtId="0" fontId="22" fillId="42" borderId="1" xfId="4" applyFont="1" applyFill="1" applyBorder="1" applyAlignment="1" applyProtection="1">
      <alignment horizontal="center" vertical="top" wrapText="1"/>
      <protection hidden="1"/>
    </xf>
    <xf numFmtId="0" fontId="23" fillId="42" borderId="2" xfId="1" applyNumberFormat="1" applyFont="1" applyFill="1" applyBorder="1" applyAlignment="1">
      <alignment horizontal="center" vertical="center" wrapText="1"/>
    </xf>
    <xf numFmtId="0" fontId="0" fillId="0" borderId="1" xfId="0" applyFont="1" applyFill="1" applyBorder="1" applyAlignment="1">
      <alignment horizontal="center" vertical="top"/>
    </xf>
    <xf numFmtId="0" fontId="0" fillId="0" borderId="1" xfId="0" applyFont="1" applyFill="1" applyBorder="1"/>
    <xf numFmtId="0" fontId="35" fillId="42" borderId="1" xfId="51" applyFont="1" applyFill="1" applyBorder="1" applyAlignment="1">
      <alignment vertical="center" wrapText="1"/>
    </xf>
    <xf numFmtId="0" fontId="35" fillId="42" borderId="1" xfId="51" applyFont="1" applyFill="1" applyBorder="1" applyAlignment="1">
      <alignment horizontal="center" vertical="center" wrapText="1"/>
    </xf>
    <xf numFmtId="166" fontId="35" fillId="42" borderId="1" xfId="51" applyNumberFormat="1" applyFont="1" applyFill="1" applyBorder="1" applyAlignment="1">
      <alignment horizontal="center" vertical="center" wrapText="1"/>
    </xf>
    <xf numFmtId="0" fontId="35" fillId="42" borderId="5" xfId="51" applyFont="1" applyFill="1" applyBorder="1" applyAlignment="1">
      <alignment vertical="center" wrapText="1"/>
    </xf>
    <xf numFmtId="0" fontId="35" fillId="5" borderId="1" xfId="51" applyFont="1" applyFill="1" applyBorder="1" applyAlignment="1">
      <alignment horizontal="center" vertical="center" wrapText="1"/>
    </xf>
    <xf numFmtId="166" fontId="35" fillId="5" borderId="1" xfId="51" applyNumberFormat="1" applyFont="1" applyFill="1" applyBorder="1" applyAlignment="1">
      <alignment horizontal="center" vertical="center" wrapText="1"/>
    </xf>
    <xf numFmtId="0" fontId="46" fillId="0" borderId="0" xfId="1" applyFont="1" applyAlignment="1" applyProtection="1">
      <alignment horizontal="right" vertical="top"/>
      <protection locked="0"/>
    </xf>
    <xf numFmtId="0" fontId="35" fillId="5" borderId="1" xfId="51" applyFont="1" applyFill="1" applyBorder="1" applyAlignment="1">
      <alignment vertical="center" wrapText="1"/>
    </xf>
    <xf numFmtId="0" fontId="35" fillId="5" borderId="5" xfId="51" applyFont="1" applyFill="1" applyBorder="1" applyAlignment="1">
      <alignment vertical="center" wrapText="1"/>
    </xf>
    <xf numFmtId="0" fontId="35" fillId="3" borderId="1" xfId="51" applyFont="1" applyFill="1" applyBorder="1" applyAlignment="1">
      <alignment horizontal="center" vertical="center" wrapText="1"/>
    </xf>
    <xf numFmtId="0" fontId="0" fillId="3" borderId="0" xfId="0" applyFont="1" applyFill="1" applyBorder="1"/>
    <xf numFmtId="0" fontId="0" fillId="3" borderId="0" xfId="0" applyFont="1" applyFill="1"/>
    <xf numFmtId="0" fontId="0" fillId="3" borderId="1" xfId="0" applyFont="1" applyFill="1" applyBorder="1" applyAlignment="1">
      <alignment horizontal="center" vertical="top"/>
    </xf>
    <xf numFmtId="0" fontId="0" fillId="3" borderId="1" xfId="0" applyFont="1" applyFill="1" applyBorder="1"/>
    <xf numFmtId="0" fontId="0" fillId="42" borderId="1" xfId="0" applyFont="1" applyFill="1" applyBorder="1" applyAlignment="1">
      <alignment horizontal="center" vertical="top"/>
    </xf>
    <xf numFmtId="0" fontId="0" fillId="42" borderId="1" xfId="0" applyFont="1" applyFill="1" applyBorder="1"/>
    <xf numFmtId="0" fontId="0" fillId="42" borderId="0" xfId="0" applyFont="1" applyFill="1" applyBorder="1"/>
    <xf numFmtId="0" fontId="0" fillId="42" borderId="0" xfId="0" applyFont="1" applyFill="1"/>
    <xf numFmtId="170" fontId="0" fillId="0" borderId="0" xfId="0" applyNumberFormat="1" applyFont="1" applyFill="1" applyAlignment="1">
      <alignment horizontal="center" vertical="top"/>
    </xf>
    <xf numFmtId="170" fontId="7" fillId="0" borderId="0" xfId="0" applyNumberFormat="1" applyFont="1" applyFill="1" applyBorder="1" applyAlignment="1">
      <alignment horizontal="center" vertical="top"/>
    </xf>
    <xf numFmtId="170" fontId="9" fillId="0" borderId="1" xfId="0" applyNumberFormat="1" applyFont="1" applyFill="1" applyBorder="1" applyAlignment="1">
      <alignment horizontal="center" vertical="center" wrapText="1"/>
    </xf>
    <xf numFmtId="170" fontId="35" fillId="4" borderId="1" xfId="51" applyNumberFormat="1" applyFont="1" applyFill="1" applyBorder="1" applyAlignment="1">
      <alignment horizontal="right" vertical="center" wrapText="1"/>
    </xf>
    <xf numFmtId="170" fontId="35" fillId="5" borderId="1" xfId="51" applyNumberFormat="1" applyFont="1" applyFill="1" applyBorder="1" applyAlignment="1">
      <alignment horizontal="right" vertical="center" wrapText="1"/>
    </xf>
    <xf numFmtId="170" fontId="35" fillId="42" borderId="1" xfId="51" applyNumberFormat="1" applyFont="1" applyFill="1" applyBorder="1" applyAlignment="1">
      <alignment horizontal="right" vertical="center" wrapText="1"/>
    </xf>
    <xf numFmtId="170" fontId="35" fillId="3" borderId="1" xfId="51" applyNumberFormat="1" applyFont="1" applyFill="1" applyBorder="1" applyAlignment="1">
      <alignment horizontal="right" vertical="center" wrapText="1"/>
    </xf>
    <xf numFmtId="170" fontId="35" fillId="0" borderId="1" xfId="51" applyNumberFormat="1" applyFont="1" applyFill="1" applyBorder="1" applyAlignment="1">
      <alignment horizontal="right" vertical="center" wrapText="1"/>
    </xf>
    <xf numFmtId="0" fontId="0" fillId="5" borderId="0" xfId="0" applyFont="1" applyFill="1" applyBorder="1"/>
    <xf numFmtId="0" fontId="0" fillId="5" borderId="0" xfId="0" applyFont="1" applyFill="1"/>
    <xf numFmtId="0" fontId="0" fillId="5" borderId="1" xfId="0" applyFont="1" applyFill="1" applyBorder="1"/>
    <xf numFmtId="49" fontId="23" fillId="42" borderId="1" xfId="4" applyNumberFormat="1" applyFont="1" applyFill="1" applyBorder="1" applyAlignment="1" applyProtection="1">
      <alignment horizontal="center" vertical="top" wrapText="1"/>
      <protection hidden="1"/>
    </xf>
    <xf numFmtId="166" fontId="23" fillId="42" borderId="1" xfId="50" applyNumberFormat="1" applyFont="1" applyFill="1" applyBorder="1" applyAlignment="1">
      <alignment horizontal="center" vertical="top"/>
    </xf>
    <xf numFmtId="0" fontId="23" fillId="42" borderId="1" xfId="50" applyFont="1" applyFill="1" applyBorder="1" applyAlignment="1">
      <alignment horizontal="center" vertical="top" wrapText="1"/>
    </xf>
    <xf numFmtId="166" fontId="23" fillId="42" borderId="1" xfId="4" applyNumberFormat="1" applyFont="1" applyFill="1" applyBorder="1" applyAlignment="1" applyProtection="1">
      <alignment horizontal="center" vertical="top" wrapText="1"/>
      <protection hidden="1"/>
    </xf>
    <xf numFmtId="0" fontId="23" fillId="42" borderId="0" xfId="4" applyFont="1" applyFill="1" applyAlignment="1" applyProtection="1">
      <alignment vertical="top"/>
      <protection locked="0"/>
    </xf>
    <xf numFmtId="166" fontId="23" fillId="42" borderId="1" xfId="4" applyNumberFormat="1" applyFont="1" applyFill="1" applyBorder="1" applyAlignment="1" applyProtection="1">
      <alignment horizontal="center" vertical="top"/>
      <protection locked="0"/>
    </xf>
    <xf numFmtId="0" fontId="42" fillId="42" borderId="0" xfId="4" applyFont="1" applyFill="1" applyAlignment="1" applyProtection="1">
      <alignment vertical="top"/>
      <protection locked="0"/>
    </xf>
    <xf numFmtId="0" fontId="23" fillId="42" borderId="1" xfId="4" applyFont="1" applyFill="1" applyBorder="1" applyAlignment="1" applyProtection="1">
      <alignment vertical="top"/>
      <protection locked="0"/>
    </xf>
    <xf numFmtId="0" fontId="42" fillId="42" borderId="1" xfId="4" applyFont="1" applyFill="1" applyBorder="1" applyAlignment="1" applyProtection="1">
      <alignment vertical="top"/>
      <protection locked="0"/>
    </xf>
    <xf numFmtId="49" fontId="23" fillId="5" borderId="1" xfId="4" applyNumberFormat="1" applyFont="1" applyFill="1" applyBorder="1" applyAlignment="1" applyProtection="1">
      <alignment horizontal="center" vertical="top" wrapText="1"/>
      <protection hidden="1"/>
    </xf>
    <xf numFmtId="166" fontId="23" fillId="5" borderId="1" xfId="50" applyNumberFormat="1" applyFont="1" applyFill="1" applyBorder="1" applyAlignment="1">
      <alignment horizontal="center" vertical="top"/>
    </xf>
    <xf numFmtId="0" fontId="23" fillId="5" borderId="1" xfId="50" applyFont="1" applyFill="1" applyBorder="1" applyAlignment="1">
      <alignment horizontal="center" vertical="top" wrapText="1"/>
    </xf>
    <xf numFmtId="0" fontId="42" fillId="5" borderId="0" xfId="4" applyFont="1" applyFill="1" applyAlignment="1" applyProtection="1">
      <alignment vertical="top"/>
      <protection locked="0"/>
    </xf>
    <xf numFmtId="0" fontId="23" fillId="5" borderId="0" xfId="4" applyFont="1" applyFill="1" applyAlignment="1" applyProtection="1">
      <alignment vertical="top"/>
      <protection locked="0"/>
    </xf>
    <xf numFmtId="0" fontId="23" fillId="5" borderId="1" xfId="4" applyFont="1" applyFill="1" applyBorder="1" applyAlignment="1" applyProtection="1">
      <alignment vertical="top"/>
      <protection locked="0"/>
    </xf>
    <xf numFmtId="0" fontId="42" fillId="5" borderId="1" xfId="4" applyFont="1" applyFill="1" applyBorder="1" applyAlignment="1" applyProtection="1">
      <alignment vertical="top"/>
      <protection locked="0"/>
    </xf>
    <xf numFmtId="164" fontId="22" fillId="4" borderId="1" xfId="1" applyNumberFormat="1" applyFont="1" applyFill="1" applyBorder="1" applyAlignment="1">
      <alignment horizontal="center" vertical="top" wrapText="1"/>
    </xf>
    <xf numFmtId="166" fontId="22" fillId="0" borderId="1" xfId="4" applyNumberFormat="1" applyFont="1" applyBorder="1" applyAlignment="1" applyProtection="1">
      <alignment horizontal="center" vertical="top"/>
      <protection locked="0"/>
    </xf>
    <xf numFmtId="164" fontId="22" fillId="5" borderId="1" xfId="1" applyNumberFormat="1" applyFont="1" applyFill="1" applyBorder="1" applyAlignment="1">
      <alignment horizontal="center" vertical="top" wrapText="1"/>
    </xf>
    <xf numFmtId="164" fontId="22" fillId="42" borderId="1" xfId="1" applyNumberFormat="1" applyFont="1" applyFill="1" applyBorder="1" applyAlignment="1">
      <alignment horizontal="center" vertical="top" wrapText="1"/>
    </xf>
    <xf numFmtId="49" fontId="23" fillId="41" borderId="1" xfId="4" applyNumberFormat="1" applyFont="1" applyFill="1" applyBorder="1" applyAlignment="1" applyProtection="1">
      <alignment horizontal="center" vertical="top" wrapText="1"/>
      <protection hidden="1"/>
    </xf>
    <xf numFmtId="166" fontId="23" fillId="41" borderId="1" xfId="50" applyNumberFormat="1" applyFont="1" applyFill="1" applyBorder="1" applyAlignment="1">
      <alignment horizontal="center" vertical="top"/>
    </xf>
    <xf numFmtId="0" fontId="23" fillId="41" borderId="1" xfId="50" applyFont="1" applyFill="1" applyBorder="1" applyAlignment="1">
      <alignment horizontal="center" vertical="top" wrapText="1"/>
    </xf>
    <xf numFmtId="0" fontId="42" fillId="41" borderId="0" xfId="4" applyFont="1" applyFill="1" applyAlignment="1" applyProtection="1">
      <alignment vertical="top"/>
      <protection locked="0"/>
    </xf>
    <xf numFmtId="0" fontId="23" fillId="41" borderId="0" xfId="4" applyFont="1" applyFill="1" applyAlignment="1" applyProtection="1">
      <alignment vertical="top"/>
      <protection locked="0"/>
    </xf>
    <xf numFmtId="0" fontId="23" fillId="41" borderId="1" xfId="4" applyFont="1" applyFill="1" applyBorder="1" applyAlignment="1" applyProtection="1">
      <alignment vertical="top"/>
      <protection locked="0"/>
    </xf>
    <xf numFmtId="0" fontId="42" fillId="41" borderId="1" xfId="4" applyFont="1" applyFill="1" applyBorder="1" applyAlignment="1" applyProtection="1">
      <alignment vertical="top"/>
      <protection locked="0"/>
    </xf>
    <xf numFmtId="0" fontId="23" fillId="42" borderId="3" xfId="1" applyNumberFormat="1" applyFont="1" applyFill="1" applyBorder="1" applyAlignment="1">
      <alignment horizontal="center" vertical="center" wrapText="1"/>
    </xf>
    <xf numFmtId="0" fontId="0" fillId="0" borderId="0" xfId="0" applyFill="1" applyBorder="1"/>
    <xf numFmtId="164" fontId="0" fillId="0" borderId="0" xfId="0" applyNumberFormat="1" applyFill="1" applyBorder="1"/>
    <xf numFmtId="164" fontId="53" fillId="0" borderId="1" xfId="1" applyNumberFormat="1" applyFont="1" applyFill="1" applyBorder="1" applyAlignment="1">
      <alignment horizontal="center" vertical="center" wrapText="1"/>
    </xf>
    <xf numFmtId="164" fontId="52" fillId="0" borderId="1" xfId="0" applyNumberFormat="1" applyFont="1" applyFill="1" applyBorder="1" applyAlignment="1">
      <alignment horizontal="center" vertical="center"/>
    </xf>
    <xf numFmtId="166" fontId="52" fillId="0" borderId="1" xfId="1" applyNumberFormat="1" applyFont="1" applyFill="1" applyBorder="1" applyAlignment="1">
      <alignment horizontal="center" vertical="center" wrapText="1"/>
    </xf>
    <xf numFmtId="164" fontId="52" fillId="0" borderId="2" xfId="0" applyNumberFormat="1" applyFont="1" applyFill="1" applyBorder="1" applyAlignment="1">
      <alignment horizontal="center" vertical="center"/>
    </xf>
    <xf numFmtId="166" fontId="52" fillId="0" borderId="2" xfId="1" applyNumberFormat="1" applyFont="1" applyFill="1" applyBorder="1" applyAlignment="1">
      <alignment horizontal="center" vertical="center" wrapText="1"/>
    </xf>
    <xf numFmtId="164" fontId="53" fillId="3" borderId="1" xfId="1" applyNumberFormat="1" applyFont="1" applyFill="1" applyBorder="1" applyAlignment="1">
      <alignment horizontal="center" vertical="center" wrapText="1"/>
    </xf>
    <xf numFmtId="164" fontId="52" fillId="3" borderId="1" xfId="1" applyNumberFormat="1" applyFont="1" applyFill="1" applyBorder="1" applyAlignment="1">
      <alignment horizontal="center" vertical="center" wrapText="1"/>
    </xf>
    <xf numFmtId="169" fontId="52" fillId="3" borderId="1" xfId="0" applyNumberFormat="1" applyFont="1" applyFill="1" applyBorder="1" applyAlignment="1">
      <alignment horizontal="center" vertical="center"/>
    </xf>
    <xf numFmtId="166" fontId="52" fillId="3" borderId="1" xfId="1" applyNumberFormat="1" applyFont="1" applyFill="1" applyBorder="1" applyAlignment="1">
      <alignment horizontal="center" vertical="center" wrapText="1"/>
    </xf>
    <xf numFmtId="0" fontId="23" fillId="43" borderId="1" xfId="0" applyFont="1" applyFill="1" applyBorder="1" applyAlignment="1">
      <alignment vertical="top" wrapText="1"/>
    </xf>
    <xf numFmtId="170" fontId="35" fillId="43" borderId="1" xfId="51" applyNumberFormat="1" applyFont="1" applyFill="1" applyBorder="1" applyAlignment="1">
      <alignment horizontal="right" vertical="center" wrapText="1"/>
    </xf>
    <xf numFmtId="164" fontId="52" fillId="0" borderId="1" xfId="1" applyNumberFormat="1" applyFont="1" applyFill="1" applyBorder="1" applyAlignment="1">
      <alignment horizontal="center" vertical="center" wrapText="1"/>
    </xf>
    <xf numFmtId="0" fontId="22" fillId="8" borderId="3" xfId="1" applyNumberFormat="1" applyFont="1" applyFill="1" applyBorder="1" applyAlignment="1">
      <alignment horizontal="center" vertical="center" wrapText="1"/>
    </xf>
    <xf numFmtId="0" fontId="22" fillId="8" borderId="3" xfId="1" applyFont="1" applyFill="1" applyBorder="1" applyAlignment="1">
      <alignment horizontal="center" vertical="center" wrapText="1"/>
    </xf>
    <xf numFmtId="164" fontId="52" fillId="0" borderId="2" xfId="1" applyNumberFormat="1" applyFont="1" applyFill="1" applyBorder="1" applyAlignment="1">
      <alignment horizontal="center" vertical="center" wrapText="1"/>
    </xf>
    <xf numFmtId="166" fontId="42" fillId="0" borderId="0" xfId="4" applyNumberFormat="1" applyFont="1" applyAlignment="1" applyProtection="1">
      <alignment vertical="top"/>
      <protection locked="0"/>
    </xf>
    <xf numFmtId="0" fontId="54" fillId="0" borderId="1" xfId="1" applyFont="1" applyFill="1" applyBorder="1" applyAlignment="1">
      <alignment horizontal="center" vertical="center" wrapText="1"/>
    </xf>
    <xf numFmtId="164" fontId="54" fillId="0" borderId="1" xfId="1" applyNumberFormat="1" applyFont="1" applyFill="1" applyBorder="1" applyAlignment="1">
      <alignment horizontal="center" vertical="center" wrapText="1"/>
    </xf>
    <xf numFmtId="171" fontId="54"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70" fontId="2" fillId="0" borderId="1" xfId="1" applyNumberFormat="1" applyFont="1" applyFill="1" applyBorder="1" applyAlignment="1">
      <alignment horizontal="center" vertical="center" wrapText="1"/>
    </xf>
    <xf numFmtId="170" fontId="2" fillId="0" borderId="1" xfId="63" applyNumberFormat="1" applyFont="1" applyFill="1" applyBorder="1" applyAlignment="1">
      <alignment horizontal="center" vertical="center"/>
    </xf>
    <xf numFmtId="170" fontId="2" fillId="3" borderId="1" xfId="1" applyNumberFormat="1" applyFont="1" applyFill="1" applyBorder="1" applyAlignment="1">
      <alignment horizontal="center" vertical="center" wrapText="1"/>
    </xf>
    <xf numFmtId="170" fontId="2" fillId="0" borderId="1" xfId="0" applyNumberFormat="1" applyFont="1" applyFill="1" applyBorder="1" applyAlignment="1">
      <alignment horizontal="center" vertical="center"/>
    </xf>
    <xf numFmtId="0" fontId="2" fillId="0" borderId="2" xfId="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168" fontId="2" fillId="3" borderId="1" xfId="1" applyNumberFormat="1" applyFont="1" applyFill="1" applyBorder="1" applyAlignment="1">
      <alignment horizontal="center" vertical="center" wrapText="1"/>
    </xf>
    <xf numFmtId="172" fontId="2" fillId="0" borderId="1" xfId="1"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xf>
    <xf numFmtId="0" fontId="54" fillId="3" borderId="1" xfId="1" applyFont="1" applyFill="1" applyBorder="1" applyAlignment="1">
      <alignment horizontal="center" vertical="center" wrapText="1"/>
    </xf>
    <xf numFmtId="164" fontId="54" fillId="3" borderId="1" xfId="1"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173" fontId="2" fillId="3" borderId="1" xfId="1" applyNumberFormat="1" applyFont="1" applyFill="1" applyBorder="1" applyAlignment="1">
      <alignment horizontal="center" vertical="center" wrapText="1"/>
    </xf>
    <xf numFmtId="169" fontId="2" fillId="3" borderId="1" xfId="0" applyNumberFormat="1" applyFont="1" applyFill="1" applyBorder="1" applyAlignment="1">
      <alignment horizontal="center" vertical="center"/>
    </xf>
    <xf numFmtId="170" fontId="8" fillId="43" borderId="1" xfId="51" applyNumberFormat="1" applyFont="1" applyFill="1" applyBorder="1" applyAlignment="1">
      <alignment horizontal="right" vertical="center" wrapText="1"/>
    </xf>
    <xf numFmtId="10" fontId="42" fillId="0" borderId="0" xfId="4" applyNumberFormat="1" applyFont="1" applyAlignment="1" applyProtection="1">
      <alignment vertical="top"/>
      <protection locked="0"/>
    </xf>
    <xf numFmtId="166" fontId="23" fillId="3" borderId="0" xfId="50" applyNumberFormat="1" applyFont="1" applyFill="1" applyBorder="1" applyAlignment="1">
      <alignment horizontal="center" vertical="top"/>
    </xf>
    <xf numFmtId="0" fontId="23" fillId="3" borderId="1" xfId="1" applyFont="1" applyFill="1" applyBorder="1" applyAlignment="1" applyProtection="1">
      <alignment horizontal="center" vertical="top" wrapText="1"/>
      <protection hidden="1"/>
    </xf>
    <xf numFmtId="0" fontId="23" fillId="3" borderId="2" xfId="50" applyFont="1" applyFill="1" applyBorder="1" applyAlignment="1">
      <alignment horizontal="center" vertical="top" wrapText="1"/>
    </xf>
    <xf numFmtId="0" fontId="23" fillId="3" borderId="3" xfId="50" applyFont="1" applyFill="1" applyBorder="1" applyAlignment="1">
      <alignment horizontal="center" vertical="top" wrapText="1"/>
    </xf>
    <xf numFmtId="0" fontId="23" fillId="3" borderId="5" xfId="50" applyFont="1" applyFill="1" applyBorder="1" applyAlignment="1">
      <alignment horizontal="center" vertical="top" wrapText="1"/>
    </xf>
    <xf numFmtId="0" fontId="22" fillId="42" borderId="6" xfId="0" applyFont="1" applyFill="1" applyBorder="1" applyAlignment="1">
      <alignment vertical="top" wrapText="1"/>
    </xf>
    <xf numFmtId="0" fontId="22" fillId="42" borderId="7" xfId="0" applyFont="1" applyFill="1" applyBorder="1" applyAlignment="1">
      <alignment vertical="top" wrapText="1"/>
    </xf>
    <xf numFmtId="0" fontId="22" fillId="42" borderId="4" xfId="0" applyFont="1" applyFill="1" applyBorder="1" applyAlignment="1">
      <alignment vertical="top" wrapText="1"/>
    </xf>
    <xf numFmtId="0" fontId="23" fillId="42" borderId="6" xfId="0" applyFont="1" applyFill="1" applyBorder="1" applyAlignment="1">
      <alignment vertical="top" wrapText="1"/>
    </xf>
    <xf numFmtId="0" fontId="23" fillId="42" borderId="7" xfId="0" applyFont="1" applyFill="1" applyBorder="1" applyAlignment="1">
      <alignment vertical="top" wrapText="1"/>
    </xf>
    <xf numFmtId="0" fontId="23" fillId="42" borderId="4" xfId="0" applyFont="1" applyFill="1" applyBorder="1" applyAlignment="1">
      <alignment vertical="top" wrapText="1"/>
    </xf>
    <xf numFmtId="0" fontId="22" fillId="41" borderId="6" xfId="0" applyFont="1" applyFill="1" applyBorder="1" applyAlignment="1">
      <alignment vertical="top" wrapText="1"/>
    </xf>
    <xf numFmtId="0" fontId="22" fillId="41" borderId="7" xfId="0" applyFont="1" applyFill="1" applyBorder="1" applyAlignment="1">
      <alignment vertical="top" wrapText="1"/>
    </xf>
    <xf numFmtId="0" fontId="22" fillId="41" borderId="4" xfId="0" applyFont="1" applyFill="1" applyBorder="1" applyAlignment="1">
      <alignment vertical="top" wrapText="1"/>
    </xf>
    <xf numFmtId="0" fontId="23" fillId="41" borderId="6" xfId="0" applyFont="1" applyFill="1" applyBorder="1" applyAlignment="1">
      <alignment vertical="top" wrapText="1"/>
    </xf>
    <xf numFmtId="0" fontId="23" fillId="41" borderId="7" xfId="0" applyFont="1" applyFill="1" applyBorder="1" applyAlignment="1">
      <alignment vertical="top" wrapText="1"/>
    </xf>
    <xf numFmtId="0" fontId="23" fillId="41" borderId="4" xfId="0" applyFont="1" applyFill="1" applyBorder="1" applyAlignment="1">
      <alignment vertical="top" wrapText="1"/>
    </xf>
    <xf numFmtId="0" fontId="22" fillId="5" borderId="6" xfId="0" applyFont="1" applyFill="1" applyBorder="1" applyAlignment="1">
      <alignment vertical="top" wrapText="1"/>
    </xf>
    <xf numFmtId="0" fontId="22" fillId="5" borderId="7" xfId="0" applyFont="1" applyFill="1" applyBorder="1" applyAlignment="1">
      <alignment vertical="top" wrapText="1"/>
    </xf>
    <xf numFmtId="0" fontId="22" fillId="5" borderId="4" xfId="0" applyFont="1" applyFill="1" applyBorder="1" applyAlignment="1">
      <alignment vertical="top" wrapText="1"/>
    </xf>
    <xf numFmtId="0" fontId="22" fillId="5" borderId="6" xfId="4" applyFont="1" applyFill="1" applyBorder="1" applyAlignment="1" applyProtection="1">
      <alignment horizontal="left" vertical="top" wrapText="1"/>
      <protection hidden="1"/>
    </xf>
    <xf numFmtId="0" fontId="22" fillId="5" borderId="7" xfId="4" applyFont="1" applyFill="1" applyBorder="1" applyAlignment="1" applyProtection="1">
      <alignment horizontal="left" vertical="top" wrapText="1"/>
      <protection hidden="1"/>
    </xf>
    <xf numFmtId="0" fontId="22" fillId="5" borderId="4" xfId="4" applyFont="1" applyFill="1" applyBorder="1" applyAlignment="1" applyProtection="1">
      <alignment horizontal="left" vertical="top" wrapText="1"/>
      <protection hidden="1"/>
    </xf>
    <xf numFmtId="0" fontId="22" fillId="42" borderId="6" xfId="4" applyFont="1" applyFill="1" applyBorder="1" applyAlignment="1" applyProtection="1">
      <alignment horizontal="left" vertical="top" wrapText="1"/>
      <protection hidden="1"/>
    </xf>
    <xf numFmtId="0" fontId="22" fillId="42" borderId="7" xfId="4" applyFont="1" applyFill="1" applyBorder="1" applyAlignment="1" applyProtection="1">
      <alignment horizontal="left" vertical="top" wrapText="1"/>
      <protection hidden="1"/>
    </xf>
    <xf numFmtId="0" fontId="22" fillId="42" borderId="4" xfId="4" applyFont="1" applyFill="1" applyBorder="1" applyAlignment="1" applyProtection="1">
      <alignment horizontal="left" vertical="top" wrapText="1"/>
      <protection hidden="1"/>
    </xf>
    <xf numFmtId="0" fontId="23" fillId="3" borderId="1" xfId="4" applyFont="1" applyFill="1" applyBorder="1" applyAlignment="1" applyProtection="1">
      <alignment horizontal="center" vertical="center" wrapText="1"/>
      <protection hidden="1"/>
    </xf>
    <xf numFmtId="0" fontId="23" fillId="3" borderId="1" xfId="1" applyFont="1" applyFill="1" applyBorder="1" applyAlignment="1" applyProtection="1">
      <alignment horizontal="center" vertical="center" wrapText="1"/>
      <protection hidden="1"/>
    </xf>
    <xf numFmtId="0" fontId="22" fillId="4" borderId="1" xfId="4" applyFont="1" applyFill="1" applyBorder="1" applyAlignment="1" applyProtection="1">
      <alignment horizontal="left" vertical="top" wrapText="1"/>
      <protection hidden="1"/>
    </xf>
    <xf numFmtId="0" fontId="50" fillId="0" borderId="0" xfId="4" applyFont="1" applyAlignment="1" applyProtection="1">
      <alignment horizontal="center" vertical="top" wrapText="1"/>
      <protection hidden="1"/>
    </xf>
    <xf numFmtId="49" fontId="23" fillId="0" borderId="1" xfId="4" applyNumberFormat="1" applyFont="1" applyFill="1" applyBorder="1" applyAlignment="1" applyProtection="1">
      <alignment horizontal="center" vertical="center" wrapText="1"/>
      <protection hidden="1"/>
    </xf>
    <xf numFmtId="0" fontId="23" fillId="0" borderId="2" xfId="4" applyFont="1" applyFill="1" applyBorder="1" applyAlignment="1" applyProtection="1">
      <alignment horizontal="center" vertical="center" wrapText="1"/>
      <protection hidden="1"/>
    </xf>
    <xf numFmtId="0" fontId="23" fillId="0" borderId="5" xfId="4" applyFont="1" applyFill="1" applyBorder="1" applyAlignment="1" applyProtection="1">
      <alignment horizontal="center" vertical="center" wrapText="1"/>
      <protection hidden="1"/>
    </xf>
    <xf numFmtId="0" fontId="23" fillId="0" borderId="1" xfId="4" applyFont="1" applyFill="1" applyBorder="1" applyAlignment="1" applyProtection="1">
      <alignment horizontal="center" vertical="center" wrapText="1"/>
      <protection hidden="1"/>
    </xf>
    <xf numFmtId="0" fontId="41" fillId="0" borderId="1" xfId="4" applyFont="1" applyFill="1" applyBorder="1" applyAlignment="1" applyProtection="1">
      <alignment horizontal="center" vertical="center" wrapText="1"/>
      <protection hidden="1"/>
    </xf>
    <xf numFmtId="0" fontId="22" fillId="0" borderId="6" xfId="4" applyFont="1" applyFill="1" applyBorder="1" applyAlignment="1" applyProtection="1">
      <alignment horizontal="center" vertical="center" wrapText="1"/>
      <protection hidden="1"/>
    </xf>
    <xf numFmtId="0" fontId="22" fillId="0" borderId="4" xfId="4" applyFont="1" applyFill="1" applyBorder="1" applyAlignment="1" applyProtection="1">
      <alignment horizontal="center" vertical="center" wrapText="1"/>
      <protection hidden="1"/>
    </xf>
    <xf numFmtId="0" fontId="23" fillId="0" borderId="1" xfId="1" applyFont="1" applyFill="1" applyBorder="1" applyAlignment="1" applyProtection="1">
      <alignment horizontal="center" vertical="center" wrapText="1"/>
      <protection hidden="1"/>
    </xf>
    <xf numFmtId="0" fontId="23" fillId="0" borderId="1" xfId="4" applyFont="1" applyFill="1" applyBorder="1" applyAlignment="1" applyProtection="1">
      <alignment horizontal="center" vertical="top" wrapText="1"/>
      <protection hidden="1"/>
    </xf>
    <xf numFmtId="0" fontId="23" fillId="0" borderId="1" xfId="4" applyFont="1" applyFill="1" applyBorder="1" applyAlignment="1">
      <alignment horizontal="center" vertical="top" wrapText="1"/>
    </xf>
    <xf numFmtId="49" fontId="35" fillId="0" borderId="2" xfId="51" applyNumberFormat="1" applyFont="1" applyFill="1" applyBorder="1" applyAlignment="1">
      <alignment horizontal="center" vertical="center" wrapText="1"/>
    </xf>
    <xf numFmtId="49" fontId="35" fillId="0" borderId="3" xfId="51" applyNumberFormat="1" applyFont="1" applyFill="1" applyBorder="1" applyAlignment="1">
      <alignment horizontal="center" vertical="center" wrapText="1"/>
    </xf>
    <xf numFmtId="49" fontId="35" fillId="0" borderId="5" xfId="51" applyNumberFormat="1" applyFont="1" applyFill="1" applyBorder="1" applyAlignment="1">
      <alignment horizontal="center" vertical="center" wrapText="1"/>
    </xf>
    <xf numFmtId="0" fontId="35" fillId="0" borderId="2" xfId="51" applyFont="1" applyFill="1" applyBorder="1" applyAlignment="1">
      <alignment horizontal="justify" vertical="center" wrapText="1"/>
    </xf>
    <xf numFmtId="0" fontId="35" fillId="0" borderId="3" xfId="51" applyFont="1" applyFill="1" applyBorder="1" applyAlignment="1">
      <alignment horizontal="justify" vertical="center" wrapText="1"/>
    </xf>
    <xf numFmtId="0" fontId="35" fillId="0" borderId="5" xfId="51" applyFont="1" applyFill="1" applyBorder="1" applyAlignment="1">
      <alignment horizontal="justify" vertical="center" wrapText="1"/>
    </xf>
    <xf numFmtId="0" fontId="35" fillId="0" borderId="2" xfId="51" applyFont="1" applyFill="1" applyBorder="1" applyAlignment="1">
      <alignment vertical="center" wrapText="1"/>
    </xf>
    <xf numFmtId="0" fontId="35" fillId="0" borderId="3" xfId="51" applyFont="1" applyFill="1" applyBorder="1" applyAlignment="1">
      <alignment vertical="center" wrapText="1"/>
    </xf>
    <xf numFmtId="0" fontId="35" fillId="0" borderId="5" xfId="51" applyFont="1" applyFill="1" applyBorder="1" applyAlignment="1">
      <alignment vertical="center" wrapText="1"/>
    </xf>
    <xf numFmtId="0" fontId="35" fillId="3" borderId="2" xfId="51" applyFont="1" applyFill="1" applyBorder="1" applyAlignment="1">
      <alignment horizontal="justify" vertical="center" wrapText="1"/>
    </xf>
    <xf numFmtId="0" fontId="35" fillId="3" borderId="3" xfId="51" applyFont="1" applyFill="1" applyBorder="1" applyAlignment="1">
      <alignment horizontal="justify" vertical="center" wrapText="1"/>
    </xf>
    <xf numFmtId="0" fontId="35" fillId="3" borderId="5" xfId="51" applyFont="1" applyFill="1" applyBorder="1" applyAlignment="1">
      <alignment horizontal="justify" vertical="center" wrapText="1"/>
    </xf>
    <xf numFmtId="0" fontId="35" fillId="5" borderId="2" xfId="51" applyFont="1" applyFill="1" applyBorder="1" applyAlignment="1">
      <alignment vertical="center" wrapText="1"/>
    </xf>
    <xf numFmtId="0" fontId="35" fillId="5" borderId="3" xfId="51" applyFont="1" applyFill="1" applyBorder="1" applyAlignment="1">
      <alignment vertical="center" wrapText="1"/>
    </xf>
    <xf numFmtId="0" fontId="35" fillId="5" borderId="5" xfId="51" applyFont="1" applyFill="1" applyBorder="1" applyAlignment="1">
      <alignment vertical="center" wrapText="1"/>
    </xf>
    <xf numFmtId="0" fontId="35" fillId="42" borderId="2" xfId="51" applyFont="1" applyFill="1" applyBorder="1" applyAlignment="1">
      <alignment vertical="center" wrapText="1"/>
    </xf>
    <xf numFmtId="0" fontId="35" fillId="42" borderId="3" xfId="51" applyFont="1" applyFill="1" applyBorder="1" applyAlignment="1">
      <alignment vertical="center" wrapText="1"/>
    </xf>
    <xf numFmtId="0" fontId="35" fillId="42" borderId="5" xfId="51" applyFont="1" applyFill="1" applyBorder="1" applyAlignment="1">
      <alignment vertical="center" wrapText="1"/>
    </xf>
    <xf numFmtId="49" fontId="35" fillId="42" borderId="2" xfId="51" applyNumberFormat="1" applyFont="1" applyFill="1" applyBorder="1" applyAlignment="1">
      <alignment horizontal="center" vertical="center" wrapText="1"/>
    </xf>
    <xf numFmtId="49" fontId="35" fillId="42" borderId="3" xfId="51" applyNumberFormat="1" applyFont="1" applyFill="1" applyBorder="1" applyAlignment="1">
      <alignment horizontal="center" vertical="center" wrapText="1"/>
    </xf>
    <xf numFmtId="49" fontId="35" fillId="42" borderId="5" xfId="51" applyNumberFormat="1" applyFont="1" applyFill="1" applyBorder="1" applyAlignment="1">
      <alignment horizontal="center" vertical="center" wrapText="1"/>
    </xf>
    <xf numFmtId="0" fontId="35" fillId="42" borderId="2" xfId="51" applyFont="1" applyFill="1" applyBorder="1" applyAlignment="1">
      <alignment horizontal="justify" vertical="center" wrapText="1"/>
    </xf>
    <xf numFmtId="0" fontId="35" fillId="42" borderId="3" xfId="51" applyFont="1" applyFill="1" applyBorder="1" applyAlignment="1">
      <alignment horizontal="justify" vertical="center" wrapText="1"/>
    </xf>
    <xf numFmtId="0" fontId="35" fillId="42" borderId="5" xfId="51" applyFont="1" applyFill="1" applyBorder="1" applyAlignment="1">
      <alignment horizontal="justify" vertical="center" wrapText="1"/>
    </xf>
    <xf numFmtId="0" fontId="35" fillId="42" borderId="2" xfId="51" applyNumberFormat="1" applyFont="1" applyFill="1" applyBorder="1" applyAlignment="1">
      <alignment horizontal="center" vertical="center" wrapText="1"/>
    </xf>
    <xf numFmtId="0" fontId="35" fillId="42" borderId="3" xfId="51" applyNumberFormat="1" applyFont="1" applyFill="1" applyBorder="1" applyAlignment="1">
      <alignment horizontal="center" vertical="center" wrapText="1"/>
    </xf>
    <xf numFmtId="0" fontId="35" fillId="42" borderId="5" xfId="51" applyNumberFormat="1" applyFont="1" applyFill="1" applyBorder="1" applyAlignment="1">
      <alignment horizontal="center" vertical="center" wrapText="1"/>
    </xf>
    <xf numFmtId="0" fontId="35" fillId="5" borderId="2" xfId="51" applyNumberFormat="1" applyFont="1" applyFill="1" applyBorder="1" applyAlignment="1">
      <alignment horizontal="center" vertical="center" wrapText="1"/>
    </xf>
    <xf numFmtId="0" fontId="35" fillId="5" borderId="3" xfId="51" applyNumberFormat="1" applyFont="1" applyFill="1" applyBorder="1" applyAlignment="1">
      <alignment horizontal="center" vertical="center" wrapText="1"/>
    </xf>
    <xf numFmtId="0" fontId="35" fillId="5" borderId="5" xfId="51" applyNumberFormat="1" applyFont="1" applyFill="1" applyBorder="1" applyAlignment="1">
      <alignment horizontal="center" vertical="center" wrapText="1"/>
    </xf>
    <xf numFmtId="0" fontId="35" fillId="5" borderId="2" xfId="51" applyFont="1" applyFill="1" applyBorder="1" applyAlignment="1">
      <alignment horizontal="justify" vertical="center" wrapText="1"/>
    </xf>
    <xf numFmtId="0" fontId="35" fillId="5" borderId="3" xfId="51" applyFont="1" applyFill="1" applyBorder="1" applyAlignment="1">
      <alignment horizontal="justify" vertical="center" wrapText="1"/>
    </xf>
    <xf numFmtId="0" fontId="35" fillId="5" borderId="5" xfId="51" applyFont="1" applyFill="1" applyBorder="1" applyAlignment="1">
      <alignment horizontal="justify" vertical="center" wrapText="1"/>
    </xf>
    <xf numFmtId="49" fontId="35" fillId="5" borderId="2" xfId="51" applyNumberFormat="1" applyFont="1" applyFill="1" applyBorder="1" applyAlignment="1">
      <alignment horizontal="center" vertical="center" wrapText="1"/>
    </xf>
    <xf numFmtId="49" fontId="35" fillId="5" borderId="3" xfId="51" applyNumberFormat="1" applyFont="1" applyFill="1" applyBorder="1" applyAlignment="1">
      <alignment horizontal="center" vertical="center" wrapText="1"/>
    </xf>
    <xf numFmtId="49" fontId="35" fillId="5" borderId="5" xfId="51" applyNumberFormat="1" applyFont="1" applyFill="1" applyBorder="1" applyAlignment="1">
      <alignment horizontal="center" vertical="center" wrapText="1"/>
    </xf>
    <xf numFmtId="0" fontId="47" fillId="4" borderId="2" xfId="51" applyFont="1" applyFill="1" applyBorder="1" applyAlignment="1">
      <alignment vertical="center" wrapText="1"/>
    </xf>
    <xf numFmtId="0" fontId="47" fillId="4" borderId="3" xfId="51" applyFont="1" applyFill="1" applyBorder="1" applyAlignment="1">
      <alignment vertical="center" wrapText="1"/>
    </xf>
    <xf numFmtId="0" fontId="47" fillId="4" borderId="5" xfId="51" applyFont="1" applyFill="1" applyBorder="1" applyAlignment="1">
      <alignment vertical="center" wrapText="1"/>
    </xf>
    <xf numFmtId="0" fontId="35" fillId="3" borderId="2" xfId="51" applyFont="1" applyFill="1" applyBorder="1" applyAlignment="1">
      <alignment horizontal="left" vertical="center" wrapText="1"/>
    </xf>
    <xf numFmtId="0" fontId="35" fillId="3" borderId="3" xfId="51" applyFont="1" applyFill="1" applyBorder="1" applyAlignment="1">
      <alignment horizontal="left" vertical="center" wrapText="1"/>
    </xf>
    <xf numFmtId="0" fontId="35" fillId="3" borderId="5" xfId="51" applyFont="1" applyFill="1" applyBorder="1" applyAlignment="1">
      <alignment horizontal="left" vertical="center" wrapText="1"/>
    </xf>
    <xf numFmtId="0" fontId="7" fillId="0" borderId="0" xfId="0" applyNumberFormat="1" applyFont="1" applyFill="1" applyBorder="1" applyAlignment="1">
      <alignment horizontal="center" vertical="top"/>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35" fillId="42" borderId="2" xfId="51" applyFont="1" applyFill="1" applyBorder="1" applyAlignment="1">
      <alignment horizontal="left" vertical="center" wrapText="1"/>
    </xf>
    <xf numFmtId="0" fontId="35" fillId="42" borderId="3" xfId="51" applyFont="1" applyFill="1" applyBorder="1" applyAlignment="1">
      <alignment horizontal="left" vertical="center" wrapText="1"/>
    </xf>
    <xf numFmtId="0" fontId="35" fillId="42" borderId="5" xfId="51" applyFont="1" applyFill="1" applyBorder="1" applyAlignment="1">
      <alignment horizontal="left" vertical="center" wrapText="1"/>
    </xf>
    <xf numFmtId="0" fontId="35" fillId="4" borderId="1" xfId="51" applyFont="1" applyFill="1" applyBorder="1" applyAlignment="1">
      <alignment vertical="center" wrapText="1"/>
    </xf>
    <xf numFmtId="0" fontId="8" fillId="4" borderId="1" xfId="51" applyFont="1" applyFill="1" applyBorder="1" applyAlignment="1">
      <alignment vertical="top"/>
    </xf>
    <xf numFmtId="0" fontId="35" fillId="5" borderId="1" xfId="51" applyNumberFormat="1" applyFont="1" applyFill="1" applyBorder="1" applyAlignment="1">
      <alignment horizontal="center" vertical="center" wrapText="1"/>
    </xf>
    <xf numFmtId="0" fontId="35" fillId="5" borderId="1" xfId="51" applyFont="1" applyFill="1" applyBorder="1" applyAlignment="1">
      <alignment vertical="center" wrapText="1"/>
    </xf>
    <xf numFmtId="0" fontId="36" fillId="4" borderId="1" xfId="51" applyFont="1" applyFill="1" applyBorder="1" applyAlignment="1">
      <alignment horizontal="center" vertical="center"/>
    </xf>
    <xf numFmtId="0" fontId="23" fillId="42" borderId="6" xfId="1" applyFont="1" applyFill="1" applyBorder="1" applyAlignment="1">
      <alignment horizontal="left" vertical="center" wrapText="1"/>
    </xf>
    <xf numFmtId="0" fontId="23" fillId="42" borderId="7" xfId="1" applyFont="1" applyFill="1" applyBorder="1" applyAlignment="1">
      <alignment horizontal="left" vertical="center" wrapText="1"/>
    </xf>
    <xf numFmtId="0" fontId="23" fillId="42" borderId="4" xfId="1" applyFont="1" applyFill="1" applyBorder="1" applyAlignment="1">
      <alignment horizontal="left" vertical="center" wrapText="1"/>
    </xf>
    <xf numFmtId="164" fontId="52" fillId="0" borderId="1" xfId="1" applyNumberFormat="1" applyFont="1" applyFill="1" applyBorder="1" applyAlignment="1">
      <alignment horizontal="center" vertical="center" wrapText="1"/>
    </xf>
    <xf numFmtId="0" fontId="52" fillId="0" borderId="1" xfId="1" applyNumberFormat="1" applyFont="1" applyFill="1" applyBorder="1" applyAlignment="1">
      <alignment horizontal="center" vertical="center" wrapText="1"/>
    </xf>
    <xf numFmtId="0" fontId="52" fillId="0" borderId="1" xfId="1" applyFont="1" applyFill="1" applyBorder="1" applyAlignment="1">
      <alignment horizontal="center" vertical="center" wrapText="1"/>
    </xf>
    <xf numFmtId="14" fontId="52" fillId="0" borderId="1" xfId="1" applyNumberFormat="1" applyFont="1" applyFill="1" applyBorder="1" applyAlignment="1">
      <alignment horizontal="center" vertical="center" wrapText="1"/>
    </xf>
    <xf numFmtId="0" fontId="52" fillId="3" borderId="2" xfId="1" applyNumberFormat="1" applyFont="1" applyFill="1" applyBorder="1" applyAlignment="1">
      <alignment horizontal="center" vertical="center" wrapText="1"/>
    </xf>
    <xf numFmtId="0" fontId="52" fillId="3" borderId="3" xfId="1" applyNumberFormat="1" applyFont="1" applyFill="1" applyBorder="1" applyAlignment="1">
      <alignment horizontal="center" vertical="center" wrapText="1"/>
    </xf>
    <xf numFmtId="0" fontId="52" fillId="3" borderId="5" xfId="1" applyNumberFormat="1" applyFont="1" applyFill="1" applyBorder="1" applyAlignment="1">
      <alignment horizontal="center" vertical="center" wrapText="1"/>
    </xf>
    <xf numFmtId="0" fontId="52" fillId="3" borderId="2" xfId="1" applyFont="1" applyFill="1" applyBorder="1" applyAlignment="1">
      <alignment horizontal="center" vertical="center" wrapText="1"/>
    </xf>
    <xf numFmtId="0" fontId="52" fillId="3" borderId="3" xfId="1" applyFont="1" applyFill="1" applyBorder="1" applyAlignment="1">
      <alignment horizontal="center" vertical="center" wrapText="1"/>
    </xf>
    <xf numFmtId="0" fontId="52" fillId="3" borderId="5" xfId="1" applyFont="1" applyFill="1" applyBorder="1" applyAlignment="1">
      <alignment horizontal="center" vertical="center" wrapText="1"/>
    </xf>
    <xf numFmtId="164" fontId="52" fillId="3" borderId="2" xfId="1" applyNumberFormat="1" applyFont="1" applyFill="1" applyBorder="1" applyAlignment="1">
      <alignment horizontal="center" vertical="center" wrapText="1"/>
    </xf>
    <xf numFmtId="164" fontId="52" fillId="3" borderId="3" xfId="1" applyNumberFormat="1" applyFont="1" applyFill="1" applyBorder="1" applyAlignment="1">
      <alignment horizontal="center" vertical="center" wrapText="1"/>
    </xf>
    <xf numFmtId="164" fontId="52" fillId="3" borderId="5" xfId="1" applyNumberFormat="1" applyFont="1" applyFill="1" applyBorder="1" applyAlignment="1">
      <alignment horizontal="center" vertical="center" wrapText="1"/>
    </xf>
    <xf numFmtId="14" fontId="52" fillId="3" borderId="2" xfId="1" applyNumberFormat="1" applyFont="1" applyFill="1" applyBorder="1" applyAlignment="1">
      <alignment horizontal="center" vertical="center" wrapText="1"/>
    </xf>
    <xf numFmtId="0" fontId="38" fillId="36" borderId="0" xfId="49" applyFont="1" applyAlignment="1">
      <alignment horizontal="center" wrapText="1"/>
    </xf>
    <xf numFmtId="0" fontId="38" fillId="36" borderId="0" xfId="49" applyFont="1" applyAlignment="1">
      <alignment horizontal="center"/>
    </xf>
    <xf numFmtId="0" fontId="23" fillId="36" borderId="2" xfId="49" applyFont="1" applyBorder="1" applyAlignment="1">
      <alignment horizontal="center" vertical="center" wrapText="1"/>
    </xf>
    <xf numFmtId="0" fontId="23" fillId="36" borderId="5" xfId="49" applyFont="1" applyBorder="1" applyAlignment="1">
      <alignment horizontal="center" vertical="center" wrapText="1"/>
    </xf>
    <xf numFmtId="0" fontId="23" fillId="0" borderId="2" xfId="49" applyFont="1" applyFill="1" applyBorder="1" applyAlignment="1">
      <alignment horizontal="center" vertical="center" wrapText="1"/>
    </xf>
    <xf numFmtId="0" fontId="23" fillId="0" borderId="5" xfId="49" applyFont="1" applyFill="1" applyBorder="1" applyAlignment="1">
      <alignment horizontal="center" vertical="center" wrapText="1"/>
    </xf>
    <xf numFmtId="4" fontId="23" fillId="0" borderId="2" xfId="49" applyNumberFormat="1" applyFont="1" applyFill="1" applyBorder="1" applyAlignment="1" applyProtection="1">
      <alignment horizontal="center" vertical="center" wrapText="1"/>
      <protection locked="0"/>
    </xf>
    <xf numFmtId="4" fontId="23" fillId="0" borderId="5" xfId="49" applyNumberFormat="1" applyFont="1" applyFill="1" applyBorder="1" applyAlignment="1" applyProtection="1">
      <alignment horizontal="center" vertical="center" wrapText="1"/>
      <protection locked="0"/>
    </xf>
    <xf numFmtId="164" fontId="23" fillId="0" borderId="2" xfId="49" applyNumberFormat="1" applyFont="1" applyFill="1" applyBorder="1" applyAlignment="1" applyProtection="1">
      <alignment horizontal="center" vertical="center" wrapText="1"/>
      <protection locked="0"/>
    </xf>
    <xf numFmtId="164" fontId="23" fillId="0" borderId="5" xfId="49" applyNumberFormat="1" applyFont="1" applyFill="1" applyBorder="1" applyAlignment="1" applyProtection="1">
      <alignment horizontal="center" vertical="center" wrapText="1"/>
      <protection locked="0"/>
    </xf>
    <xf numFmtId="164" fontId="23" fillId="0" borderId="6" xfId="49" applyNumberFormat="1" applyFont="1" applyFill="1" applyBorder="1" applyAlignment="1" applyProtection="1">
      <alignment horizontal="center" vertical="center" wrapText="1"/>
      <protection locked="0"/>
    </xf>
    <xf numFmtId="164" fontId="23" fillId="0" borderId="7" xfId="49" applyNumberFormat="1" applyFont="1" applyFill="1" applyBorder="1" applyAlignment="1" applyProtection="1">
      <alignment horizontal="center" vertical="center" wrapText="1"/>
      <protection locked="0"/>
    </xf>
    <xf numFmtId="164" fontId="23" fillId="0" borderId="4" xfId="49" applyNumberFormat="1" applyFont="1" applyFill="1" applyBorder="1" applyAlignment="1" applyProtection="1">
      <alignment horizontal="center" vertical="center" wrapText="1"/>
      <protection locked="0"/>
    </xf>
    <xf numFmtId="9" fontId="23" fillId="0" borderId="2" xfId="56" applyFont="1" applyFill="1" applyBorder="1" applyAlignment="1" applyProtection="1">
      <alignment horizontal="center" vertical="center" wrapText="1"/>
      <protection locked="0"/>
    </xf>
    <xf numFmtId="9" fontId="23" fillId="0" borderId="5" xfId="56" applyFont="1" applyFill="1" applyBorder="1" applyAlignment="1" applyProtection="1">
      <alignment horizontal="center" vertical="center" wrapText="1"/>
      <protection locked="0"/>
    </xf>
    <xf numFmtId="0" fontId="22" fillId="8" borderId="2" xfId="1" applyNumberFormat="1" applyFont="1" applyFill="1" applyBorder="1" applyAlignment="1">
      <alignment horizontal="center" vertical="center" wrapText="1"/>
    </xf>
    <xf numFmtId="0" fontId="22" fillId="8" borderId="3" xfId="1" applyNumberFormat="1" applyFont="1" applyFill="1" applyBorder="1" applyAlignment="1">
      <alignment horizontal="center" vertical="center" wrapText="1"/>
    </xf>
    <xf numFmtId="164" fontId="22" fillId="8" borderId="2" xfId="1" applyNumberFormat="1" applyFont="1" applyFill="1" applyBorder="1" applyAlignment="1">
      <alignment horizontal="center" vertical="center" wrapText="1"/>
    </xf>
    <xf numFmtId="0" fontId="22" fillId="8" borderId="3" xfId="1" applyFont="1" applyFill="1" applyBorder="1" applyAlignment="1">
      <alignment horizontal="center" vertical="center" wrapText="1"/>
    </xf>
    <xf numFmtId="0" fontId="22" fillId="8" borderId="23" xfId="1" applyFont="1" applyFill="1" applyBorder="1" applyAlignment="1">
      <alignment horizontal="left" vertical="center" wrapText="1"/>
    </xf>
    <xf numFmtId="0" fontId="22" fillId="8" borderId="11" xfId="1" applyFont="1" applyFill="1" applyBorder="1" applyAlignment="1">
      <alignment horizontal="left" vertical="center" wrapText="1"/>
    </xf>
    <xf numFmtId="0" fontId="22" fillId="8" borderId="8" xfId="1" applyFont="1" applyFill="1" applyBorder="1" applyAlignment="1">
      <alignment horizontal="left" vertical="center" wrapText="1"/>
    </xf>
    <xf numFmtId="0" fontId="22" fillId="8" borderId="24" xfId="1" applyFont="1" applyFill="1" applyBorder="1" applyAlignment="1">
      <alignment horizontal="left" vertical="center" wrapText="1"/>
    </xf>
    <xf numFmtId="0" fontId="22" fillId="8" borderId="0" xfId="1" applyFont="1" applyFill="1" applyBorder="1" applyAlignment="1">
      <alignment horizontal="left" vertical="center" wrapText="1"/>
    </xf>
    <xf numFmtId="0" fontId="22" fillId="8" borderId="27" xfId="1" applyFont="1" applyFill="1" applyBorder="1" applyAlignment="1">
      <alignment horizontal="left" vertical="center" wrapText="1"/>
    </xf>
    <xf numFmtId="0" fontId="22" fillId="8" borderId="25" xfId="1" applyFont="1" applyFill="1" applyBorder="1" applyAlignment="1">
      <alignment horizontal="left" vertical="center" wrapText="1"/>
    </xf>
    <xf numFmtId="0" fontId="22" fillId="8" borderId="9" xfId="1" applyFont="1" applyFill="1" applyBorder="1" applyAlignment="1">
      <alignment horizontal="left" vertical="center" wrapText="1"/>
    </xf>
    <xf numFmtId="0" fontId="22" fillId="8" borderId="26" xfId="1" applyFont="1" applyFill="1" applyBorder="1" applyAlignment="1">
      <alignment horizontal="left" vertical="center" wrapText="1"/>
    </xf>
    <xf numFmtId="0" fontId="23" fillId="42" borderId="6" xfId="1" applyFont="1" applyFill="1" applyBorder="1" applyAlignment="1">
      <alignment horizontal="center" vertical="center" wrapText="1"/>
    </xf>
    <xf numFmtId="0" fontId="23" fillId="42" borderId="7" xfId="1" applyFont="1" applyFill="1" applyBorder="1" applyAlignment="1">
      <alignment horizontal="center" vertical="center" wrapText="1"/>
    </xf>
    <xf numFmtId="0" fontId="23" fillId="42" borderId="4" xfId="1" applyFont="1" applyFill="1" applyBorder="1" applyAlignment="1">
      <alignment horizontal="center" vertical="center" wrapText="1"/>
    </xf>
    <xf numFmtId="0" fontId="23" fillId="40" borderId="6" xfId="1" applyFont="1" applyFill="1" applyBorder="1" applyAlignment="1">
      <alignment horizontal="center" vertical="center" wrapText="1"/>
    </xf>
    <xf numFmtId="0" fontId="23" fillId="40" borderId="7" xfId="1" applyFont="1" applyFill="1" applyBorder="1" applyAlignment="1">
      <alignment horizontal="center" vertical="center" wrapText="1"/>
    </xf>
    <xf numFmtId="0" fontId="23" fillId="40" borderId="4" xfId="1" applyFont="1" applyFill="1" applyBorder="1" applyAlignment="1">
      <alignment horizontal="center" vertical="center" wrapText="1"/>
    </xf>
    <xf numFmtId="164" fontId="22" fillId="8" borderId="3" xfId="1" applyNumberFormat="1" applyFont="1" applyFill="1" applyBorder="1" applyAlignment="1">
      <alignment horizontal="center" vertical="center" wrapText="1"/>
    </xf>
    <xf numFmtId="164" fontId="22" fillId="8" borderId="5" xfId="1" applyNumberFormat="1" applyFont="1" applyFill="1" applyBorder="1" applyAlignment="1">
      <alignment horizontal="center" vertical="center" wrapText="1"/>
    </xf>
    <xf numFmtId="0" fontId="23" fillId="40" borderId="6" xfId="1" applyFont="1" applyFill="1" applyBorder="1" applyAlignment="1">
      <alignment horizontal="left" vertical="center"/>
    </xf>
    <xf numFmtId="0" fontId="23" fillId="40" borderId="7" xfId="1" applyFont="1" applyFill="1" applyBorder="1" applyAlignment="1">
      <alignment horizontal="left" vertical="center"/>
    </xf>
    <xf numFmtId="0" fontId="23" fillId="40" borderId="4" xfId="1" applyFont="1" applyFill="1" applyBorder="1" applyAlignment="1">
      <alignment horizontal="left" vertical="center"/>
    </xf>
    <xf numFmtId="0" fontId="52" fillId="0" borderId="2" xfId="1" applyNumberFormat="1" applyFont="1" applyFill="1" applyBorder="1" applyAlignment="1">
      <alignment horizontal="center" vertical="center" wrapText="1"/>
    </xf>
    <xf numFmtId="0" fontId="52" fillId="0" borderId="3" xfId="1" applyNumberFormat="1" applyFont="1" applyFill="1" applyBorder="1" applyAlignment="1">
      <alignment horizontal="center" vertical="center" wrapText="1"/>
    </xf>
    <xf numFmtId="0" fontId="52" fillId="0" borderId="5" xfId="1" applyNumberFormat="1" applyFont="1" applyFill="1" applyBorder="1" applyAlignment="1">
      <alignment horizontal="center" vertical="center" wrapText="1"/>
    </xf>
    <xf numFmtId="0" fontId="52" fillId="3" borderId="2" xfId="1" applyFont="1" applyFill="1" applyBorder="1" applyAlignment="1">
      <alignment horizontal="left" vertical="top" wrapText="1"/>
    </xf>
    <xf numFmtId="0" fontId="52" fillId="3" borderId="3" xfId="1" applyFont="1" applyFill="1" applyBorder="1" applyAlignment="1">
      <alignment horizontal="left" vertical="top" wrapText="1"/>
    </xf>
    <xf numFmtId="0" fontId="52" fillId="3" borderId="5" xfId="1" applyFont="1" applyFill="1" applyBorder="1" applyAlignment="1">
      <alignment horizontal="left" vertical="top" wrapText="1"/>
    </xf>
    <xf numFmtId="0" fontId="52" fillId="0" borderId="2" xfId="1" applyFont="1" applyFill="1" applyBorder="1" applyAlignment="1">
      <alignment horizontal="center" vertical="center" wrapText="1"/>
    </xf>
    <xf numFmtId="0" fontId="52" fillId="0" borderId="3" xfId="1" applyFont="1" applyFill="1" applyBorder="1" applyAlignment="1">
      <alignment horizontal="center" vertical="center" wrapText="1"/>
    </xf>
    <xf numFmtId="0" fontId="52" fillId="0" borderId="5" xfId="1" applyFont="1" applyFill="1" applyBorder="1" applyAlignment="1">
      <alignment horizontal="center" vertical="center" wrapText="1"/>
    </xf>
    <xf numFmtId="14" fontId="52" fillId="0" borderId="2" xfId="1" applyNumberFormat="1" applyFont="1" applyFill="1" applyBorder="1" applyAlignment="1">
      <alignment horizontal="center" vertical="center" wrapText="1"/>
    </xf>
    <xf numFmtId="164" fontId="52" fillId="0" borderId="2" xfId="1" applyNumberFormat="1" applyFont="1" applyFill="1" applyBorder="1" applyAlignment="1">
      <alignment horizontal="center" vertical="center" wrapText="1"/>
    </xf>
    <xf numFmtId="164" fontId="52" fillId="0" borderId="3" xfId="1" applyNumberFormat="1" applyFont="1" applyFill="1" applyBorder="1" applyAlignment="1">
      <alignment horizontal="center" vertical="center" wrapText="1"/>
    </xf>
    <xf numFmtId="164" fontId="52" fillId="0" borderId="5" xfId="1" applyNumberFormat="1" applyFont="1" applyFill="1" applyBorder="1" applyAlignment="1">
      <alignment horizontal="center" vertical="center" wrapText="1"/>
    </xf>
    <xf numFmtId="9" fontId="52" fillId="0" borderId="2" xfId="56" applyFont="1" applyFill="1" applyBorder="1" applyAlignment="1">
      <alignment horizontal="center" vertical="center" wrapText="1"/>
    </xf>
    <xf numFmtId="9" fontId="52" fillId="0" borderId="3" xfId="56" applyFont="1" applyFill="1" applyBorder="1" applyAlignment="1">
      <alignment horizontal="center" vertical="center" wrapText="1"/>
    </xf>
    <xf numFmtId="9" fontId="52" fillId="0" borderId="5" xfId="56" applyFont="1" applyFill="1" applyBorder="1" applyAlignment="1">
      <alignment horizontal="center" vertical="center" wrapText="1"/>
    </xf>
    <xf numFmtId="9" fontId="52" fillId="3" borderId="2" xfId="56" applyFont="1" applyFill="1" applyBorder="1" applyAlignment="1">
      <alignment horizontal="center" vertical="center" wrapText="1"/>
    </xf>
    <xf numFmtId="9" fontId="52" fillId="3" borderId="3" xfId="56" applyFont="1" applyFill="1" applyBorder="1" applyAlignment="1">
      <alignment horizontal="center" vertical="center" wrapText="1"/>
    </xf>
    <xf numFmtId="9" fontId="52" fillId="3" borderId="5" xfId="56" applyFont="1" applyFill="1" applyBorder="1" applyAlignment="1">
      <alignment horizontal="center" vertical="center" wrapText="1"/>
    </xf>
    <xf numFmtId="0" fontId="52" fillId="0" borderId="2" xfId="1" applyFont="1" applyFill="1" applyBorder="1" applyAlignment="1">
      <alignment horizontal="left" vertical="top" wrapText="1"/>
    </xf>
    <xf numFmtId="0" fontId="52" fillId="0" borderId="3" xfId="1" applyFont="1" applyFill="1" applyBorder="1" applyAlignment="1">
      <alignment horizontal="left" vertical="top" wrapText="1"/>
    </xf>
    <xf numFmtId="0" fontId="52" fillId="0" borderId="5" xfId="1" applyFont="1" applyFill="1" applyBorder="1" applyAlignment="1">
      <alignment horizontal="left" vertical="top" wrapText="1"/>
    </xf>
    <xf numFmtId="0" fontId="23" fillId="3" borderId="1" xfId="50" applyFont="1" applyFill="1" applyBorder="1" applyAlignment="1">
      <alignment horizontal="justify" vertical="top" wrapText="1"/>
    </xf>
  </cellXfs>
  <cellStyles count="69">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67" xfId="33"/>
    <cellStyle name="ex78" xfId="65"/>
    <cellStyle name="ex83" xfId="64"/>
    <cellStyle name="ex88" xfId="66"/>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te" xfId="43"/>
    <cellStyle name="Output" xfId="44"/>
    <cellStyle name="Title" xfId="45"/>
    <cellStyle name="Total" xfId="46"/>
    <cellStyle name="Warning Text" xfId="47"/>
    <cellStyle name="xl28" xfId="2"/>
    <cellStyle name="xl39" xfId="3"/>
    <cellStyle name="Денежный 2" xfId="48"/>
    <cellStyle name="Обычный" xfId="0" builtinId="0"/>
    <cellStyle name="Обычный 2" xfId="4"/>
    <cellStyle name="Обычный 2 2" xfId="49"/>
    <cellStyle name="Обычный 2 3" xfId="50"/>
    <cellStyle name="Обычный 3" xfId="51"/>
    <cellStyle name="Обычный 3 2" xfId="52"/>
    <cellStyle name="Обычный 3 3" xfId="68"/>
    <cellStyle name="Обычный 4" xfId="53"/>
    <cellStyle name="Обычный 4 2" xfId="67"/>
    <cellStyle name="Обычный 5" xfId="1"/>
    <cellStyle name="Обычный 6" xfId="54"/>
    <cellStyle name="Плохой 2" xfId="55"/>
    <cellStyle name="Процентный 2" xfId="5"/>
    <cellStyle name="Процентный 2 2" xfId="56"/>
    <cellStyle name="Процентный 3" xfId="57"/>
    <cellStyle name="Процентный 4" xfId="58"/>
    <cellStyle name="Стиль 1" xfId="59"/>
    <cellStyle name="Финансовый" xfId="63" builtinId="3"/>
    <cellStyle name="Финансовый 2" xfId="60"/>
    <cellStyle name="Финансовый 2 2" xfId="61"/>
    <cellStyle name="Финансовый 3" xfId="62"/>
  </cellStyles>
  <dxfs count="0"/>
  <tableStyles count="0" defaultTableStyle="TableStyleMedium9" defaultPivotStyle="PivotStyleLight16"/>
  <colors>
    <mruColors>
      <color rgb="FF0000FF"/>
      <color rgb="FF99FF99"/>
      <color rgb="FF99FF33"/>
      <color rgb="FFFF0000"/>
      <color rgb="FFEC3E3E"/>
      <color rgb="FF75DB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admin\AppData\Local\Temp\Rar$DIa3496.34202\&#1055;&#1088;&#1080;&#1083;&#1086;&#1078;&#1077;&#1085;&#1080;&#1103;%20&#1082;%20&#1086;&#1090;&#1095;&#1077;&#1090;&#1091;%20&#1087;&#1086;%20&#1043;&#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ок"/>
      <sheetName val="мероприятия"/>
      <sheetName val="2 ПП"/>
      <sheetName val="3 ОКС"/>
      <sheetName val="4. Оценка"/>
    </sheetNames>
    <sheetDataSet>
      <sheetData sheetId="0">
        <row r="1">
          <cell r="T1">
            <v>33</v>
          </cell>
        </row>
      </sheetData>
      <sheetData sheetId="1"/>
      <sheetData sheetId="2"/>
      <sheetData sheetId="3"/>
      <sheetData sheetId="4">
        <row r="9">
          <cell r="D9">
            <v>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heetPr>
  <dimension ref="A1:AI92"/>
  <sheetViews>
    <sheetView showGridLines="0" view="pageBreakPreview" zoomScaleSheetLayoutView="100" workbookViewId="0">
      <pane xSplit="1" ySplit="5" topLeftCell="B81" activePane="bottomRight" state="frozen"/>
      <selection pane="topRight" activeCell="B1" sqref="B1"/>
      <selection pane="bottomLeft" activeCell="A6" sqref="A6"/>
      <selection pane="bottomRight" activeCell="G87" sqref="G87"/>
    </sheetView>
  </sheetViews>
  <sheetFormatPr defaultColWidth="10.140625" defaultRowHeight="11.25" outlineLevelRow="2" x14ac:dyDescent="0.25"/>
  <cols>
    <col min="1" max="1" width="6" style="59" customWidth="1"/>
    <col min="2" max="2" width="34" style="41" customWidth="1"/>
    <col min="3" max="3" width="9" style="41" customWidth="1"/>
    <col min="4" max="4" width="6.85546875" style="41" customWidth="1"/>
    <col min="5" max="5" width="7" style="41" customWidth="1"/>
    <col min="6" max="6" width="9" style="41" customWidth="1"/>
    <col min="7" max="7" width="11.140625" style="41" customWidth="1"/>
    <col min="8" max="9" width="31.5703125" style="41" customWidth="1"/>
    <col min="10" max="10" width="14.28515625" style="62" customWidth="1"/>
    <col min="11" max="11" width="7.42578125" style="56" hidden="1" customWidth="1"/>
    <col min="12" max="12" width="8.140625" style="56" hidden="1" customWidth="1"/>
    <col min="13" max="13" width="7.140625" style="56" hidden="1" customWidth="1"/>
    <col min="14" max="15" width="5.85546875" style="31" hidden="1" customWidth="1"/>
    <col min="16" max="16" width="9.5703125" style="71" hidden="1" customWidth="1"/>
    <col min="17" max="18" width="11.7109375" style="71" hidden="1" customWidth="1"/>
    <col min="19" max="20" width="12.85546875" style="71" hidden="1" customWidth="1"/>
    <col min="21" max="21" width="11.140625" style="71" hidden="1" customWidth="1"/>
    <col min="22" max="23" width="8.42578125" style="31" hidden="1" customWidth="1"/>
    <col min="24" max="26" width="8.42578125" style="66" hidden="1" customWidth="1"/>
    <col min="27" max="27" width="7.5703125" style="39" hidden="1" customWidth="1"/>
    <col min="28" max="28" width="7.5703125" style="40" hidden="1" customWidth="1"/>
    <col min="29" max="29" width="5.42578125" style="41" hidden="1" customWidth="1"/>
    <col min="30" max="35" width="10.140625" style="41" hidden="1" customWidth="1"/>
    <col min="36" max="51" width="10.140625" style="41" customWidth="1"/>
    <col min="52" max="16384" width="10.140625" style="41"/>
  </cols>
  <sheetData>
    <row r="1" spans="1:35" s="26" customFormat="1" ht="18.75" x14ac:dyDescent="0.25">
      <c r="A1" s="24"/>
      <c r="B1" s="25"/>
      <c r="C1" s="25"/>
      <c r="E1" s="25"/>
      <c r="F1" s="25"/>
      <c r="G1" s="27"/>
      <c r="H1" s="25"/>
      <c r="I1" s="28"/>
      <c r="J1" s="127" t="s">
        <v>56</v>
      </c>
      <c r="K1" s="29"/>
      <c r="L1" s="29"/>
      <c r="M1" s="30"/>
      <c r="N1" s="28"/>
      <c r="O1" s="28"/>
      <c r="P1" s="70"/>
      <c r="Q1" s="71">
        <f>'[1]4. Оценка'!D9</f>
        <v>40</v>
      </c>
      <c r="R1" s="72">
        <f>COUNTIFS(AA9:AA10,"&gt;1,50")</f>
        <v>0</v>
      </c>
      <c r="S1" s="72">
        <f>COUNTIFS(AA9:AA10,"&gt;=0,995",AA9:AA10,"&lt;=1,5")</f>
        <v>1</v>
      </c>
      <c r="T1" s="72">
        <f>COUNTIFS(AA9:AA10,"&gt;=0,85",AA9:AA10,"&lt;0,995")</f>
        <v>0</v>
      </c>
      <c r="U1" s="72">
        <f>COUNTIFS(AA9:AA10,"&lt;0,85")</f>
        <v>0</v>
      </c>
      <c r="V1" s="31">
        <f>Q1</f>
        <v>40</v>
      </c>
      <c r="W1" s="32">
        <f>COUNTA(AB9:AB10)</f>
        <v>1</v>
      </c>
      <c r="X1" s="63">
        <f>COUNTIFS(AB9:AB10,"&gt;=1,01")</f>
        <v>0</v>
      </c>
      <c r="Y1" s="63">
        <f>COUNTIFS(AB9:AB10,"&gt;=0,99",AB9:AB10,"&lt;1,01")</f>
        <v>0</v>
      </c>
      <c r="Z1" s="64">
        <f>COUNTIFS(AB9:AB10,"&lt;0,99")</f>
        <v>0</v>
      </c>
      <c r="AA1" s="33"/>
      <c r="AB1" s="34"/>
      <c r="AI1" s="26">
        <f>SUM(R1:V1)-P1</f>
        <v>41</v>
      </c>
    </row>
    <row r="2" spans="1:35" s="26" customFormat="1" ht="33" customHeight="1" x14ac:dyDescent="0.25">
      <c r="A2" s="246" t="s">
        <v>295</v>
      </c>
      <c r="B2" s="246"/>
      <c r="C2" s="246"/>
      <c r="D2" s="246"/>
      <c r="E2" s="246"/>
      <c r="F2" s="246"/>
      <c r="G2" s="246"/>
      <c r="H2" s="246"/>
      <c r="I2" s="246"/>
      <c r="J2" s="246"/>
      <c r="K2" s="15"/>
      <c r="L2" s="15"/>
      <c r="M2" s="15"/>
      <c r="N2" s="28"/>
      <c r="O2" s="28"/>
      <c r="P2" s="70"/>
      <c r="Q2" s="73" t="e">
        <f>Q1/#REF!</f>
        <v>#REF!</v>
      </c>
      <c r="R2" s="73" t="e">
        <f>R1/#REF!</f>
        <v>#REF!</v>
      </c>
      <c r="S2" s="73" t="e">
        <f>S1/#REF!</f>
        <v>#REF!</v>
      </c>
      <c r="T2" s="73" t="e">
        <f>T1/#REF!</f>
        <v>#REF!</v>
      </c>
      <c r="U2" s="73" t="e">
        <f>U1/#REF!</f>
        <v>#REF!</v>
      </c>
      <c r="V2" s="35" t="e">
        <f>V1/#REF!</f>
        <v>#REF!</v>
      </c>
      <c r="W2" s="35" t="e">
        <f>W1/#REF!</f>
        <v>#REF!</v>
      </c>
      <c r="X2" s="65">
        <f>X1/$W$1</f>
        <v>0</v>
      </c>
      <c r="Y2" s="65">
        <f>Y1/$W$1</f>
        <v>0</v>
      </c>
      <c r="Z2" s="65">
        <f>Z1/$W$1</f>
        <v>0</v>
      </c>
      <c r="AA2" s="33"/>
      <c r="AB2" s="34"/>
    </row>
    <row r="3" spans="1:35" s="26" customFormat="1" x14ac:dyDescent="0.25">
      <c r="A3" s="36"/>
      <c r="B3" s="16"/>
      <c r="C3" s="16"/>
      <c r="E3" s="16"/>
      <c r="F3" s="16"/>
      <c r="G3" s="16"/>
      <c r="H3" s="16"/>
      <c r="I3" s="28"/>
      <c r="J3" s="61"/>
      <c r="K3" s="17"/>
      <c r="L3" s="18"/>
      <c r="M3" s="19"/>
      <c r="N3" s="28"/>
      <c r="O3" s="28"/>
      <c r="P3" s="70"/>
      <c r="Q3" s="71"/>
      <c r="R3" s="71"/>
      <c r="S3" s="71"/>
      <c r="T3" s="71"/>
      <c r="U3" s="71"/>
      <c r="V3" s="31"/>
      <c r="W3" s="31"/>
      <c r="X3" s="66"/>
      <c r="Y3" s="66"/>
      <c r="Z3" s="66"/>
      <c r="AA3" s="37">
        <f>AVERAGE(L9:L10)</f>
        <v>1</v>
      </c>
      <c r="AB3" s="37" t="e">
        <f>AVERAGE(M9:M10)</f>
        <v>#REF!</v>
      </c>
    </row>
    <row r="4" spans="1:35" s="26" customFormat="1" ht="67.5" x14ac:dyDescent="0.25">
      <c r="A4" s="247" t="s">
        <v>15</v>
      </c>
      <c r="B4" s="248" t="s">
        <v>61</v>
      </c>
      <c r="C4" s="250" t="s">
        <v>16</v>
      </c>
      <c r="D4" s="251" t="s">
        <v>17</v>
      </c>
      <c r="E4" s="252" t="s">
        <v>62</v>
      </c>
      <c r="F4" s="253"/>
      <c r="G4" s="254" t="s">
        <v>18</v>
      </c>
      <c r="H4" s="250" t="s">
        <v>19</v>
      </c>
      <c r="I4" s="250" t="s">
        <v>20</v>
      </c>
      <c r="J4" s="255" t="s">
        <v>21</v>
      </c>
      <c r="K4" s="243" t="s">
        <v>22</v>
      </c>
      <c r="L4" s="244" t="s">
        <v>23</v>
      </c>
      <c r="M4" s="244" t="s">
        <v>24</v>
      </c>
      <c r="N4" s="28"/>
      <c r="O4" s="28"/>
      <c r="P4" s="74" t="s">
        <v>25</v>
      </c>
      <c r="Q4" s="75" t="s">
        <v>26</v>
      </c>
      <c r="R4" s="76" t="s">
        <v>27</v>
      </c>
      <c r="S4" s="77" t="s">
        <v>28</v>
      </c>
      <c r="T4" s="77" t="s">
        <v>29</v>
      </c>
      <c r="U4" s="77" t="s">
        <v>30</v>
      </c>
      <c r="V4" s="38" t="s">
        <v>26</v>
      </c>
      <c r="X4" s="67" t="s">
        <v>31</v>
      </c>
      <c r="Y4" s="67" t="s">
        <v>40</v>
      </c>
      <c r="Z4" s="67" t="s">
        <v>32</v>
      </c>
      <c r="AA4" s="33"/>
      <c r="AB4" s="34"/>
    </row>
    <row r="5" spans="1:35" ht="33.75" x14ac:dyDescent="0.25">
      <c r="A5" s="247"/>
      <c r="B5" s="249"/>
      <c r="C5" s="250"/>
      <c r="D5" s="251"/>
      <c r="E5" s="20" t="s">
        <v>60</v>
      </c>
      <c r="F5" s="20" t="s">
        <v>294</v>
      </c>
      <c r="G5" s="254"/>
      <c r="H5" s="250" t="s">
        <v>33</v>
      </c>
      <c r="I5" s="250" t="s">
        <v>33</v>
      </c>
      <c r="J5" s="256" t="s">
        <v>34</v>
      </c>
      <c r="K5" s="243"/>
      <c r="L5" s="244"/>
      <c r="M5" s="244"/>
      <c r="P5" s="74" t="e">
        <f>Q5+R5+S5+T5+U5</f>
        <v>#REF!</v>
      </c>
      <c r="Q5" s="78" t="e">
        <f>Q13</f>
        <v>#REF!</v>
      </c>
      <c r="R5" s="78" t="e">
        <f t="shared" ref="R5:Z5" si="0">R13</f>
        <v>#REF!</v>
      </c>
      <c r="S5" s="78" t="e">
        <f>S13</f>
        <v>#REF!</v>
      </c>
      <c r="T5" s="78" t="e">
        <f>T13</f>
        <v>#REF!</v>
      </c>
      <c r="U5" s="78" t="e">
        <f t="shared" si="0"/>
        <v>#REF!</v>
      </c>
      <c r="V5" s="78" t="e">
        <f>V13</f>
        <v>#REF!</v>
      </c>
      <c r="W5" s="78" t="e">
        <f t="shared" si="0"/>
        <v>#REF!</v>
      </c>
      <c r="X5" s="78" t="e">
        <f t="shared" si="0"/>
        <v>#REF!</v>
      </c>
      <c r="Y5" s="78" t="e">
        <f t="shared" si="0"/>
        <v>#REF!</v>
      </c>
      <c r="Z5" s="78" t="e">
        <f t="shared" si="0"/>
        <v>#REF!</v>
      </c>
    </row>
    <row r="6" spans="1:35" s="26" customFormat="1" ht="22.5" customHeight="1" x14ac:dyDescent="0.25">
      <c r="A6" s="42">
        <v>1</v>
      </c>
      <c r="B6" s="245" t="s">
        <v>252</v>
      </c>
      <c r="C6" s="245"/>
      <c r="D6" s="245"/>
      <c r="E6" s="245"/>
      <c r="F6" s="245"/>
      <c r="G6" s="43"/>
      <c r="H6" s="166"/>
      <c r="I6" s="44"/>
      <c r="J6" s="45"/>
      <c r="K6" s="46"/>
      <c r="L6" s="30"/>
      <c r="M6" s="30"/>
      <c r="N6" s="28"/>
      <c r="O6" s="28"/>
      <c r="P6" s="79">
        <f>Q6+R6+S6+T6+U6</f>
        <v>5</v>
      </c>
      <c r="Q6" s="70">
        <v>4</v>
      </c>
      <c r="R6" s="79">
        <f>COUNTIFS(AA9:AA10,"&gt;1,50")</f>
        <v>0</v>
      </c>
      <c r="S6" s="79">
        <f>COUNTIFS(AA9:AA10,"&gt;=0,995",AA9:AA10,"&lt;=1,5")</f>
        <v>1</v>
      </c>
      <c r="T6" s="79">
        <f>COUNTIFS(AA9:AA10,"&gt;=0,85",AA9:AA10,"&lt;0,995")</f>
        <v>0</v>
      </c>
      <c r="U6" s="79">
        <f>COUNTIFS(AA9:AA10,"&lt;0,85")</f>
        <v>0</v>
      </c>
      <c r="V6" s="28">
        <v>4</v>
      </c>
      <c r="X6" s="68">
        <f>COUNTIFS(AB9:AB10,"&gt;=1,01")</f>
        <v>0</v>
      </c>
      <c r="Y6" s="68">
        <f>COUNTIFS(AB9:AB10,"&gt;=0,99",AB9:AB10,"&lt;1,01")</f>
        <v>0</v>
      </c>
      <c r="Z6" s="69">
        <f>COUNTIFS(AB9:AB10,"&lt;0,99")</f>
        <v>0</v>
      </c>
      <c r="AA6" s="167"/>
      <c r="AB6" s="167"/>
      <c r="AI6" s="26">
        <f>SUM(R6:V6)-P6</f>
        <v>0</v>
      </c>
    </row>
    <row r="7" spans="1:35" s="26" customFormat="1" x14ac:dyDescent="0.25">
      <c r="A7" s="52"/>
      <c r="B7" s="237" t="s">
        <v>64</v>
      </c>
      <c r="C7" s="238"/>
      <c r="D7" s="238"/>
      <c r="E7" s="238"/>
      <c r="F7" s="239"/>
      <c r="G7" s="53"/>
      <c r="H7" s="168"/>
      <c r="I7" s="54"/>
      <c r="J7" s="55"/>
      <c r="K7" s="46"/>
      <c r="L7" s="30"/>
      <c r="M7" s="30"/>
      <c r="N7" s="28"/>
      <c r="O7" s="28"/>
      <c r="P7" s="112"/>
      <c r="Q7" s="70"/>
      <c r="R7" s="112"/>
      <c r="S7" s="112"/>
      <c r="T7" s="112"/>
      <c r="U7" s="112"/>
      <c r="V7" s="28"/>
      <c r="X7" s="113"/>
      <c r="Y7" s="113"/>
      <c r="Z7" s="113"/>
      <c r="AA7" s="167"/>
      <c r="AB7" s="167"/>
    </row>
    <row r="8" spans="1:35" s="26" customFormat="1" ht="22.5" customHeight="1" x14ac:dyDescent="0.25">
      <c r="A8" s="114"/>
      <c r="B8" s="240" t="s">
        <v>190</v>
      </c>
      <c r="C8" s="241"/>
      <c r="D8" s="241"/>
      <c r="E8" s="241"/>
      <c r="F8" s="242"/>
      <c r="G8" s="115"/>
      <c r="H8" s="169"/>
      <c r="I8" s="116"/>
      <c r="J8" s="117"/>
      <c r="K8" s="46"/>
      <c r="L8" s="30"/>
      <c r="M8" s="30"/>
      <c r="N8" s="28"/>
      <c r="O8" s="28"/>
      <c r="P8" s="112"/>
      <c r="Q8" s="70"/>
      <c r="R8" s="112"/>
      <c r="S8" s="112"/>
      <c r="T8" s="112"/>
      <c r="U8" s="112"/>
      <c r="V8" s="28"/>
      <c r="X8" s="113"/>
      <c r="Y8" s="113"/>
      <c r="Z8" s="113"/>
      <c r="AA8" s="167"/>
      <c r="AB8" s="167"/>
    </row>
    <row r="9" spans="1:35" ht="106.5" customHeight="1" outlineLevel="2" x14ac:dyDescent="0.25">
      <c r="A9" s="22"/>
      <c r="B9" s="189" t="s">
        <v>189</v>
      </c>
      <c r="C9" s="47" t="s">
        <v>188</v>
      </c>
      <c r="D9" s="57" t="s">
        <v>35</v>
      </c>
      <c r="E9" s="47">
        <v>50</v>
      </c>
      <c r="F9" s="51">
        <v>57</v>
      </c>
      <c r="G9" s="48">
        <f>F9/E9</f>
        <v>1.1399999999999999</v>
      </c>
      <c r="H9" s="49" t="s">
        <v>265</v>
      </c>
      <c r="I9" s="49"/>
      <c r="J9" s="49" t="s">
        <v>281</v>
      </c>
      <c r="K9" s="49"/>
      <c r="L9" s="21">
        <f>IF(G9&gt;1,1,G9)</f>
        <v>1</v>
      </c>
      <c r="M9" s="21" t="e">
        <f>IF(#REF!&gt;1.25,1.25,#REF!)</f>
        <v>#REF!</v>
      </c>
      <c r="AA9" s="50">
        <f>G9</f>
        <v>1.1399999999999999</v>
      </c>
      <c r="AB9" s="50" t="e">
        <f>#REF!</f>
        <v>#REF!</v>
      </c>
    </row>
    <row r="10" spans="1:35" s="156" customFormat="1" ht="23.25" customHeight="1" outlineLevel="2" x14ac:dyDescent="0.25">
      <c r="A10" s="150"/>
      <c r="B10" s="222" t="s">
        <v>191</v>
      </c>
      <c r="C10" s="223"/>
      <c r="D10" s="223"/>
      <c r="E10" s="223"/>
      <c r="F10" s="224"/>
      <c r="G10" s="151"/>
      <c r="H10" s="152"/>
      <c r="I10" s="152"/>
      <c r="J10" s="152"/>
      <c r="K10" s="152"/>
      <c r="L10" s="153"/>
      <c r="M10" s="153"/>
      <c r="N10" s="154"/>
      <c r="O10" s="154"/>
      <c r="P10" s="154"/>
      <c r="Q10" s="154"/>
      <c r="R10" s="154"/>
      <c r="S10" s="154"/>
      <c r="T10" s="154"/>
      <c r="U10" s="154"/>
      <c r="V10" s="154"/>
      <c r="W10" s="154"/>
      <c r="X10" s="154"/>
      <c r="Y10" s="154"/>
      <c r="Z10" s="154"/>
      <c r="AA10" s="155"/>
      <c r="AB10" s="155"/>
    </row>
    <row r="11" spans="1:35" ht="117" customHeight="1" outlineLevel="2" x14ac:dyDescent="0.25">
      <c r="A11" s="22" t="s">
        <v>54</v>
      </c>
      <c r="B11" s="189" t="s">
        <v>192</v>
      </c>
      <c r="C11" s="47" t="s">
        <v>188</v>
      </c>
      <c r="D11" s="57" t="s">
        <v>35</v>
      </c>
      <c r="E11" s="47">
        <v>100</v>
      </c>
      <c r="F11" s="47">
        <v>100</v>
      </c>
      <c r="G11" s="48">
        <f t="shared" ref="G11" si="1">F11/E11</f>
        <v>1</v>
      </c>
      <c r="H11" s="49" t="s">
        <v>265</v>
      </c>
      <c r="I11" s="49"/>
      <c r="J11" s="49" t="s">
        <v>281</v>
      </c>
      <c r="K11" s="49">
        <v>1</v>
      </c>
      <c r="L11" s="21"/>
      <c r="M11" s="21"/>
      <c r="AA11" s="50"/>
      <c r="AB11" s="50"/>
    </row>
    <row r="12" spans="1:35" ht="56.25" x14ac:dyDescent="0.25">
      <c r="A12" s="22" t="s">
        <v>54</v>
      </c>
      <c r="B12" s="189" t="s">
        <v>193</v>
      </c>
      <c r="C12" s="47" t="s">
        <v>188</v>
      </c>
      <c r="D12" s="57" t="s">
        <v>35</v>
      </c>
      <c r="E12" s="47">
        <v>100</v>
      </c>
      <c r="F12" s="47">
        <v>100</v>
      </c>
      <c r="G12" s="48">
        <f t="shared" ref="G12:G15" si="2">F12/E12</f>
        <v>1</v>
      </c>
      <c r="H12" s="49" t="s">
        <v>265</v>
      </c>
      <c r="I12" s="49"/>
      <c r="J12" s="49" t="s">
        <v>281</v>
      </c>
    </row>
    <row r="13" spans="1:35" s="156" customFormat="1" ht="33.75" customHeight="1" x14ac:dyDescent="0.25">
      <c r="A13" s="150" t="s">
        <v>54</v>
      </c>
      <c r="B13" s="222" t="s">
        <v>194</v>
      </c>
      <c r="C13" s="223"/>
      <c r="D13" s="223"/>
      <c r="E13" s="223"/>
      <c r="F13" s="224"/>
      <c r="G13" s="151"/>
      <c r="H13" s="152"/>
      <c r="I13" s="152"/>
      <c r="J13" s="152"/>
      <c r="N13" s="154"/>
      <c r="O13" s="154"/>
      <c r="P13" s="154" t="e">
        <f>P6+#REF!+#REF!+#REF!+#REF!+#REF!+#REF!+#REF!+#REF!+#REF!+#REF!+#REF!+#REF!+#REF!+#REF!+#REF!</f>
        <v>#REF!</v>
      </c>
      <c r="Q13" s="154" t="e">
        <f>Q6+#REF!+#REF!+#REF!+#REF!+#REF!+#REF!+#REF!+#REF!+#REF!+#REF!+#REF!+#REF!+#REF!+#REF!+#REF!</f>
        <v>#REF!</v>
      </c>
      <c r="R13" s="154" t="e">
        <f>R6+#REF!+#REF!+#REF!+#REF!+#REF!+#REF!+#REF!+#REF!+#REF!+#REF!+#REF!+#REF!+#REF!+#REF!+#REF!</f>
        <v>#REF!</v>
      </c>
      <c r="S13" s="154" t="e">
        <f>S6+#REF!+#REF!+#REF!+#REF!+#REF!+#REF!+#REF!+#REF!+#REF!+#REF!+#REF!+#REF!+#REF!+#REF!+#REF!</f>
        <v>#REF!</v>
      </c>
      <c r="T13" s="154" t="e">
        <f>T6+#REF!+#REF!+#REF!+#REF!+#REF!+#REF!+#REF!+#REF!+#REF!+#REF!+#REF!+#REF!+#REF!+#REF!+#REF!</f>
        <v>#REF!</v>
      </c>
      <c r="U13" s="154" t="e">
        <f>U6+#REF!+#REF!+#REF!+#REF!+#REF!+#REF!+#REF!+#REF!+#REF!+#REF!+#REF!+#REF!+#REF!+#REF!+#REF!</f>
        <v>#REF!</v>
      </c>
      <c r="V13" s="154" t="e">
        <f>V6+#REF!+#REF!+#REF!+#REF!+#REF!+#REF!+#REF!+#REF!+#REF!+#REF!+#REF!+#REF!+#REF!+#REF!+#REF!</f>
        <v>#REF!</v>
      </c>
      <c r="W13" s="154" t="e">
        <f>W6+#REF!+#REF!+#REF!+#REF!+#REF!+#REF!+#REF!+#REF!+#REF!+#REF!+#REF!+#REF!+#REF!+#REF!+#REF!</f>
        <v>#REF!</v>
      </c>
      <c r="X13" s="154" t="e">
        <f>X6+#REF!+#REF!+#REF!+#REF!+#REF!+#REF!+#REF!+#REF!+#REF!+#REF!+#REF!+#REF!+#REF!+#REF!+#REF!</f>
        <v>#REF!</v>
      </c>
      <c r="Y13" s="154" t="e">
        <f>Y6+#REF!+#REF!+#REF!+#REF!+#REF!+#REF!+#REF!+#REF!+#REF!+#REF!+#REF!+#REF!+#REF!+#REF!+#REF!</f>
        <v>#REF!</v>
      </c>
      <c r="Z13" s="154" t="e">
        <f>Z6+#REF!+#REF!+#REF!+#REF!+#REF!+#REF!+#REF!+#REF!+#REF!+#REF!+#REF!+#REF!+#REF!+#REF!+#REF!</f>
        <v>#REF!</v>
      </c>
      <c r="AA13" s="157"/>
      <c r="AB13" s="158"/>
    </row>
    <row r="14" spans="1:35" ht="60" customHeight="1" x14ac:dyDescent="0.25">
      <c r="A14" s="22" t="s">
        <v>54</v>
      </c>
      <c r="B14" s="189" t="s">
        <v>195</v>
      </c>
      <c r="C14" s="47" t="s">
        <v>188</v>
      </c>
      <c r="D14" s="218" t="s">
        <v>334</v>
      </c>
      <c r="E14" s="47">
        <v>33</v>
      </c>
      <c r="F14" s="47">
        <v>33</v>
      </c>
      <c r="G14" s="48">
        <f t="shared" si="2"/>
        <v>1</v>
      </c>
      <c r="H14" s="49" t="s">
        <v>265</v>
      </c>
      <c r="I14" s="49"/>
      <c r="J14" s="49" t="s">
        <v>281</v>
      </c>
    </row>
    <row r="15" spans="1:35" ht="119.25" customHeight="1" x14ac:dyDescent="0.25">
      <c r="A15" s="22" t="s">
        <v>54</v>
      </c>
      <c r="B15" s="189" t="s">
        <v>196</v>
      </c>
      <c r="C15" s="47" t="s">
        <v>188</v>
      </c>
      <c r="D15" s="57" t="s">
        <v>35</v>
      </c>
      <c r="E15" s="47">
        <v>100</v>
      </c>
      <c r="F15" s="47">
        <v>100</v>
      </c>
      <c r="G15" s="48">
        <f t="shared" si="2"/>
        <v>1</v>
      </c>
      <c r="H15" s="49" t="s">
        <v>265</v>
      </c>
      <c r="I15" s="49"/>
      <c r="J15" s="49" t="s">
        <v>281</v>
      </c>
    </row>
    <row r="16" spans="1:35" s="156" customFormat="1" ht="22.5" customHeight="1" outlineLevel="2" x14ac:dyDescent="0.25">
      <c r="A16" s="150" t="s">
        <v>54</v>
      </c>
      <c r="B16" s="222" t="s">
        <v>197</v>
      </c>
      <c r="C16" s="223"/>
      <c r="D16" s="223"/>
      <c r="E16" s="223"/>
      <c r="F16" s="224"/>
      <c r="G16" s="151"/>
      <c r="H16" s="152"/>
      <c r="I16" s="152"/>
      <c r="J16" s="152"/>
      <c r="K16" s="152">
        <v>1</v>
      </c>
      <c r="L16" s="153"/>
      <c r="M16" s="153"/>
      <c r="N16" s="154"/>
      <c r="O16" s="154"/>
      <c r="P16" s="154"/>
      <c r="Q16" s="154"/>
      <c r="R16" s="154"/>
      <c r="S16" s="154"/>
      <c r="T16" s="154"/>
      <c r="U16" s="154"/>
      <c r="V16" s="154"/>
      <c r="W16" s="154"/>
      <c r="X16" s="154"/>
      <c r="Y16" s="154"/>
      <c r="Z16" s="154"/>
      <c r="AA16" s="155"/>
      <c r="AB16" s="155"/>
    </row>
    <row r="17" spans="1:28" ht="56.25" x14ac:dyDescent="0.25">
      <c r="A17" s="22" t="s">
        <v>54</v>
      </c>
      <c r="B17" s="189" t="s">
        <v>198</v>
      </c>
      <c r="C17" s="47" t="s">
        <v>188</v>
      </c>
      <c r="D17" s="218" t="s">
        <v>334</v>
      </c>
      <c r="E17" s="47">
        <v>44</v>
      </c>
      <c r="F17" s="47">
        <v>44</v>
      </c>
      <c r="G17" s="48">
        <f t="shared" ref="G17:G50" si="3">F17/E17</f>
        <v>1</v>
      </c>
      <c r="H17" s="49" t="s">
        <v>265</v>
      </c>
      <c r="I17" s="49"/>
      <c r="J17" s="49" t="s">
        <v>281</v>
      </c>
    </row>
    <row r="18" spans="1:28" s="156" customFormat="1" ht="33.75" customHeight="1" x14ac:dyDescent="0.25">
      <c r="A18" s="150" t="s">
        <v>54</v>
      </c>
      <c r="B18" s="222" t="s">
        <v>199</v>
      </c>
      <c r="C18" s="223"/>
      <c r="D18" s="223"/>
      <c r="E18" s="223"/>
      <c r="F18" s="224"/>
      <c r="G18" s="151"/>
      <c r="H18" s="152"/>
      <c r="I18" s="152"/>
      <c r="J18" s="152"/>
      <c r="N18" s="154"/>
      <c r="O18" s="154"/>
      <c r="P18" s="154"/>
      <c r="Q18" s="154"/>
      <c r="R18" s="154"/>
      <c r="S18" s="154"/>
      <c r="T18" s="154"/>
      <c r="U18" s="154"/>
      <c r="V18" s="154"/>
      <c r="W18" s="154"/>
      <c r="X18" s="154"/>
      <c r="Y18" s="154"/>
      <c r="Z18" s="154"/>
      <c r="AA18" s="157"/>
      <c r="AB18" s="158"/>
    </row>
    <row r="19" spans="1:28" ht="56.25" outlineLevel="2" x14ac:dyDescent="0.25">
      <c r="A19" s="22" t="s">
        <v>54</v>
      </c>
      <c r="B19" s="189" t="s">
        <v>200</v>
      </c>
      <c r="C19" s="47" t="s">
        <v>188</v>
      </c>
      <c r="D19" s="57" t="s">
        <v>35</v>
      </c>
      <c r="E19" s="47">
        <v>20.89</v>
      </c>
      <c r="F19" s="47">
        <v>21.8</v>
      </c>
      <c r="G19" s="48">
        <f t="shared" si="3"/>
        <v>1.0435615126854954</v>
      </c>
      <c r="H19" s="49" t="s">
        <v>265</v>
      </c>
      <c r="I19" s="49"/>
      <c r="J19" s="49" t="s">
        <v>281</v>
      </c>
      <c r="K19" s="49">
        <v>1</v>
      </c>
      <c r="L19" s="21"/>
      <c r="M19" s="21"/>
      <c r="AA19" s="50"/>
      <c r="AB19" s="50"/>
    </row>
    <row r="20" spans="1:28" s="156" customFormat="1" ht="31.5" customHeight="1" x14ac:dyDescent="0.25">
      <c r="A20" s="150" t="s">
        <v>54</v>
      </c>
      <c r="B20" s="222" t="s">
        <v>201</v>
      </c>
      <c r="C20" s="223"/>
      <c r="D20" s="223"/>
      <c r="E20" s="223"/>
      <c r="F20" s="224"/>
      <c r="G20" s="151"/>
      <c r="H20" s="152"/>
      <c r="I20" s="152"/>
      <c r="J20" s="152"/>
      <c r="N20" s="154"/>
      <c r="O20" s="154"/>
      <c r="P20" s="154"/>
      <c r="Q20" s="154"/>
      <c r="R20" s="154"/>
      <c r="S20" s="154"/>
      <c r="T20" s="154"/>
      <c r="U20" s="154"/>
      <c r="V20" s="154"/>
      <c r="W20" s="154"/>
      <c r="X20" s="154"/>
      <c r="Y20" s="154"/>
      <c r="Z20" s="154"/>
      <c r="AA20" s="157"/>
      <c r="AB20" s="158"/>
    </row>
    <row r="21" spans="1:28" ht="126" customHeight="1" x14ac:dyDescent="0.25">
      <c r="A21" s="22" t="s">
        <v>54</v>
      </c>
      <c r="B21" s="189" t="s">
        <v>202</v>
      </c>
      <c r="C21" s="47" t="s">
        <v>188</v>
      </c>
      <c r="D21" s="57" t="s">
        <v>35</v>
      </c>
      <c r="E21" s="47">
        <v>96.45</v>
      </c>
      <c r="F21" s="47">
        <v>94.15</v>
      </c>
      <c r="G21" s="48">
        <f t="shared" si="3"/>
        <v>0.97615344738206322</v>
      </c>
      <c r="H21" s="49" t="s">
        <v>296</v>
      </c>
      <c r="I21" s="49"/>
      <c r="J21" s="49" t="s">
        <v>281</v>
      </c>
      <c r="P21" s="71" t="e">
        <f>P12+#REF!+#REF!+#REF!+#REF!+#REF!+#REF!+#REF!+#REF!+#REF!+#REF!+#REF!+#REF!+#REF!+#REF!+#REF!</f>
        <v>#REF!</v>
      </c>
      <c r="Q21" s="71" t="e">
        <f>Q12+#REF!+#REF!+#REF!+#REF!+#REF!+#REF!+#REF!+#REF!+#REF!+#REF!+#REF!+#REF!+#REF!+#REF!+#REF!</f>
        <v>#REF!</v>
      </c>
      <c r="R21" s="71" t="e">
        <f>R12+#REF!+#REF!+#REF!+#REF!+#REF!+#REF!+#REF!+#REF!+#REF!+#REF!+#REF!+#REF!+#REF!+#REF!+#REF!</f>
        <v>#REF!</v>
      </c>
      <c r="S21" s="71" t="e">
        <f>S12+#REF!+#REF!+#REF!+#REF!+#REF!+#REF!+#REF!+#REF!+#REF!+#REF!+#REF!+#REF!+#REF!+#REF!+#REF!</f>
        <v>#REF!</v>
      </c>
      <c r="T21" s="71" t="e">
        <f>T12+#REF!+#REF!+#REF!+#REF!+#REF!+#REF!+#REF!+#REF!+#REF!+#REF!+#REF!+#REF!+#REF!+#REF!+#REF!</f>
        <v>#REF!</v>
      </c>
      <c r="U21" s="71" t="e">
        <f>U12+#REF!+#REF!+#REF!+#REF!+#REF!+#REF!+#REF!+#REF!+#REF!+#REF!+#REF!+#REF!+#REF!+#REF!+#REF!</f>
        <v>#REF!</v>
      </c>
      <c r="V21" s="71" t="e">
        <f>V12+#REF!+#REF!+#REF!+#REF!+#REF!+#REF!+#REF!+#REF!+#REF!+#REF!+#REF!+#REF!+#REF!+#REF!+#REF!</f>
        <v>#REF!</v>
      </c>
      <c r="W21" s="71" t="e">
        <f>W12+#REF!+#REF!+#REF!+#REF!+#REF!+#REF!+#REF!+#REF!+#REF!+#REF!+#REF!+#REF!+#REF!+#REF!+#REF!</f>
        <v>#REF!</v>
      </c>
      <c r="X21" s="71" t="e">
        <f>X12+#REF!+#REF!+#REF!+#REF!+#REF!+#REF!+#REF!+#REF!+#REF!+#REF!+#REF!+#REF!+#REF!+#REF!+#REF!</f>
        <v>#REF!</v>
      </c>
      <c r="Y21" s="71" t="e">
        <f>Y12+#REF!+#REF!+#REF!+#REF!+#REF!+#REF!+#REF!+#REF!+#REF!+#REF!+#REF!+#REF!+#REF!+#REF!+#REF!</f>
        <v>#REF!</v>
      </c>
      <c r="Z21" s="71" t="e">
        <f>Z12+#REF!+#REF!+#REF!+#REF!+#REF!+#REF!+#REF!+#REF!+#REF!+#REF!+#REF!+#REF!+#REF!+#REF!+#REF!</f>
        <v>#REF!</v>
      </c>
    </row>
    <row r="22" spans="1:28" ht="90" x14ac:dyDescent="0.25">
      <c r="A22" s="22" t="s">
        <v>54</v>
      </c>
      <c r="B22" s="189" t="s">
        <v>326</v>
      </c>
      <c r="C22" s="47" t="s">
        <v>262</v>
      </c>
      <c r="D22" s="57" t="s">
        <v>35</v>
      </c>
      <c r="E22" s="47">
        <v>0</v>
      </c>
      <c r="F22" s="47">
        <v>0</v>
      </c>
      <c r="G22" s="49" t="s">
        <v>265</v>
      </c>
      <c r="H22" s="49" t="s">
        <v>325</v>
      </c>
      <c r="I22" s="49"/>
      <c r="J22" s="49" t="s">
        <v>281</v>
      </c>
    </row>
    <row r="23" spans="1:28" ht="46.5" customHeight="1" x14ac:dyDescent="0.25">
      <c r="A23" s="22" t="s">
        <v>54</v>
      </c>
      <c r="B23" s="189" t="s">
        <v>203</v>
      </c>
      <c r="C23" s="47" t="s">
        <v>262</v>
      </c>
      <c r="D23" s="57" t="s">
        <v>35</v>
      </c>
      <c r="E23" s="47">
        <v>0</v>
      </c>
      <c r="F23" s="47">
        <v>0</v>
      </c>
      <c r="G23" s="49" t="s">
        <v>265</v>
      </c>
      <c r="H23" s="49" t="s">
        <v>297</v>
      </c>
      <c r="I23" s="49"/>
      <c r="J23" s="49" t="s">
        <v>281</v>
      </c>
    </row>
    <row r="24" spans="1:28" ht="82.5" customHeight="1" outlineLevel="2" x14ac:dyDescent="0.25">
      <c r="A24" s="22" t="s">
        <v>54</v>
      </c>
      <c r="B24" s="189" t="s">
        <v>204</v>
      </c>
      <c r="C24" s="47" t="s">
        <v>264</v>
      </c>
      <c r="D24" s="57" t="s">
        <v>35</v>
      </c>
      <c r="E24" s="47">
        <v>6.0999999999999999E-2</v>
      </c>
      <c r="F24" s="47">
        <v>6.0999999999999999E-2</v>
      </c>
      <c r="G24" s="48">
        <f>F24/E24</f>
        <v>1</v>
      </c>
      <c r="H24" s="49" t="s">
        <v>265</v>
      </c>
      <c r="I24" s="49"/>
      <c r="J24" s="49" t="s">
        <v>281</v>
      </c>
      <c r="K24" s="49">
        <v>1</v>
      </c>
      <c r="L24" s="21"/>
      <c r="M24" s="21"/>
      <c r="AA24" s="50"/>
      <c r="AB24" s="50"/>
    </row>
    <row r="25" spans="1:28" ht="57.75" customHeight="1" x14ac:dyDescent="0.25">
      <c r="A25" s="22" t="s">
        <v>54</v>
      </c>
      <c r="B25" s="189" t="s">
        <v>205</v>
      </c>
      <c r="C25" s="47" t="s">
        <v>263</v>
      </c>
      <c r="D25" s="57" t="s">
        <v>35</v>
      </c>
      <c r="E25" s="47">
        <v>6</v>
      </c>
      <c r="F25" s="47">
        <v>6</v>
      </c>
      <c r="G25" s="48">
        <f t="shared" si="3"/>
        <v>1</v>
      </c>
      <c r="H25" s="49" t="s">
        <v>265</v>
      </c>
      <c r="I25" s="49"/>
      <c r="J25" s="49" t="s">
        <v>281</v>
      </c>
    </row>
    <row r="26" spans="1:28" ht="82.5" customHeight="1" x14ac:dyDescent="0.25">
      <c r="A26" s="22" t="s">
        <v>54</v>
      </c>
      <c r="B26" s="189" t="s">
        <v>206</v>
      </c>
      <c r="C26" s="47" t="s">
        <v>188</v>
      </c>
      <c r="D26" s="57" t="s">
        <v>35</v>
      </c>
      <c r="E26" s="47">
        <v>20</v>
      </c>
      <c r="F26" s="47">
        <v>60.39</v>
      </c>
      <c r="G26" s="48">
        <f t="shared" si="3"/>
        <v>3.0194999999999999</v>
      </c>
      <c r="H26" s="389" t="s">
        <v>333</v>
      </c>
      <c r="I26" s="49"/>
      <c r="J26" s="49" t="s">
        <v>281</v>
      </c>
      <c r="P26" s="71" t="e">
        <f>#REF!+#REF!+#REF!+#REF!+#REF!+#REF!+#REF!+#REF!+#REF!+#REF!+#REF!+#REF!+#REF!+#REF!+#REF!+#REF!</f>
        <v>#REF!</v>
      </c>
      <c r="Q26" s="71" t="e">
        <f>#REF!+#REF!+#REF!+#REF!+#REF!+#REF!+#REF!+#REF!+#REF!+#REF!+#REF!+#REF!+#REF!+#REF!+#REF!+#REF!</f>
        <v>#REF!</v>
      </c>
      <c r="R26" s="71" t="e">
        <f>#REF!+#REF!+#REF!+#REF!+#REF!+#REF!+#REF!+#REF!+#REF!+#REF!+#REF!+#REF!+#REF!+#REF!+#REF!+#REF!</f>
        <v>#REF!</v>
      </c>
      <c r="S26" s="71" t="e">
        <f>#REF!+#REF!+#REF!+#REF!+#REF!+#REF!+#REF!+#REF!+#REF!+#REF!+#REF!+#REF!+#REF!+#REF!+#REF!+#REF!</f>
        <v>#REF!</v>
      </c>
      <c r="T26" s="71" t="e">
        <f>#REF!+#REF!+#REF!+#REF!+#REF!+#REF!+#REF!+#REF!+#REF!+#REF!+#REF!+#REF!+#REF!+#REF!+#REF!+#REF!</f>
        <v>#REF!</v>
      </c>
      <c r="U26" s="71" t="e">
        <f>#REF!+#REF!+#REF!+#REF!+#REF!+#REF!+#REF!+#REF!+#REF!+#REF!+#REF!+#REF!+#REF!+#REF!+#REF!+#REF!</f>
        <v>#REF!</v>
      </c>
      <c r="V26" s="71" t="e">
        <f>#REF!+#REF!+#REF!+#REF!+#REF!+#REF!+#REF!+#REF!+#REF!+#REF!+#REF!+#REF!+#REF!+#REF!+#REF!+#REF!</f>
        <v>#REF!</v>
      </c>
      <c r="W26" s="71" t="e">
        <f>#REF!+#REF!+#REF!+#REF!+#REF!+#REF!+#REF!+#REF!+#REF!+#REF!+#REF!+#REF!+#REF!+#REF!+#REF!+#REF!</f>
        <v>#REF!</v>
      </c>
      <c r="X26" s="71" t="e">
        <f>#REF!+#REF!+#REF!+#REF!+#REF!+#REF!+#REF!+#REF!+#REF!+#REF!+#REF!+#REF!+#REF!+#REF!+#REF!+#REF!</f>
        <v>#REF!</v>
      </c>
      <c r="Y26" s="71" t="e">
        <f>#REF!+#REF!+#REF!+#REF!+#REF!+#REF!+#REF!+#REF!+#REF!+#REF!+#REF!+#REF!+#REF!+#REF!+#REF!+#REF!</f>
        <v>#REF!</v>
      </c>
      <c r="Z26" s="71" t="e">
        <f>#REF!+#REF!+#REF!+#REF!+#REF!+#REF!+#REF!+#REF!+#REF!+#REF!+#REF!+#REF!+#REF!+#REF!+#REF!+#REF!</f>
        <v>#REF!</v>
      </c>
    </row>
    <row r="27" spans="1:28" ht="94.5" customHeight="1" x14ac:dyDescent="0.25">
      <c r="A27" s="22" t="s">
        <v>54</v>
      </c>
      <c r="B27" s="189" t="s">
        <v>207</v>
      </c>
      <c r="C27" s="47" t="s">
        <v>264</v>
      </c>
      <c r="D27" s="57" t="s">
        <v>35</v>
      </c>
      <c r="E27" s="47">
        <v>31</v>
      </c>
      <c r="F27" s="47">
        <v>31</v>
      </c>
      <c r="G27" s="48">
        <f t="shared" si="3"/>
        <v>1</v>
      </c>
      <c r="H27" s="49" t="s">
        <v>265</v>
      </c>
      <c r="I27" s="49"/>
      <c r="J27" s="49" t="s">
        <v>281</v>
      </c>
    </row>
    <row r="28" spans="1:28" s="156" customFormat="1" ht="32.25" customHeight="1" outlineLevel="2" x14ac:dyDescent="0.25">
      <c r="A28" s="150" t="s">
        <v>54</v>
      </c>
      <c r="B28" s="222" t="s">
        <v>208</v>
      </c>
      <c r="C28" s="223"/>
      <c r="D28" s="223"/>
      <c r="E28" s="223"/>
      <c r="F28" s="224"/>
      <c r="G28" s="151"/>
      <c r="H28" s="152"/>
      <c r="I28" s="152"/>
      <c r="J28" s="152"/>
      <c r="K28" s="152">
        <v>1</v>
      </c>
      <c r="L28" s="153"/>
      <c r="M28" s="153"/>
      <c r="N28" s="154"/>
      <c r="O28" s="154"/>
      <c r="P28" s="154"/>
      <c r="Q28" s="154"/>
      <c r="R28" s="154"/>
      <c r="S28" s="154"/>
      <c r="T28" s="154"/>
      <c r="U28" s="154"/>
      <c r="V28" s="154"/>
      <c r="W28" s="154"/>
      <c r="X28" s="154"/>
      <c r="Y28" s="154"/>
      <c r="Z28" s="154"/>
      <c r="AA28" s="155"/>
      <c r="AB28" s="155"/>
    </row>
    <row r="29" spans="1:28" ht="59.25" customHeight="1" x14ac:dyDescent="0.25">
      <c r="A29" s="22" t="s">
        <v>54</v>
      </c>
      <c r="B29" s="189" t="s">
        <v>284</v>
      </c>
      <c r="C29" s="47" t="s">
        <v>285</v>
      </c>
      <c r="D29" s="57" t="s">
        <v>35</v>
      </c>
      <c r="E29" s="47">
        <v>0.435</v>
      </c>
      <c r="F29" s="47">
        <v>0.435</v>
      </c>
      <c r="G29" s="48">
        <f t="shared" ref="G29" si="4">F29/E29</f>
        <v>1</v>
      </c>
      <c r="H29" s="49" t="s">
        <v>265</v>
      </c>
      <c r="I29" s="49"/>
      <c r="J29" s="49" t="s">
        <v>281</v>
      </c>
    </row>
    <row r="30" spans="1:28" ht="37.5" customHeight="1" x14ac:dyDescent="0.25">
      <c r="A30" s="22" t="s">
        <v>54</v>
      </c>
      <c r="B30" s="189" t="s">
        <v>209</v>
      </c>
      <c r="C30" s="47" t="s">
        <v>188</v>
      </c>
      <c r="D30" s="57" t="s">
        <v>35</v>
      </c>
      <c r="E30" s="47">
        <v>99.67</v>
      </c>
      <c r="F30" s="47">
        <v>100</v>
      </c>
      <c r="G30" s="48">
        <f t="shared" si="3"/>
        <v>1.0033109260559847</v>
      </c>
      <c r="H30" s="49" t="s">
        <v>265</v>
      </c>
      <c r="I30" s="49"/>
      <c r="J30" s="49" t="s">
        <v>281</v>
      </c>
    </row>
    <row r="31" spans="1:28" ht="135" x14ac:dyDescent="0.25">
      <c r="A31" s="22" t="s">
        <v>54</v>
      </c>
      <c r="B31" s="189" t="s">
        <v>210</v>
      </c>
      <c r="C31" s="47" t="s">
        <v>262</v>
      </c>
      <c r="D31" s="57" t="s">
        <v>35</v>
      </c>
      <c r="E31" s="47">
        <v>15</v>
      </c>
      <c r="F31" s="47">
        <v>15</v>
      </c>
      <c r="G31" s="48">
        <f t="shared" si="3"/>
        <v>1</v>
      </c>
      <c r="H31" s="49" t="s">
        <v>265</v>
      </c>
      <c r="I31" s="49"/>
      <c r="J31" s="49" t="s">
        <v>281</v>
      </c>
      <c r="P31" s="71" t="e">
        <f>P20+#REF!+#REF!+#REF!+#REF!+#REF!+#REF!+#REF!+#REF!+#REF!+#REF!+#REF!+#REF!+#REF!+#REF!+#REF!</f>
        <v>#REF!</v>
      </c>
      <c r="Q31" s="71" t="e">
        <f>Q20+#REF!+#REF!+#REF!+#REF!+#REF!+#REF!+#REF!+#REF!+#REF!+#REF!+#REF!+#REF!+#REF!+#REF!+#REF!</f>
        <v>#REF!</v>
      </c>
      <c r="R31" s="71" t="e">
        <f>R20+#REF!+#REF!+#REF!+#REF!+#REF!+#REF!+#REF!+#REF!+#REF!+#REF!+#REF!+#REF!+#REF!+#REF!+#REF!</f>
        <v>#REF!</v>
      </c>
      <c r="S31" s="71" t="e">
        <f>S20+#REF!+#REF!+#REF!+#REF!+#REF!+#REF!+#REF!+#REF!+#REF!+#REF!+#REF!+#REF!+#REF!+#REF!+#REF!</f>
        <v>#REF!</v>
      </c>
      <c r="T31" s="71" t="e">
        <f>T20+#REF!+#REF!+#REF!+#REF!+#REF!+#REF!+#REF!+#REF!+#REF!+#REF!+#REF!+#REF!+#REF!+#REF!+#REF!</f>
        <v>#REF!</v>
      </c>
      <c r="U31" s="71" t="e">
        <f>U20+#REF!+#REF!+#REF!+#REF!+#REF!+#REF!+#REF!+#REF!+#REF!+#REF!+#REF!+#REF!+#REF!+#REF!+#REF!</f>
        <v>#REF!</v>
      </c>
      <c r="V31" s="71" t="e">
        <f>V20+#REF!+#REF!+#REF!+#REF!+#REF!+#REF!+#REF!+#REF!+#REF!+#REF!+#REF!+#REF!+#REF!+#REF!+#REF!</f>
        <v>#REF!</v>
      </c>
      <c r="W31" s="71" t="e">
        <f>W20+#REF!+#REF!+#REF!+#REF!+#REF!+#REF!+#REF!+#REF!+#REF!+#REF!+#REF!+#REF!+#REF!+#REF!+#REF!</f>
        <v>#REF!</v>
      </c>
      <c r="X31" s="71" t="e">
        <f>X20+#REF!+#REF!+#REF!+#REF!+#REF!+#REF!+#REF!+#REF!+#REF!+#REF!+#REF!+#REF!+#REF!+#REF!+#REF!</f>
        <v>#REF!</v>
      </c>
      <c r="Y31" s="71" t="e">
        <f>Y20+#REF!+#REF!+#REF!+#REF!+#REF!+#REF!+#REF!+#REF!+#REF!+#REF!+#REF!+#REF!+#REF!+#REF!+#REF!</f>
        <v>#REF!</v>
      </c>
      <c r="Z31" s="71" t="e">
        <f>Z20+#REF!+#REF!+#REF!+#REF!+#REF!+#REF!+#REF!+#REF!+#REF!+#REF!+#REF!+#REF!+#REF!+#REF!+#REF!</f>
        <v>#REF!</v>
      </c>
    </row>
    <row r="32" spans="1:28" ht="56.25" x14ac:dyDescent="0.25">
      <c r="A32" s="22" t="s">
        <v>54</v>
      </c>
      <c r="B32" s="189" t="s">
        <v>211</v>
      </c>
      <c r="C32" s="47" t="s">
        <v>188</v>
      </c>
      <c r="D32" s="57" t="s">
        <v>35</v>
      </c>
      <c r="E32" s="47">
        <v>100</v>
      </c>
      <c r="F32" s="47">
        <v>100</v>
      </c>
      <c r="G32" s="48">
        <f t="shared" si="3"/>
        <v>1</v>
      </c>
      <c r="H32" s="49" t="s">
        <v>265</v>
      </c>
      <c r="I32" s="49"/>
      <c r="J32" s="49" t="s">
        <v>281</v>
      </c>
    </row>
    <row r="33" spans="1:28" s="156" customFormat="1" ht="23.25" customHeight="1" x14ac:dyDescent="0.25">
      <c r="A33" s="150" t="s">
        <v>54</v>
      </c>
      <c r="B33" s="222" t="s">
        <v>212</v>
      </c>
      <c r="C33" s="223"/>
      <c r="D33" s="223"/>
      <c r="E33" s="223"/>
      <c r="F33" s="224"/>
      <c r="G33" s="151"/>
      <c r="H33" s="152"/>
      <c r="I33" s="152"/>
      <c r="J33" s="152"/>
      <c r="N33" s="154"/>
      <c r="O33" s="154"/>
      <c r="P33" s="154"/>
      <c r="Q33" s="154"/>
      <c r="R33" s="154"/>
      <c r="S33" s="154"/>
      <c r="T33" s="154"/>
      <c r="U33" s="154"/>
      <c r="V33" s="154"/>
      <c r="W33" s="154"/>
      <c r="X33" s="154"/>
      <c r="Y33" s="154"/>
      <c r="Z33" s="154"/>
      <c r="AA33" s="157"/>
      <c r="AB33" s="158"/>
    </row>
    <row r="34" spans="1:28" ht="58.5" customHeight="1" outlineLevel="2" x14ac:dyDescent="0.25">
      <c r="A34" s="22" t="s">
        <v>54</v>
      </c>
      <c r="B34" s="189" t="s">
        <v>213</v>
      </c>
      <c r="C34" s="47" t="s">
        <v>263</v>
      </c>
      <c r="D34" s="57" t="s">
        <v>35</v>
      </c>
      <c r="E34" s="47">
        <v>6</v>
      </c>
      <c r="F34" s="47">
        <v>6</v>
      </c>
      <c r="G34" s="48">
        <f t="shared" si="3"/>
        <v>1</v>
      </c>
      <c r="H34" s="49" t="s">
        <v>265</v>
      </c>
      <c r="I34" s="49"/>
      <c r="J34" s="49" t="s">
        <v>281</v>
      </c>
      <c r="K34" s="49">
        <v>1</v>
      </c>
      <c r="L34" s="21"/>
      <c r="M34" s="21"/>
      <c r="AA34" s="50"/>
      <c r="AB34" s="50"/>
    </row>
    <row r="35" spans="1:28" s="156" customFormat="1" ht="44.25" customHeight="1" x14ac:dyDescent="0.25">
      <c r="A35" s="150" t="s">
        <v>54</v>
      </c>
      <c r="B35" s="222" t="s">
        <v>283</v>
      </c>
      <c r="C35" s="223"/>
      <c r="D35" s="223"/>
      <c r="E35" s="223"/>
      <c r="F35" s="224"/>
      <c r="G35" s="151"/>
      <c r="H35" s="152"/>
      <c r="I35" s="152"/>
      <c r="J35" s="152"/>
      <c r="N35" s="154"/>
      <c r="O35" s="154"/>
      <c r="P35" s="154"/>
      <c r="Q35" s="154"/>
      <c r="R35" s="154"/>
      <c r="S35" s="154"/>
      <c r="T35" s="154"/>
      <c r="U35" s="154"/>
      <c r="V35" s="154"/>
      <c r="W35" s="154"/>
      <c r="X35" s="154"/>
      <c r="Y35" s="154"/>
      <c r="Z35" s="154"/>
      <c r="AA35" s="157"/>
      <c r="AB35" s="158"/>
    </row>
    <row r="36" spans="1:28" ht="84.75" customHeight="1" outlineLevel="2" x14ac:dyDescent="0.25">
      <c r="A36" s="22" t="s">
        <v>54</v>
      </c>
      <c r="B36" s="189" t="s">
        <v>282</v>
      </c>
      <c r="C36" s="47" t="s">
        <v>263</v>
      </c>
      <c r="D36" s="57" t="s">
        <v>35</v>
      </c>
      <c r="E36" s="47">
        <v>333</v>
      </c>
      <c r="F36" s="47">
        <v>333</v>
      </c>
      <c r="G36" s="48">
        <f t="shared" ref="G36" si="5">F36/E36</f>
        <v>1</v>
      </c>
      <c r="H36" s="49" t="s">
        <v>265</v>
      </c>
      <c r="I36" s="49"/>
      <c r="J36" s="49" t="s">
        <v>281</v>
      </c>
      <c r="K36" s="49">
        <v>1</v>
      </c>
      <c r="L36" s="21"/>
      <c r="M36" s="21"/>
      <c r="AA36" s="50"/>
      <c r="AB36" s="50"/>
    </row>
    <row r="37" spans="1:28" s="162" customFormat="1" ht="22.5" customHeight="1" x14ac:dyDescent="0.25">
      <c r="A37" s="159" t="s">
        <v>54</v>
      </c>
      <c r="B37" s="234" t="s">
        <v>133</v>
      </c>
      <c r="C37" s="235"/>
      <c r="D37" s="235"/>
      <c r="E37" s="235"/>
      <c r="F37" s="236"/>
      <c r="G37" s="160"/>
      <c r="H37" s="161"/>
      <c r="I37" s="161"/>
      <c r="J37" s="161"/>
      <c r="N37" s="163"/>
      <c r="O37" s="163"/>
      <c r="P37" s="163"/>
      <c r="Q37" s="163"/>
      <c r="R37" s="163"/>
      <c r="S37" s="163"/>
      <c r="T37" s="163"/>
      <c r="U37" s="163"/>
      <c r="V37" s="163"/>
      <c r="W37" s="163"/>
      <c r="X37" s="163"/>
      <c r="Y37" s="163"/>
      <c r="Z37" s="163"/>
      <c r="AA37" s="164"/>
      <c r="AB37" s="165"/>
    </row>
    <row r="38" spans="1:28" s="156" customFormat="1" ht="23.25" customHeight="1" x14ac:dyDescent="0.25">
      <c r="A38" s="150" t="s">
        <v>54</v>
      </c>
      <c r="B38" s="222" t="s">
        <v>214</v>
      </c>
      <c r="C38" s="223"/>
      <c r="D38" s="223"/>
      <c r="E38" s="223"/>
      <c r="F38" s="224"/>
      <c r="G38" s="151"/>
      <c r="H38" s="152"/>
      <c r="I38" s="152"/>
      <c r="J38" s="152"/>
      <c r="N38" s="154"/>
      <c r="O38" s="154"/>
      <c r="P38" s="154" t="e">
        <f>P25+#REF!+#REF!+#REF!+#REF!+#REF!+#REF!+#REF!+#REF!+#REF!+#REF!+#REF!+#REF!+#REF!+#REF!+#REF!</f>
        <v>#REF!</v>
      </c>
      <c r="Q38" s="154" t="e">
        <f>Q25+#REF!+#REF!+#REF!+#REF!+#REF!+#REF!+#REF!+#REF!+#REF!+#REF!+#REF!+#REF!+#REF!+#REF!+#REF!</f>
        <v>#REF!</v>
      </c>
      <c r="R38" s="154" t="e">
        <f>R25+#REF!+#REF!+#REF!+#REF!+#REF!+#REF!+#REF!+#REF!+#REF!+#REF!+#REF!+#REF!+#REF!+#REF!+#REF!</f>
        <v>#REF!</v>
      </c>
      <c r="S38" s="154" t="e">
        <f>S25+#REF!+#REF!+#REF!+#REF!+#REF!+#REF!+#REF!+#REF!+#REF!+#REF!+#REF!+#REF!+#REF!+#REF!+#REF!</f>
        <v>#REF!</v>
      </c>
      <c r="T38" s="154" t="e">
        <f>T25+#REF!+#REF!+#REF!+#REF!+#REF!+#REF!+#REF!+#REF!+#REF!+#REF!+#REF!+#REF!+#REF!+#REF!+#REF!</f>
        <v>#REF!</v>
      </c>
      <c r="U38" s="154" t="e">
        <f>U25+#REF!+#REF!+#REF!+#REF!+#REF!+#REF!+#REF!+#REF!+#REF!+#REF!+#REF!+#REF!+#REF!+#REF!+#REF!</f>
        <v>#REF!</v>
      </c>
      <c r="V38" s="154" t="e">
        <f>V25+#REF!+#REF!+#REF!+#REF!+#REF!+#REF!+#REF!+#REF!+#REF!+#REF!+#REF!+#REF!+#REF!+#REF!+#REF!</f>
        <v>#REF!</v>
      </c>
      <c r="W38" s="154" t="e">
        <f>W25+#REF!+#REF!+#REF!+#REF!+#REF!+#REF!+#REF!+#REF!+#REF!+#REF!+#REF!+#REF!+#REF!+#REF!+#REF!</f>
        <v>#REF!</v>
      </c>
      <c r="X38" s="154" t="e">
        <f>X25+#REF!+#REF!+#REF!+#REF!+#REF!+#REF!+#REF!+#REF!+#REF!+#REF!+#REF!+#REF!+#REF!+#REF!+#REF!</f>
        <v>#REF!</v>
      </c>
      <c r="Y38" s="154" t="e">
        <f>Y25+#REF!+#REF!+#REF!+#REF!+#REF!+#REF!+#REF!+#REF!+#REF!+#REF!+#REF!+#REF!+#REF!+#REF!+#REF!</f>
        <v>#REF!</v>
      </c>
      <c r="Z38" s="154" t="e">
        <f>Z25+#REF!+#REF!+#REF!+#REF!+#REF!+#REF!+#REF!+#REF!+#REF!+#REF!+#REF!+#REF!+#REF!+#REF!+#REF!</f>
        <v>#REF!</v>
      </c>
      <c r="AA38" s="157"/>
      <c r="AB38" s="158"/>
    </row>
    <row r="39" spans="1:28" ht="112.5" x14ac:dyDescent="0.25">
      <c r="A39" s="22" t="s">
        <v>54</v>
      </c>
      <c r="B39" s="189" t="s">
        <v>215</v>
      </c>
      <c r="C39" s="47" t="s">
        <v>188</v>
      </c>
      <c r="D39" s="57" t="s">
        <v>35</v>
      </c>
      <c r="E39" s="47">
        <v>43</v>
      </c>
      <c r="F39" s="47">
        <v>43</v>
      </c>
      <c r="G39" s="48">
        <f>F39/E39</f>
        <v>1</v>
      </c>
      <c r="H39" s="49" t="s">
        <v>265</v>
      </c>
      <c r="I39" s="49"/>
      <c r="J39" s="49" t="s">
        <v>281</v>
      </c>
    </row>
    <row r="40" spans="1:28" ht="90" x14ac:dyDescent="0.25">
      <c r="A40" s="22" t="s">
        <v>54</v>
      </c>
      <c r="B40" s="189" t="s">
        <v>216</v>
      </c>
      <c r="C40" s="47" t="s">
        <v>188</v>
      </c>
      <c r="D40" s="57" t="s">
        <v>35</v>
      </c>
      <c r="E40" s="47">
        <v>70</v>
      </c>
      <c r="F40" s="47">
        <v>70</v>
      </c>
      <c r="G40" s="48">
        <f t="shared" si="3"/>
        <v>1</v>
      </c>
      <c r="H40" s="49" t="s">
        <v>265</v>
      </c>
      <c r="I40" s="49"/>
      <c r="J40" s="49" t="s">
        <v>281</v>
      </c>
    </row>
    <row r="41" spans="1:28" ht="56.25" outlineLevel="2" x14ac:dyDescent="0.25">
      <c r="A41" s="22" t="s">
        <v>54</v>
      </c>
      <c r="B41" s="189" t="s">
        <v>217</v>
      </c>
      <c r="C41" s="47" t="s">
        <v>188</v>
      </c>
      <c r="D41" s="57" t="s">
        <v>35</v>
      </c>
      <c r="E41" s="47">
        <v>111</v>
      </c>
      <c r="F41" s="47">
        <v>112</v>
      </c>
      <c r="G41" s="48">
        <f t="shared" si="3"/>
        <v>1.0090090090090089</v>
      </c>
      <c r="H41" s="49" t="s">
        <v>265</v>
      </c>
      <c r="I41" s="49"/>
      <c r="J41" s="49" t="s">
        <v>281</v>
      </c>
      <c r="K41" s="49">
        <v>1</v>
      </c>
      <c r="L41" s="21"/>
      <c r="M41" s="21"/>
      <c r="AA41" s="50"/>
      <c r="AB41" s="50"/>
    </row>
    <row r="42" spans="1:28" ht="56.25" x14ac:dyDescent="0.25">
      <c r="A42" s="22" t="s">
        <v>54</v>
      </c>
      <c r="B42" s="189" t="s">
        <v>218</v>
      </c>
      <c r="C42" s="47" t="s">
        <v>188</v>
      </c>
      <c r="D42" s="218" t="s">
        <v>335</v>
      </c>
      <c r="E42" s="47">
        <v>7</v>
      </c>
      <c r="F42" s="47">
        <v>0</v>
      </c>
      <c r="G42" s="48">
        <v>1</v>
      </c>
      <c r="H42" s="49" t="s">
        <v>300</v>
      </c>
      <c r="I42" s="49"/>
      <c r="J42" s="49" t="s">
        <v>281</v>
      </c>
    </row>
    <row r="43" spans="1:28" ht="112.5" x14ac:dyDescent="0.25">
      <c r="A43" s="22" t="s">
        <v>54</v>
      </c>
      <c r="B43" s="189" t="s">
        <v>219</v>
      </c>
      <c r="C43" s="47" t="s">
        <v>188</v>
      </c>
      <c r="D43" s="57" t="s">
        <v>35</v>
      </c>
      <c r="E43" s="47">
        <v>30</v>
      </c>
      <c r="F43" s="47">
        <v>30</v>
      </c>
      <c r="G43" s="48">
        <f t="shared" si="3"/>
        <v>1</v>
      </c>
      <c r="H43" s="49" t="s">
        <v>265</v>
      </c>
      <c r="I43" s="49"/>
      <c r="J43" s="49" t="s">
        <v>281</v>
      </c>
      <c r="P43" s="71" t="e">
        <f>P30+#REF!+#REF!+#REF!+#REF!+#REF!+#REF!+#REF!+#REF!+#REF!+#REF!+#REF!+#REF!+#REF!+#REF!+#REF!</f>
        <v>#REF!</v>
      </c>
      <c r="Q43" s="71" t="e">
        <f>Q30+#REF!+#REF!+#REF!+#REF!+#REF!+#REF!+#REF!+#REF!+#REF!+#REF!+#REF!+#REF!+#REF!+#REF!+#REF!</f>
        <v>#REF!</v>
      </c>
      <c r="R43" s="71" t="e">
        <f>R30+#REF!+#REF!+#REF!+#REF!+#REF!+#REF!+#REF!+#REF!+#REF!+#REF!+#REF!+#REF!+#REF!+#REF!+#REF!</f>
        <v>#REF!</v>
      </c>
      <c r="S43" s="71" t="e">
        <f>S30+#REF!+#REF!+#REF!+#REF!+#REF!+#REF!+#REF!+#REF!+#REF!+#REF!+#REF!+#REF!+#REF!+#REF!+#REF!</f>
        <v>#REF!</v>
      </c>
      <c r="T43" s="71" t="e">
        <f>T30+#REF!+#REF!+#REF!+#REF!+#REF!+#REF!+#REF!+#REF!+#REF!+#REF!+#REF!+#REF!+#REF!+#REF!+#REF!</f>
        <v>#REF!</v>
      </c>
      <c r="U43" s="71" t="e">
        <f>U30+#REF!+#REF!+#REF!+#REF!+#REF!+#REF!+#REF!+#REF!+#REF!+#REF!+#REF!+#REF!+#REF!+#REF!+#REF!</f>
        <v>#REF!</v>
      </c>
      <c r="V43" s="71" t="e">
        <f>V30+#REF!+#REF!+#REF!+#REF!+#REF!+#REF!+#REF!+#REF!+#REF!+#REF!+#REF!+#REF!+#REF!+#REF!+#REF!</f>
        <v>#REF!</v>
      </c>
      <c r="W43" s="71" t="e">
        <f>W30+#REF!+#REF!+#REF!+#REF!+#REF!+#REF!+#REF!+#REF!+#REF!+#REF!+#REF!+#REF!+#REF!+#REF!+#REF!</f>
        <v>#REF!</v>
      </c>
      <c r="X43" s="71" t="e">
        <f>X30+#REF!+#REF!+#REF!+#REF!+#REF!+#REF!+#REF!+#REF!+#REF!+#REF!+#REF!+#REF!+#REF!+#REF!+#REF!</f>
        <v>#REF!</v>
      </c>
      <c r="Y43" s="71" t="e">
        <f>Y30+#REF!+#REF!+#REF!+#REF!+#REF!+#REF!+#REF!+#REF!+#REF!+#REF!+#REF!+#REF!+#REF!+#REF!+#REF!</f>
        <v>#REF!</v>
      </c>
      <c r="Z43" s="71" t="e">
        <f>Z30+#REF!+#REF!+#REF!+#REF!+#REF!+#REF!+#REF!+#REF!+#REF!+#REF!+#REF!+#REF!+#REF!+#REF!+#REF!</f>
        <v>#REF!</v>
      </c>
    </row>
    <row r="44" spans="1:28" ht="94.5" customHeight="1" x14ac:dyDescent="0.25">
      <c r="A44" s="22" t="s">
        <v>54</v>
      </c>
      <c r="B44" s="189" t="s">
        <v>286</v>
      </c>
      <c r="C44" s="47" t="s">
        <v>263</v>
      </c>
      <c r="D44" s="57" t="s">
        <v>35</v>
      </c>
      <c r="E44" s="47">
        <v>1</v>
      </c>
      <c r="F44" s="47">
        <v>1</v>
      </c>
      <c r="G44" s="48">
        <f t="shared" ref="G44" si="6">F44/E44</f>
        <v>1</v>
      </c>
      <c r="H44" s="49" t="s">
        <v>265</v>
      </c>
      <c r="I44" s="49"/>
      <c r="J44" s="49" t="s">
        <v>281</v>
      </c>
      <c r="P44" s="71" t="e">
        <f>P31+#REF!+#REF!+#REF!+#REF!+#REF!+#REF!+#REF!+#REF!+#REF!+#REF!+#REF!+#REF!+#REF!+#REF!+#REF!</f>
        <v>#REF!</v>
      </c>
      <c r="Q44" s="71" t="e">
        <f>Q31+#REF!+#REF!+#REF!+#REF!+#REF!+#REF!+#REF!+#REF!+#REF!+#REF!+#REF!+#REF!+#REF!+#REF!+#REF!</f>
        <v>#REF!</v>
      </c>
      <c r="R44" s="71" t="e">
        <f>R31+#REF!+#REF!+#REF!+#REF!+#REF!+#REF!+#REF!+#REF!+#REF!+#REF!+#REF!+#REF!+#REF!+#REF!+#REF!</f>
        <v>#REF!</v>
      </c>
      <c r="S44" s="71" t="e">
        <f>S31+#REF!+#REF!+#REF!+#REF!+#REF!+#REF!+#REF!+#REF!+#REF!+#REF!+#REF!+#REF!+#REF!+#REF!+#REF!</f>
        <v>#REF!</v>
      </c>
      <c r="T44" s="71" t="e">
        <f>T31+#REF!+#REF!+#REF!+#REF!+#REF!+#REF!+#REF!+#REF!+#REF!+#REF!+#REF!+#REF!+#REF!+#REF!+#REF!</f>
        <v>#REF!</v>
      </c>
      <c r="U44" s="71" t="e">
        <f>U31+#REF!+#REF!+#REF!+#REF!+#REF!+#REF!+#REF!+#REF!+#REF!+#REF!+#REF!+#REF!+#REF!+#REF!+#REF!</f>
        <v>#REF!</v>
      </c>
      <c r="V44" s="71" t="e">
        <f>V31+#REF!+#REF!+#REF!+#REF!+#REF!+#REF!+#REF!+#REF!+#REF!+#REF!+#REF!+#REF!+#REF!+#REF!+#REF!</f>
        <v>#REF!</v>
      </c>
      <c r="W44" s="71" t="e">
        <f>W31+#REF!+#REF!+#REF!+#REF!+#REF!+#REF!+#REF!+#REF!+#REF!+#REF!+#REF!+#REF!+#REF!+#REF!+#REF!</f>
        <v>#REF!</v>
      </c>
      <c r="X44" s="71" t="e">
        <f>X31+#REF!+#REF!+#REF!+#REF!+#REF!+#REF!+#REF!+#REF!+#REF!+#REF!+#REF!+#REF!+#REF!+#REF!+#REF!</f>
        <v>#REF!</v>
      </c>
      <c r="Y44" s="71" t="e">
        <f>Y31+#REF!+#REF!+#REF!+#REF!+#REF!+#REF!+#REF!+#REF!+#REF!+#REF!+#REF!+#REF!+#REF!+#REF!+#REF!</f>
        <v>#REF!</v>
      </c>
      <c r="Z44" s="71" t="e">
        <f>Z31+#REF!+#REF!+#REF!+#REF!+#REF!+#REF!+#REF!+#REF!+#REF!+#REF!+#REF!+#REF!+#REF!+#REF!+#REF!</f>
        <v>#REF!</v>
      </c>
    </row>
    <row r="45" spans="1:28" s="156" customFormat="1" ht="57" customHeight="1" x14ac:dyDescent="0.25">
      <c r="A45" s="150" t="s">
        <v>54</v>
      </c>
      <c r="B45" s="222" t="s">
        <v>220</v>
      </c>
      <c r="C45" s="223"/>
      <c r="D45" s="223"/>
      <c r="E45" s="223"/>
      <c r="F45" s="224"/>
      <c r="G45" s="151"/>
      <c r="H45" s="152"/>
      <c r="I45" s="152"/>
      <c r="J45" s="152"/>
      <c r="N45" s="154"/>
      <c r="O45" s="154"/>
      <c r="P45" s="154"/>
      <c r="Q45" s="154"/>
      <c r="R45" s="154"/>
      <c r="S45" s="154"/>
      <c r="T45" s="154"/>
      <c r="U45" s="154"/>
      <c r="V45" s="154"/>
      <c r="W45" s="154"/>
      <c r="X45" s="154"/>
      <c r="Y45" s="154"/>
      <c r="Z45" s="154"/>
      <c r="AA45" s="157"/>
      <c r="AB45" s="158"/>
    </row>
    <row r="46" spans="1:28" ht="69.75" customHeight="1" x14ac:dyDescent="0.25">
      <c r="A46" s="22" t="s">
        <v>54</v>
      </c>
      <c r="B46" s="189" t="s">
        <v>221</v>
      </c>
      <c r="C46" s="47" t="s">
        <v>188</v>
      </c>
      <c r="D46" s="57" t="s">
        <v>35</v>
      </c>
      <c r="E46" s="47">
        <v>62.5</v>
      </c>
      <c r="F46" s="47">
        <v>70.2</v>
      </c>
      <c r="G46" s="48">
        <f t="shared" si="3"/>
        <v>1.1232</v>
      </c>
      <c r="H46" s="49" t="s">
        <v>265</v>
      </c>
      <c r="I46" s="49"/>
      <c r="J46" s="49" t="s">
        <v>281</v>
      </c>
    </row>
    <row r="47" spans="1:28" ht="47.25" customHeight="1" outlineLevel="2" x14ac:dyDescent="0.25">
      <c r="A47" s="22" t="s">
        <v>54</v>
      </c>
      <c r="B47" s="189" t="s">
        <v>222</v>
      </c>
      <c r="C47" s="47" t="s">
        <v>263</v>
      </c>
      <c r="D47" s="57" t="s">
        <v>35</v>
      </c>
      <c r="E47" s="47">
        <v>38</v>
      </c>
      <c r="F47" s="47">
        <v>38</v>
      </c>
      <c r="G47" s="48">
        <f t="shared" si="3"/>
        <v>1</v>
      </c>
      <c r="H47" s="49" t="s">
        <v>265</v>
      </c>
      <c r="I47" s="49"/>
      <c r="J47" s="49" t="s">
        <v>281</v>
      </c>
      <c r="K47" s="49">
        <v>1</v>
      </c>
      <c r="L47" s="21"/>
      <c r="M47" s="21"/>
      <c r="AA47" s="50"/>
      <c r="AB47" s="50"/>
    </row>
    <row r="48" spans="1:28" ht="36" customHeight="1" x14ac:dyDescent="0.25">
      <c r="A48" s="22" t="s">
        <v>54</v>
      </c>
      <c r="B48" s="189" t="s">
        <v>223</v>
      </c>
      <c r="C48" s="47" t="s">
        <v>263</v>
      </c>
      <c r="D48" s="57" t="s">
        <v>35</v>
      </c>
      <c r="E48" s="47">
        <v>1</v>
      </c>
      <c r="F48" s="47">
        <v>1</v>
      </c>
      <c r="G48" s="48">
        <f t="shared" si="3"/>
        <v>1</v>
      </c>
      <c r="H48" s="49" t="s">
        <v>265</v>
      </c>
      <c r="I48" s="49"/>
      <c r="J48" s="49" t="s">
        <v>281</v>
      </c>
    </row>
    <row r="49" spans="1:28" ht="60" customHeight="1" x14ac:dyDescent="0.25">
      <c r="A49" s="22" t="s">
        <v>54</v>
      </c>
      <c r="B49" s="189" t="s">
        <v>224</v>
      </c>
      <c r="C49" s="47" t="s">
        <v>263</v>
      </c>
      <c r="D49" s="57" t="s">
        <v>35</v>
      </c>
      <c r="E49" s="47">
        <v>8000</v>
      </c>
      <c r="F49" s="47">
        <v>10770</v>
      </c>
      <c r="G49" s="48">
        <f t="shared" si="3"/>
        <v>1.3462499999999999</v>
      </c>
      <c r="H49" s="389" t="s">
        <v>337</v>
      </c>
      <c r="I49" s="49"/>
      <c r="J49" s="49" t="s">
        <v>281</v>
      </c>
      <c r="P49" s="71" t="e">
        <f>P37+#REF!+#REF!+#REF!+#REF!+#REF!+#REF!+#REF!+#REF!+#REF!+#REF!+#REF!+#REF!+#REF!+#REF!+#REF!</f>
        <v>#REF!</v>
      </c>
      <c r="Q49" s="71" t="e">
        <f>Q37+#REF!+#REF!+#REF!+#REF!+#REF!+#REF!+#REF!+#REF!+#REF!+#REF!+#REF!+#REF!+#REF!+#REF!+#REF!</f>
        <v>#REF!</v>
      </c>
      <c r="R49" s="71" t="e">
        <f>R37+#REF!+#REF!+#REF!+#REF!+#REF!+#REF!+#REF!+#REF!+#REF!+#REF!+#REF!+#REF!+#REF!+#REF!+#REF!</f>
        <v>#REF!</v>
      </c>
      <c r="S49" s="71" t="e">
        <f>S37+#REF!+#REF!+#REF!+#REF!+#REF!+#REF!+#REF!+#REF!+#REF!+#REF!+#REF!+#REF!+#REF!+#REF!+#REF!</f>
        <v>#REF!</v>
      </c>
      <c r="T49" s="71" t="e">
        <f>T37+#REF!+#REF!+#REF!+#REF!+#REF!+#REF!+#REF!+#REF!+#REF!+#REF!+#REF!+#REF!+#REF!+#REF!+#REF!</f>
        <v>#REF!</v>
      </c>
      <c r="U49" s="71" t="e">
        <f>U37+#REF!+#REF!+#REF!+#REF!+#REF!+#REF!+#REF!+#REF!+#REF!+#REF!+#REF!+#REF!+#REF!+#REF!+#REF!</f>
        <v>#REF!</v>
      </c>
      <c r="V49" s="71" t="e">
        <f>V37+#REF!+#REF!+#REF!+#REF!+#REF!+#REF!+#REF!+#REF!+#REF!+#REF!+#REF!+#REF!+#REF!+#REF!+#REF!</f>
        <v>#REF!</v>
      </c>
      <c r="W49" s="71" t="e">
        <f>W37+#REF!+#REF!+#REF!+#REF!+#REF!+#REF!+#REF!+#REF!+#REF!+#REF!+#REF!+#REF!+#REF!+#REF!+#REF!</f>
        <v>#REF!</v>
      </c>
      <c r="X49" s="71" t="e">
        <f>X37+#REF!+#REF!+#REF!+#REF!+#REF!+#REF!+#REF!+#REF!+#REF!+#REF!+#REF!+#REF!+#REF!+#REF!+#REF!</f>
        <v>#REF!</v>
      </c>
      <c r="Y49" s="71" t="e">
        <f>Y37+#REF!+#REF!+#REF!+#REF!+#REF!+#REF!+#REF!+#REF!+#REF!+#REF!+#REF!+#REF!+#REF!+#REF!+#REF!</f>
        <v>#REF!</v>
      </c>
      <c r="Z49" s="71" t="e">
        <f>Z37+#REF!+#REF!+#REF!+#REF!+#REF!+#REF!+#REF!+#REF!+#REF!+#REF!+#REF!+#REF!+#REF!+#REF!+#REF!</f>
        <v>#REF!</v>
      </c>
    </row>
    <row r="50" spans="1:28" ht="181.5" customHeight="1" x14ac:dyDescent="0.25">
      <c r="A50" s="22" t="s">
        <v>54</v>
      </c>
      <c r="B50" s="189" t="s">
        <v>267</v>
      </c>
      <c r="C50" s="47" t="s">
        <v>188</v>
      </c>
      <c r="D50" s="57" t="s">
        <v>35</v>
      </c>
      <c r="E50" s="47">
        <v>5</v>
      </c>
      <c r="F50" s="47">
        <v>6.19</v>
      </c>
      <c r="G50" s="48">
        <f t="shared" si="3"/>
        <v>1.238</v>
      </c>
      <c r="H50" s="389" t="s">
        <v>327</v>
      </c>
      <c r="I50" s="49"/>
      <c r="J50" s="49" t="s">
        <v>281</v>
      </c>
    </row>
    <row r="51" spans="1:28" s="173" customFormat="1" ht="33.75" customHeight="1" x14ac:dyDescent="0.25">
      <c r="A51" s="170" t="s">
        <v>54</v>
      </c>
      <c r="B51" s="228" t="s">
        <v>147</v>
      </c>
      <c r="C51" s="229"/>
      <c r="D51" s="229"/>
      <c r="E51" s="229"/>
      <c r="F51" s="230"/>
      <c r="G51" s="171"/>
      <c r="H51" s="172"/>
      <c r="I51" s="172"/>
      <c r="J51" s="172"/>
      <c r="N51" s="174"/>
      <c r="O51" s="174"/>
      <c r="P51" s="174"/>
      <c r="Q51" s="174"/>
      <c r="R51" s="174"/>
      <c r="S51" s="174"/>
      <c r="T51" s="174"/>
      <c r="U51" s="174"/>
      <c r="V51" s="174"/>
      <c r="W51" s="174"/>
      <c r="X51" s="174"/>
      <c r="Y51" s="174"/>
      <c r="Z51" s="174"/>
      <c r="AA51" s="175"/>
      <c r="AB51" s="176"/>
    </row>
    <row r="52" spans="1:28" s="156" customFormat="1" ht="22.5" customHeight="1" x14ac:dyDescent="0.25">
      <c r="A52" s="150" t="s">
        <v>54</v>
      </c>
      <c r="B52" s="222" t="s">
        <v>225</v>
      </c>
      <c r="C52" s="223"/>
      <c r="D52" s="223"/>
      <c r="E52" s="223"/>
      <c r="F52" s="224"/>
      <c r="G52" s="151"/>
      <c r="H52" s="152"/>
      <c r="I52" s="152"/>
      <c r="J52" s="152"/>
      <c r="N52" s="154"/>
      <c r="O52" s="154"/>
      <c r="P52" s="154"/>
      <c r="Q52" s="154"/>
      <c r="R52" s="154"/>
      <c r="S52" s="154"/>
      <c r="T52" s="154"/>
      <c r="U52" s="154"/>
      <c r="V52" s="154"/>
      <c r="W52" s="154"/>
      <c r="X52" s="154"/>
      <c r="Y52" s="154"/>
      <c r="Z52" s="154"/>
      <c r="AA52" s="157"/>
      <c r="AB52" s="158"/>
    </row>
    <row r="53" spans="1:28" ht="168.75" customHeight="1" outlineLevel="2" x14ac:dyDescent="0.25">
      <c r="A53" s="22" t="s">
        <v>54</v>
      </c>
      <c r="B53" s="189" t="s">
        <v>226</v>
      </c>
      <c r="C53" s="47" t="s">
        <v>188</v>
      </c>
      <c r="D53" s="57" t="s">
        <v>35</v>
      </c>
      <c r="E53" s="47">
        <v>22</v>
      </c>
      <c r="F53" s="51">
        <v>29.6</v>
      </c>
      <c r="G53" s="48">
        <f t="shared" ref="G53:G64" si="7">F53/E53</f>
        <v>1.3454545454545455</v>
      </c>
      <c r="H53" s="219" t="s">
        <v>301</v>
      </c>
      <c r="I53" s="49"/>
      <c r="J53" s="49" t="s">
        <v>271</v>
      </c>
      <c r="K53" s="49">
        <v>1</v>
      </c>
      <c r="L53" s="21"/>
      <c r="M53" s="21"/>
      <c r="AA53" s="50"/>
      <c r="AB53" s="50"/>
    </row>
    <row r="54" spans="1:28" ht="81" customHeight="1" x14ac:dyDescent="0.25">
      <c r="A54" s="22" t="s">
        <v>54</v>
      </c>
      <c r="B54" s="189" t="s">
        <v>227</v>
      </c>
      <c r="C54" s="47" t="s">
        <v>268</v>
      </c>
      <c r="D54" s="57" t="s">
        <v>35</v>
      </c>
      <c r="E54" s="47">
        <v>45</v>
      </c>
      <c r="F54" s="51">
        <v>73.8</v>
      </c>
      <c r="G54" s="48">
        <f t="shared" si="7"/>
        <v>1.64</v>
      </c>
      <c r="H54" s="220"/>
      <c r="I54" s="49"/>
      <c r="J54" s="49" t="s">
        <v>271</v>
      </c>
    </row>
    <row r="55" spans="1:28" ht="93.75" customHeight="1" x14ac:dyDescent="0.25">
      <c r="A55" s="22" t="s">
        <v>54</v>
      </c>
      <c r="B55" s="189" t="s">
        <v>228</v>
      </c>
      <c r="C55" s="47" t="s">
        <v>268</v>
      </c>
      <c r="D55" s="57" t="s">
        <v>35</v>
      </c>
      <c r="E55" s="47">
        <v>44.1</v>
      </c>
      <c r="F55" s="51">
        <v>62.2</v>
      </c>
      <c r="G55" s="48">
        <f t="shared" si="7"/>
        <v>1.4104308390022675</v>
      </c>
      <c r="H55" s="220"/>
      <c r="I55" s="49"/>
      <c r="J55" s="49" t="s">
        <v>271</v>
      </c>
      <c r="P55" s="71" t="e">
        <f>P43+#REF!+#REF!+#REF!+#REF!+#REF!+#REF!+#REF!+#REF!+#REF!+#REF!+#REF!+#REF!+#REF!+#REF!+#REF!</f>
        <v>#REF!</v>
      </c>
      <c r="Q55" s="71" t="e">
        <f>Q43+#REF!+#REF!+#REF!+#REF!+#REF!+#REF!+#REF!+#REF!+#REF!+#REF!+#REF!+#REF!+#REF!+#REF!+#REF!</f>
        <v>#REF!</v>
      </c>
      <c r="R55" s="71" t="e">
        <f>R43+#REF!+#REF!+#REF!+#REF!+#REF!+#REF!+#REF!+#REF!+#REF!+#REF!+#REF!+#REF!+#REF!+#REF!+#REF!</f>
        <v>#REF!</v>
      </c>
      <c r="S55" s="71" t="e">
        <f>S43+#REF!+#REF!+#REF!+#REF!+#REF!+#REF!+#REF!+#REF!+#REF!+#REF!+#REF!+#REF!+#REF!+#REF!+#REF!</f>
        <v>#REF!</v>
      </c>
      <c r="T55" s="71" t="e">
        <f>T43+#REF!+#REF!+#REF!+#REF!+#REF!+#REF!+#REF!+#REF!+#REF!+#REF!+#REF!+#REF!+#REF!+#REF!+#REF!</f>
        <v>#REF!</v>
      </c>
      <c r="U55" s="71" t="e">
        <f>U43+#REF!+#REF!+#REF!+#REF!+#REF!+#REF!+#REF!+#REF!+#REF!+#REF!+#REF!+#REF!+#REF!+#REF!+#REF!</f>
        <v>#REF!</v>
      </c>
      <c r="V55" s="71" t="e">
        <f>V43+#REF!+#REF!+#REF!+#REF!+#REF!+#REF!+#REF!+#REF!+#REF!+#REF!+#REF!+#REF!+#REF!+#REF!+#REF!</f>
        <v>#REF!</v>
      </c>
      <c r="W55" s="71" t="e">
        <f>W43+#REF!+#REF!+#REF!+#REF!+#REF!+#REF!+#REF!+#REF!+#REF!+#REF!+#REF!+#REF!+#REF!+#REF!+#REF!</f>
        <v>#REF!</v>
      </c>
      <c r="X55" s="71" t="e">
        <f>X43+#REF!+#REF!+#REF!+#REF!+#REF!+#REF!+#REF!+#REF!+#REF!+#REF!+#REF!+#REF!+#REF!+#REF!+#REF!</f>
        <v>#REF!</v>
      </c>
      <c r="Y55" s="71" t="e">
        <f>Y43+#REF!+#REF!+#REF!+#REF!+#REF!+#REF!+#REF!+#REF!+#REF!+#REF!+#REF!+#REF!+#REF!+#REF!+#REF!</f>
        <v>#REF!</v>
      </c>
      <c r="Z55" s="71" t="e">
        <f>Z43+#REF!+#REF!+#REF!+#REF!+#REF!+#REF!+#REF!+#REF!+#REF!+#REF!+#REF!+#REF!+#REF!+#REF!+#REF!</f>
        <v>#REF!</v>
      </c>
    </row>
    <row r="56" spans="1:28" ht="60.75" customHeight="1" x14ac:dyDescent="0.25">
      <c r="A56" s="22" t="s">
        <v>54</v>
      </c>
      <c r="B56" s="189" t="s">
        <v>229</v>
      </c>
      <c r="C56" s="47" t="s">
        <v>188</v>
      </c>
      <c r="D56" s="57" t="s">
        <v>35</v>
      </c>
      <c r="E56" s="47">
        <v>39</v>
      </c>
      <c r="F56" s="47">
        <v>40.299999999999997</v>
      </c>
      <c r="G56" s="48">
        <f t="shared" si="7"/>
        <v>1.0333333333333332</v>
      </c>
      <c r="H56" s="221"/>
      <c r="I56" s="49"/>
      <c r="J56" s="49" t="s">
        <v>271</v>
      </c>
    </row>
    <row r="57" spans="1:28" s="156" customFormat="1" ht="24" customHeight="1" x14ac:dyDescent="0.25">
      <c r="A57" s="150" t="s">
        <v>54</v>
      </c>
      <c r="B57" s="222" t="s">
        <v>230</v>
      </c>
      <c r="C57" s="223"/>
      <c r="D57" s="223"/>
      <c r="E57" s="223"/>
      <c r="F57" s="224"/>
      <c r="G57" s="151"/>
      <c r="H57" s="152"/>
      <c r="I57" s="152"/>
      <c r="J57" s="152"/>
      <c r="N57" s="154"/>
      <c r="O57" s="154"/>
      <c r="P57" s="154"/>
      <c r="Q57" s="154"/>
      <c r="R57" s="154"/>
      <c r="S57" s="154"/>
      <c r="T57" s="154"/>
      <c r="U57" s="154"/>
      <c r="V57" s="154"/>
      <c r="W57" s="154"/>
      <c r="X57" s="154"/>
      <c r="Y57" s="154"/>
      <c r="Z57" s="154"/>
      <c r="AA57" s="157"/>
      <c r="AB57" s="158"/>
    </row>
    <row r="58" spans="1:28" ht="59.25" customHeight="1" x14ac:dyDescent="0.25">
      <c r="A58" s="22" t="s">
        <v>54</v>
      </c>
      <c r="B58" s="189" t="s">
        <v>231</v>
      </c>
      <c r="C58" s="47" t="s">
        <v>261</v>
      </c>
      <c r="D58" s="57" t="s">
        <v>35</v>
      </c>
      <c r="E58" s="47">
        <v>1000</v>
      </c>
      <c r="F58" s="47">
        <v>1093</v>
      </c>
      <c r="G58" s="48">
        <f t="shared" si="7"/>
        <v>1.093</v>
      </c>
      <c r="H58" s="49" t="s">
        <v>265</v>
      </c>
      <c r="I58" s="49"/>
      <c r="J58" s="49" t="s">
        <v>281</v>
      </c>
    </row>
    <row r="59" spans="1:28" s="156" customFormat="1" ht="33" customHeight="1" outlineLevel="2" x14ac:dyDescent="0.25">
      <c r="A59" s="150" t="s">
        <v>54</v>
      </c>
      <c r="B59" s="222" t="s">
        <v>232</v>
      </c>
      <c r="C59" s="223"/>
      <c r="D59" s="223"/>
      <c r="E59" s="223"/>
      <c r="F59" s="224"/>
      <c r="G59" s="151"/>
      <c r="H59" s="152"/>
      <c r="I59" s="152"/>
      <c r="J59" s="152"/>
      <c r="K59" s="152">
        <v>1</v>
      </c>
      <c r="L59" s="153"/>
      <c r="M59" s="153"/>
      <c r="N59" s="154"/>
      <c r="O59" s="154"/>
      <c r="P59" s="154"/>
      <c r="Q59" s="154"/>
      <c r="R59" s="154"/>
      <c r="S59" s="154"/>
      <c r="T59" s="154"/>
      <c r="U59" s="154"/>
      <c r="V59" s="154"/>
      <c r="W59" s="154"/>
      <c r="X59" s="154"/>
      <c r="Y59" s="154"/>
      <c r="Z59" s="154"/>
      <c r="AA59" s="155"/>
      <c r="AB59" s="155"/>
    </row>
    <row r="60" spans="1:28" ht="56.25" x14ac:dyDescent="0.25">
      <c r="A60" s="22" t="s">
        <v>54</v>
      </c>
      <c r="B60" s="189" t="s">
        <v>233</v>
      </c>
      <c r="C60" s="47" t="s">
        <v>188</v>
      </c>
      <c r="D60" s="57" t="s">
        <v>35</v>
      </c>
      <c r="E60" s="47">
        <v>82</v>
      </c>
      <c r="F60" s="47">
        <v>88.65</v>
      </c>
      <c r="G60" s="48">
        <f t="shared" si="7"/>
        <v>1.0810975609756097</v>
      </c>
      <c r="H60" s="49" t="s">
        <v>298</v>
      </c>
      <c r="I60" s="49"/>
      <c r="J60" s="49" t="s">
        <v>281</v>
      </c>
    </row>
    <row r="61" spans="1:28" ht="144" customHeight="1" x14ac:dyDescent="0.25">
      <c r="A61" s="22" t="s">
        <v>54</v>
      </c>
      <c r="B61" s="189" t="s">
        <v>234</v>
      </c>
      <c r="C61" s="47" t="s">
        <v>188</v>
      </c>
      <c r="D61" s="57" t="s">
        <v>35</v>
      </c>
      <c r="E61" s="47">
        <v>30</v>
      </c>
      <c r="F61" s="47">
        <v>63.33</v>
      </c>
      <c r="G61" s="48">
        <f t="shared" si="7"/>
        <v>2.1109999999999998</v>
      </c>
      <c r="H61" s="49" t="s">
        <v>328</v>
      </c>
      <c r="I61" s="49"/>
      <c r="J61" s="49" t="s">
        <v>281</v>
      </c>
    </row>
    <row r="62" spans="1:28" ht="84" customHeight="1" outlineLevel="2" x14ac:dyDescent="0.25">
      <c r="A62" s="22" t="s">
        <v>54</v>
      </c>
      <c r="B62" s="189" t="s">
        <v>236</v>
      </c>
      <c r="C62" s="47" t="s">
        <v>268</v>
      </c>
      <c r="D62" s="57" t="s">
        <v>35</v>
      </c>
      <c r="E62" s="47">
        <v>36.700000000000003</v>
      </c>
      <c r="F62" s="47">
        <v>37.886000000000003</v>
      </c>
      <c r="G62" s="48">
        <f t="shared" si="7"/>
        <v>1.032316076294278</v>
      </c>
      <c r="H62" s="49" t="s">
        <v>299</v>
      </c>
      <c r="I62" s="49"/>
      <c r="J62" s="49" t="s">
        <v>281</v>
      </c>
      <c r="K62" s="49">
        <v>1</v>
      </c>
      <c r="L62" s="21"/>
      <c r="M62" s="21"/>
      <c r="AA62" s="50"/>
      <c r="AB62" s="50"/>
    </row>
    <row r="63" spans="1:28" s="156" customFormat="1" ht="33" customHeight="1" x14ac:dyDescent="0.25">
      <c r="A63" s="150" t="s">
        <v>54</v>
      </c>
      <c r="B63" s="222" t="s">
        <v>237</v>
      </c>
      <c r="C63" s="223"/>
      <c r="D63" s="223"/>
      <c r="E63" s="223"/>
      <c r="F63" s="224"/>
      <c r="G63" s="151"/>
      <c r="H63" s="152"/>
      <c r="I63" s="152"/>
      <c r="J63" s="152"/>
      <c r="N63" s="154"/>
      <c r="O63" s="154"/>
      <c r="P63" s="154"/>
      <c r="Q63" s="154"/>
      <c r="R63" s="154"/>
      <c r="S63" s="154"/>
      <c r="T63" s="154"/>
      <c r="U63" s="154"/>
      <c r="V63" s="154"/>
      <c r="W63" s="154"/>
      <c r="X63" s="154"/>
      <c r="Y63" s="154"/>
      <c r="Z63" s="154"/>
      <c r="AA63" s="157"/>
      <c r="AB63" s="158"/>
    </row>
    <row r="64" spans="1:28" ht="60" customHeight="1" x14ac:dyDescent="0.25">
      <c r="A64" s="22" t="s">
        <v>54</v>
      </c>
      <c r="B64" s="189" t="s">
        <v>235</v>
      </c>
      <c r="C64" s="47" t="s">
        <v>188</v>
      </c>
      <c r="D64" s="57" t="s">
        <v>35</v>
      </c>
      <c r="E64" s="47">
        <v>16</v>
      </c>
      <c r="F64" s="47">
        <v>36.549999999999997</v>
      </c>
      <c r="G64" s="48">
        <f t="shared" si="7"/>
        <v>2.2843749999999998</v>
      </c>
      <c r="H64" s="49" t="s">
        <v>329</v>
      </c>
      <c r="I64" s="49"/>
      <c r="J64" s="49" t="s">
        <v>281</v>
      </c>
    </row>
    <row r="65" spans="1:28" s="173" customFormat="1" ht="23.25" customHeight="1" x14ac:dyDescent="0.25">
      <c r="A65" s="170" t="s">
        <v>54</v>
      </c>
      <c r="B65" s="231" t="s">
        <v>172</v>
      </c>
      <c r="C65" s="232"/>
      <c r="D65" s="232"/>
      <c r="E65" s="232"/>
      <c r="F65" s="233"/>
      <c r="G65" s="171"/>
      <c r="H65" s="172"/>
      <c r="I65" s="172"/>
      <c r="J65" s="172"/>
      <c r="N65" s="174"/>
      <c r="O65" s="174"/>
      <c r="P65" s="174"/>
      <c r="Q65" s="174"/>
      <c r="R65" s="174"/>
      <c r="S65" s="174"/>
      <c r="T65" s="174"/>
      <c r="U65" s="174"/>
      <c r="V65" s="174"/>
      <c r="W65" s="174"/>
      <c r="X65" s="174"/>
      <c r="Y65" s="174"/>
      <c r="Z65" s="174"/>
      <c r="AA65" s="175"/>
      <c r="AB65" s="176"/>
    </row>
    <row r="66" spans="1:28" s="156" customFormat="1" ht="22.5" customHeight="1" x14ac:dyDescent="0.25">
      <c r="A66" s="150" t="s">
        <v>54</v>
      </c>
      <c r="B66" s="225" t="s">
        <v>238</v>
      </c>
      <c r="C66" s="226"/>
      <c r="D66" s="226"/>
      <c r="E66" s="226"/>
      <c r="F66" s="227"/>
      <c r="G66" s="151"/>
      <c r="H66" s="152"/>
      <c r="I66" s="152"/>
      <c r="J66" s="152"/>
      <c r="N66" s="154"/>
      <c r="O66" s="154"/>
      <c r="P66" s="154"/>
      <c r="Q66" s="154"/>
      <c r="R66" s="154"/>
      <c r="S66" s="154"/>
      <c r="T66" s="154"/>
      <c r="U66" s="154"/>
      <c r="V66" s="154"/>
      <c r="W66" s="154"/>
      <c r="X66" s="154"/>
      <c r="Y66" s="154"/>
      <c r="Z66" s="154"/>
      <c r="AA66" s="157"/>
      <c r="AB66" s="158"/>
    </row>
    <row r="67" spans="1:28" ht="56.25" x14ac:dyDescent="0.25">
      <c r="A67" s="22" t="s">
        <v>54</v>
      </c>
      <c r="B67" s="189" t="s">
        <v>239</v>
      </c>
      <c r="C67" s="47" t="s">
        <v>188</v>
      </c>
      <c r="D67" s="57" t="s">
        <v>35</v>
      </c>
      <c r="E67" s="47">
        <v>40</v>
      </c>
      <c r="F67" s="47">
        <v>40</v>
      </c>
      <c r="G67" s="48">
        <f t="shared" ref="G67" si="8">F67/E67</f>
        <v>1</v>
      </c>
      <c r="H67" s="49" t="s">
        <v>266</v>
      </c>
      <c r="I67" s="49"/>
      <c r="J67" s="49" t="s">
        <v>281</v>
      </c>
    </row>
    <row r="68" spans="1:28" s="173" customFormat="1" ht="22.5" customHeight="1" x14ac:dyDescent="0.25">
      <c r="A68" s="170" t="s">
        <v>54</v>
      </c>
      <c r="B68" s="231" t="s">
        <v>176</v>
      </c>
      <c r="C68" s="232"/>
      <c r="D68" s="232"/>
      <c r="E68" s="232"/>
      <c r="F68" s="233"/>
      <c r="G68" s="171"/>
      <c r="H68" s="172"/>
      <c r="I68" s="172"/>
      <c r="J68" s="172"/>
      <c r="N68" s="174"/>
      <c r="O68" s="174"/>
      <c r="P68" s="174"/>
      <c r="Q68" s="174"/>
      <c r="R68" s="174"/>
      <c r="S68" s="174"/>
      <c r="T68" s="174"/>
      <c r="U68" s="174"/>
      <c r="V68" s="174"/>
      <c r="W68" s="174"/>
      <c r="X68" s="174"/>
      <c r="Y68" s="174"/>
      <c r="Z68" s="174"/>
      <c r="AA68" s="175"/>
      <c r="AB68" s="176"/>
    </row>
    <row r="69" spans="1:28" s="156" customFormat="1" ht="26.25" customHeight="1" x14ac:dyDescent="0.25">
      <c r="A69" s="150" t="s">
        <v>54</v>
      </c>
      <c r="B69" s="225" t="s">
        <v>240</v>
      </c>
      <c r="C69" s="226"/>
      <c r="D69" s="226"/>
      <c r="E69" s="226"/>
      <c r="F69" s="227"/>
      <c r="G69" s="151"/>
      <c r="H69" s="152"/>
      <c r="I69" s="152"/>
      <c r="J69" s="152"/>
      <c r="N69" s="154"/>
      <c r="O69" s="154"/>
      <c r="P69" s="154"/>
      <c r="Q69" s="154"/>
      <c r="R69" s="154"/>
      <c r="S69" s="154"/>
      <c r="T69" s="154"/>
      <c r="U69" s="154"/>
      <c r="V69" s="154"/>
      <c r="W69" s="154"/>
      <c r="X69" s="154"/>
      <c r="Y69" s="154"/>
      <c r="Z69" s="154"/>
      <c r="AA69" s="157"/>
      <c r="AB69" s="158"/>
    </row>
    <row r="70" spans="1:28" ht="56.25" x14ac:dyDescent="0.25">
      <c r="A70" s="22" t="s">
        <v>54</v>
      </c>
      <c r="B70" s="189" t="s">
        <v>242</v>
      </c>
      <c r="C70" s="47" t="s">
        <v>263</v>
      </c>
      <c r="D70" s="57" t="s">
        <v>35</v>
      </c>
      <c r="E70" s="47">
        <v>2400</v>
      </c>
      <c r="F70" s="47">
        <v>3323</v>
      </c>
      <c r="G70" s="48">
        <f t="shared" ref="G70:G80" si="9">F70/E70</f>
        <v>1.3845833333333333</v>
      </c>
      <c r="H70" s="49" t="s">
        <v>336</v>
      </c>
      <c r="I70" s="49"/>
      <c r="J70" s="49" t="s">
        <v>281</v>
      </c>
    </row>
    <row r="71" spans="1:28" ht="61.5" customHeight="1" x14ac:dyDescent="0.25">
      <c r="A71" s="22" t="s">
        <v>54</v>
      </c>
      <c r="B71" s="189" t="s">
        <v>243</v>
      </c>
      <c r="C71" s="47" t="s">
        <v>188</v>
      </c>
      <c r="D71" s="57" t="s">
        <v>35</v>
      </c>
      <c r="E71" s="47">
        <v>100</v>
      </c>
      <c r="F71" s="47">
        <v>100</v>
      </c>
      <c r="G71" s="48">
        <f t="shared" si="9"/>
        <v>1</v>
      </c>
      <c r="H71" s="49" t="s">
        <v>265</v>
      </c>
      <c r="I71" s="49"/>
      <c r="J71" s="49" t="s">
        <v>281</v>
      </c>
    </row>
    <row r="72" spans="1:28" ht="72" customHeight="1" x14ac:dyDescent="0.25">
      <c r="A72" s="22" t="s">
        <v>54</v>
      </c>
      <c r="B72" s="189" t="s">
        <v>244</v>
      </c>
      <c r="C72" s="47" t="s">
        <v>269</v>
      </c>
      <c r="D72" s="57" t="s">
        <v>35</v>
      </c>
      <c r="E72" s="47">
        <v>18.420000000000002</v>
      </c>
      <c r="F72" s="47">
        <v>18.420000000000002</v>
      </c>
      <c r="G72" s="48">
        <f t="shared" si="9"/>
        <v>1</v>
      </c>
      <c r="H72" s="49" t="s">
        <v>265</v>
      </c>
      <c r="I72" s="49"/>
      <c r="J72" s="49" t="s">
        <v>281</v>
      </c>
    </row>
    <row r="73" spans="1:28" ht="72" customHeight="1" x14ac:dyDescent="0.25">
      <c r="A73" s="22" t="s">
        <v>54</v>
      </c>
      <c r="B73" s="189" t="s">
        <v>245</v>
      </c>
      <c r="C73" s="47" t="s">
        <v>270</v>
      </c>
      <c r="D73" s="57" t="s">
        <v>35</v>
      </c>
      <c r="E73" s="47">
        <v>0.16</v>
      </c>
      <c r="F73" s="47">
        <v>0.16</v>
      </c>
      <c r="G73" s="48">
        <f t="shared" si="9"/>
        <v>1</v>
      </c>
      <c r="H73" s="49" t="s">
        <v>265</v>
      </c>
      <c r="I73" s="49"/>
      <c r="J73" s="49" t="s">
        <v>281</v>
      </c>
    </row>
    <row r="74" spans="1:28" s="156" customFormat="1" ht="48.75" customHeight="1" x14ac:dyDescent="0.25">
      <c r="A74" s="150" t="s">
        <v>54</v>
      </c>
      <c r="B74" s="225" t="s">
        <v>246</v>
      </c>
      <c r="C74" s="226"/>
      <c r="D74" s="226"/>
      <c r="E74" s="226"/>
      <c r="F74" s="227"/>
      <c r="G74" s="151"/>
      <c r="H74" s="152"/>
      <c r="I74" s="152"/>
      <c r="J74" s="152"/>
      <c r="N74" s="154"/>
      <c r="O74" s="154"/>
      <c r="P74" s="154"/>
      <c r="Q74" s="154"/>
      <c r="R74" s="154"/>
      <c r="S74" s="154"/>
      <c r="T74" s="154"/>
      <c r="U74" s="154"/>
      <c r="V74" s="154"/>
      <c r="W74" s="154"/>
      <c r="X74" s="154"/>
      <c r="Y74" s="154"/>
      <c r="Z74" s="154"/>
      <c r="AA74" s="157"/>
      <c r="AB74" s="158"/>
    </row>
    <row r="75" spans="1:28" ht="36" customHeight="1" x14ac:dyDescent="0.25">
      <c r="A75" s="22" t="s">
        <v>54</v>
      </c>
      <c r="B75" s="189" t="s">
        <v>241</v>
      </c>
      <c r="C75" s="47" t="s">
        <v>263</v>
      </c>
      <c r="D75" s="57" t="s">
        <v>35</v>
      </c>
      <c r="E75" s="47">
        <v>5</v>
      </c>
      <c r="F75" s="47">
        <v>5</v>
      </c>
      <c r="G75" s="48">
        <f t="shared" si="9"/>
        <v>1</v>
      </c>
      <c r="H75" s="49" t="s">
        <v>265</v>
      </c>
      <c r="I75" s="49"/>
      <c r="J75" s="49" t="s">
        <v>281</v>
      </c>
    </row>
    <row r="76" spans="1:28" s="156" customFormat="1" ht="37.5" customHeight="1" x14ac:dyDescent="0.25">
      <c r="A76" s="150" t="s">
        <v>54</v>
      </c>
      <c r="B76" s="225" t="s">
        <v>247</v>
      </c>
      <c r="C76" s="226"/>
      <c r="D76" s="226"/>
      <c r="E76" s="226"/>
      <c r="F76" s="227"/>
      <c r="G76" s="151"/>
      <c r="H76" s="152"/>
      <c r="I76" s="152"/>
      <c r="J76" s="152"/>
      <c r="N76" s="154"/>
      <c r="O76" s="154"/>
      <c r="P76" s="154"/>
      <c r="Q76" s="154"/>
      <c r="R76" s="154"/>
      <c r="S76" s="154"/>
      <c r="T76" s="154"/>
      <c r="U76" s="154"/>
      <c r="V76" s="154"/>
      <c r="W76" s="154"/>
      <c r="X76" s="154"/>
      <c r="Y76" s="154"/>
      <c r="Z76" s="154"/>
      <c r="AA76" s="157"/>
      <c r="AB76" s="158"/>
    </row>
    <row r="77" spans="1:28" ht="56.25" x14ac:dyDescent="0.25">
      <c r="A77" s="22" t="s">
        <v>54</v>
      </c>
      <c r="B77" s="189" t="s">
        <v>248</v>
      </c>
      <c r="C77" s="47" t="s">
        <v>188</v>
      </c>
      <c r="D77" s="57" t="s">
        <v>35</v>
      </c>
      <c r="E77" s="47">
        <v>54.5</v>
      </c>
      <c r="F77" s="47">
        <v>54.5</v>
      </c>
      <c r="G77" s="48">
        <f t="shared" si="9"/>
        <v>1</v>
      </c>
      <c r="H77" s="49" t="s">
        <v>265</v>
      </c>
      <c r="I77" s="49"/>
      <c r="J77" s="49" t="s">
        <v>281</v>
      </c>
    </row>
    <row r="78" spans="1:28" ht="112.5" x14ac:dyDescent="0.25">
      <c r="A78" s="22" t="s">
        <v>54</v>
      </c>
      <c r="B78" s="189" t="s">
        <v>249</v>
      </c>
      <c r="C78" s="47" t="s">
        <v>188</v>
      </c>
      <c r="D78" s="57" t="s">
        <v>35</v>
      </c>
      <c r="E78" s="47">
        <v>10</v>
      </c>
      <c r="F78" s="47">
        <v>57</v>
      </c>
      <c r="G78" s="48">
        <f t="shared" si="9"/>
        <v>5.7</v>
      </c>
      <c r="H78" s="49" t="s">
        <v>330</v>
      </c>
      <c r="I78" s="49"/>
      <c r="J78" s="49" t="s">
        <v>281</v>
      </c>
    </row>
    <row r="79" spans="1:28" ht="112.5" x14ac:dyDescent="0.25">
      <c r="A79" s="22" t="s">
        <v>54</v>
      </c>
      <c r="B79" s="189" t="s">
        <v>250</v>
      </c>
      <c r="C79" s="47" t="s">
        <v>188</v>
      </c>
      <c r="D79" s="57" t="s">
        <v>35</v>
      </c>
      <c r="E79" s="47">
        <v>10</v>
      </c>
      <c r="F79" s="47">
        <v>60.1</v>
      </c>
      <c r="G79" s="48">
        <f t="shared" si="9"/>
        <v>6.01</v>
      </c>
      <c r="H79" s="49" t="s">
        <v>332</v>
      </c>
      <c r="I79" s="49"/>
      <c r="J79" s="49" t="s">
        <v>281</v>
      </c>
    </row>
    <row r="80" spans="1:28" ht="114" customHeight="1" x14ac:dyDescent="0.25">
      <c r="A80" s="22" t="s">
        <v>54</v>
      </c>
      <c r="B80" s="189" t="s">
        <v>251</v>
      </c>
      <c r="C80" s="47" t="s">
        <v>188</v>
      </c>
      <c r="D80" s="57" t="s">
        <v>35</v>
      </c>
      <c r="E80" s="47">
        <v>10</v>
      </c>
      <c r="F80" s="47">
        <v>93.35</v>
      </c>
      <c r="G80" s="48">
        <f t="shared" si="9"/>
        <v>9.3349999999999991</v>
      </c>
      <c r="H80" s="49" t="s">
        <v>331</v>
      </c>
      <c r="I80" s="49"/>
      <c r="J80" s="49" t="s">
        <v>281</v>
      </c>
    </row>
    <row r="83" spans="1:7" x14ac:dyDescent="0.25">
      <c r="A83" s="23" t="s">
        <v>36</v>
      </c>
    </row>
    <row r="84" spans="1:7" x14ac:dyDescent="0.25">
      <c r="A84" s="58">
        <v>1</v>
      </c>
      <c r="B84" s="60" t="s">
        <v>37</v>
      </c>
    </row>
    <row r="85" spans="1:7" x14ac:dyDescent="0.25">
      <c r="A85" s="58">
        <v>0.98701298701298701</v>
      </c>
      <c r="B85" s="60" t="s">
        <v>38</v>
      </c>
    </row>
    <row r="86" spans="1:7" x14ac:dyDescent="0.25">
      <c r="A86" s="58">
        <v>0.81166666666666676</v>
      </c>
      <c r="B86" s="60" t="s">
        <v>39</v>
      </c>
    </row>
    <row r="89" spans="1:7" x14ac:dyDescent="0.25">
      <c r="G89" s="195"/>
    </row>
    <row r="90" spans="1:7" x14ac:dyDescent="0.25">
      <c r="G90" s="195"/>
    </row>
    <row r="92" spans="1:7" x14ac:dyDescent="0.25">
      <c r="G92" s="216"/>
    </row>
  </sheetData>
  <autoFilter ref="A4:M80"/>
  <mergeCells count="39">
    <mergeCell ref="A2:J2"/>
    <mergeCell ref="A4:A5"/>
    <mergeCell ref="B4:B5"/>
    <mergeCell ref="C4:C5"/>
    <mergeCell ref="D4:D5"/>
    <mergeCell ref="E4:F4"/>
    <mergeCell ref="G4:G5"/>
    <mergeCell ref="H4:H5"/>
    <mergeCell ref="I4:I5"/>
    <mergeCell ref="J4:J5"/>
    <mergeCell ref="B7:F7"/>
    <mergeCell ref="B8:F8"/>
    <mergeCell ref="K4:K5"/>
    <mergeCell ref="L4:L5"/>
    <mergeCell ref="M4:M5"/>
    <mergeCell ref="B6:F6"/>
    <mergeCell ref="B74:F74"/>
    <mergeCell ref="B59:F59"/>
    <mergeCell ref="B76:F76"/>
    <mergeCell ref="B10:F10"/>
    <mergeCell ref="B51:F51"/>
    <mergeCell ref="B65:F65"/>
    <mergeCell ref="B68:F68"/>
    <mergeCell ref="B13:F13"/>
    <mergeCell ref="B16:F16"/>
    <mergeCell ref="B18:F18"/>
    <mergeCell ref="B28:F28"/>
    <mergeCell ref="B33:F33"/>
    <mergeCell ref="B38:F38"/>
    <mergeCell ref="B37:F37"/>
    <mergeCell ref="B20:F20"/>
    <mergeCell ref="B45:F45"/>
    <mergeCell ref="H53:H56"/>
    <mergeCell ref="B35:F35"/>
    <mergeCell ref="B63:F63"/>
    <mergeCell ref="B66:F66"/>
    <mergeCell ref="B69:F69"/>
    <mergeCell ref="B52:F52"/>
    <mergeCell ref="B57:F57"/>
  </mergeCells>
  <conditionalFormatting sqref="G11">
    <cfRule type="iconSet" priority="94">
      <iconSet iconSet="3Symbols">
        <cfvo type="percent" val="0"/>
        <cfvo type="num" val="0.85"/>
        <cfvo type="num" val="0.995"/>
      </iconSet>
    </cfRule>
  </conditionalFormatting>
  <conditionalFormatting sqref="G12">
    <cfRule type="iconSet" priority="93">
      <iconSet iconSet="3Symbols">
        <cfvo type="percent" val="0"/>
        <cfvo type="num" val="0.85"/>
        <cfvo type="num" val="0.995"/>
      </iconSet>
    </cfRule>
  </conditionalFormatting>
  <conditionalFormatting sqref="G13">
    <cfRule type="iconSet" priority="92">
      <iconSet iconSet="3Symbols">
        <cfvo type="percent" val="0"/>
        <cfvo type="num" val="0.85"/>
        <cfvo type="num" val="0.995"/>
      </iconSet>
    </cfRule>
  </conditionalFormatting>
  <conditionalFormatting sqref="G14">
    <cfRule type="iconSet" priority="91">
      <iconSet iconSet="3Symbols">
        <cfvo type="percent" val="0"/>
        <cfvo type="num" val="0.85"/>
        <cfvo type="num" val="0.995"/>
      </iconSet>
    </cfRule>
  </conditionalFormatting>
  <conditionalFormatting sqref="G15">
    <cfRule type="iconSet" priority="90">
      <iconSet iconSet="3Symbols">
        <cfvo type="percent" val="0"/>
        <cfvo type="num" val="0.85"/>
        <cfvo type="num" val="0.995"/>
      </iconSet>
    </cfRule>
  </conditionalFormatting>
  <conditionalFormatting sqref="G16">
    <cfRule type="iconSet" priority="89">
      <iconSet iconSet="3Symbols">
        <cfvo type="percent" val="0"/>
        <cfvo type="num" val="0.85"/>
        <cfvo type="num" val="0.995"/>
      </iconSet>
    </cfRule>
  </conditionalFormatting>
  <conditionalFormatting sqref="G17">
    <cfRule type="iconSet" priority="86">
      <iconSet iconSet="3Symbols">
        <cfvo type="percent" val="0"/>
        <cfvo type="num" val="0.85"/>
        <cfvo type="num" val="0.995"/>
      </iconSet>
    </cfRule>
  </conditionalFormatting>
  <conditionalFormatting sqref="G18">
    <cfRule type="iconSet" priority="85">
      <iconSet iconSet="3Symbols">
        <cfvo type="percent" val="0"/>
        <cfvo type="num" val="0.85"/>
        <cfvo type="num" val="0.995"/>
      </iconSet>
    </cfRule>
  </conditionalFormatting>
  <conditionalFormatting sqref="G19">
    <cfRule type="iconSet" priority="84">
      <iconSet iconSet="3Symbols">
        <cfvo type="percent" val="0"/>
        <cfvo type="num" val="0.85"/>
        <cfvo type="num" val="0.995"/>
      </iconSet>
    </cfRule>
  </conditionalFormatting>
  <conditionalFormatting sqref="G20">
    <cfRule type="iconSet" priority="83">
      <iconSet iconSet="3Symbols">
        <cfvo type="percent" val="0"/>
        <cfvo type="num" val="0.85"/>
        <cfvo type="num" val="0.995"/>
      </iconSet>
    </cfRule>
  </conditionalFormatting>
  <conditionalFormatting sqref="G21">
    <cfRule type="iconSet" priority="82">
      <iconSet iconSet="3Symbols">
        <cfvo type="percent" val="0"/>
        <cfvo type="num" val="0.85"/>
        <cfvo type="num" val="0.995"/>
      </iconSet>
    </cfRule>
  </conditionalFormatting>
  <conditionalFormatting sqref="G24">
    <cfRule type="iconSet" priority="79">
      <iconSet iconSet="3Symbols">
        <cfvo type="percent" val="0"/>
        <cfvo type="num" val="0.85"/>
        <cfvo type="num" val="0.995"/>
      </iconSet>
    </cfRule>
  </conditionalFormatting>
  <conditionalFormatting sqref="G25">
    <cfRule type="iconSet" priority="78">
      <iconSet iconSet="3Symbols">
        <cfvo type="percent" val="0"/>
        <cfvo type="num" val="0.85"/>
        <cfvo type="num" val="0.995"/>
      </iconSet>
    </cfRule>
  </conditionalFormatting>
  <conditionalFormatting sqref="G26">
    <cfRule type="iconSet" priority="77">
      <iconSet iconSet="3Symbols">
        <cfvo type="percent" val="0"/>
        <cfvo type="num" val="0.85"/>
        <cfvo type="num" val="0.995"/>
      </iconSet>
    </cfRule>
  </conditionalFormatting>
  <conditionalFormatting sqref="G27">
    <cfRule type="iconSet" priority="75">
      <iconSet iconSet="3Symbols">
        <cfvo type="percent" val="0"/>
        <cfvo type="num" val="0.85"/>
        <cfvo type="num" val="0.995"/>
      </iconSet>
    </cfRule>
  </conditionalFormatting>
  <conditionalFormatting sqref="G28">
    <cfRule type="iconSet" priority="74">
      <iconSet iconSet="3Symbols">
        <cfvo type="percent" val="0"/>
        <cfvo type="num" val="0.85"/>
        <cfvo type="num" val="0.995"/>
      </iconSet>
    </cfRule>
  </conditionalFormatting>
  <conditionalFormatting sqref="G30">
    <cfRule type="iconSet" priority="73">
      <iconSet iconSet="3Symbols">
        <cfvo type="percent" val="0"/>
        <cfvo type="num" val="0.85"/>
        <cfvo type="num" val="0.995"/>
      </iconSet>
    </cfRule>
  </conditionalFormatting>
  <conditionalFormatting sqref="G31">
    <cfRule type="iconSet" priority="72">
      <iconSet iconSet="3Symbols">
        <cfvo type="percent" val="0"/>
        <cfvo type="num" val="0.85"/>
        <cfvo type="num" val="0.995"/>
      </iconSet>
    </cfRule>
  </conditionalFormatting>
  <conditionalFormatting sqref="G32">
    <cfRule type="iconSet" priority="71">
      <iconSet iconSet="3Symbols">
        <cfvo type="percent" val="0"/>
        <cfvo type="num" val="0.85"/>
        <cfvo type="num" val="0.995"/>
      </iconSet>
    </cfRule>
  </conditionalFormatting>
  <conditionalFormatting sqref="G33">
    <cfRule type="iconSet" priority="70">
      <iconSet iconSet="3Symbols">
        <cfvo type="percent" val="0"/>
        <cfvo type="num" val="0.85"/>
        <cfvo type="num" val="0.995"/>
      </iconSet>
    </cfRule>
  </conditionalFormatting>
  <conditionalFormatting sqref="G34">
    <cfRule type="iconSet" priority="69">
      <iconSet iconSet="3Symbols">
        <cfvo type="percent" val="0"/>
        <cfvo type="num" val="0.85"/>
        <cfvo type="num" val="0.995"/>
      </iconSet>
    </cfRule>
  </conditionalFormatting>
  <conditionalFormatting sqref="G37">
    <cfRule type="iconSet" priority="68">
      <iconSet iconSet="3Symbols">
        <cfvo type="percent" val="0"/>
        <cfvo type="num" val="0.85"/>
        <cfvo type="num" val="0.995"/>
      </iconSet>
    </cfRule>
  </conditionalFormatting>
  <conditionalFormatting sqref="G38">
    <cfRule type="iconSet" priority="67">
      <iconSet iconSet="3Symbols">
        <cfvo type="percent" val="0"/>
        <cfvo type="num" val="0.85"/>
        <cfvo type="num" val="0.995"/>
      </iconSet>
    </cfRule>
  </conditionalFormatting>
  <conditionalFormatting sqref="G39">
    <cfRule type="iconSet" priority="66">
      <iconSet iconSet="3Symbols">
        <cfvo type="percent" val="0"/>
        <cfvo type="num" val="0.85"/>
        <cfvo type="num" val="0.995"/>
      </iconSet>
    </cfRule>
  </conditionalFormatting>
  <conditionalFormatting sqref="G40">
    <cfRule type="iconSet" priority="65">
      <iconSet iconSet="3Symbols">
        <cfvo type="percent" val="0"/>
        <cfvo type="num" val="0.85"/>
        <cfvo type="num" val="0.995"/>
      </iconSet>
    </cfRule>
  </conditionalFormatting>
  <conditionalFormatting sqref="G41">
    <cfRule type="iconSet" priority="64">
      <iconSet iconSet="3Symbols">
        <cfvo type="percent" val="0"/>
        <cfvo type="num" val="0.85"/>
        <cfvo type="num" val="0.995"/>
      </iconSet>
    </cfRule>
  </conditionalFormatting>
  <conditionalFormatting sqref="G42">
    <cfRule type="iconSet" priority="63">
      <iconSet iconSet="3Symbols">
        <cfvo type="percent" val="0"/>
        <cfvo type="num" val="0.85"/>
        <cfvo type="num" val="0.995"/>
      </iconSet>
    </cfRule>
  </conditionalFormatting>
  <conditionalFormatting sqref="G43">
    <cfRule type="iconSet" priority="62">
      <iconSet iconSet="3Symbols">
        <cfvo type="percent" val="0"/>
        <cfvo type="num" val="0.85"/>
        <cfvo type="num" val="0.995"/>
      </iconSet>
    </cfRule>
  </conditionalFormatting>
  <conditionalFormatting sqref="G45">
    <cfRule type="iconSet" priority="61">
      <iconSet iconSet="3Symbols">
        <cfvo type="percent" val="0"/>
        <cfvo type="num" val="0.85"/>
        <cfvo type="num" val="0.995"/>
      </iconSet>
    </cfRule>
  </conditionalFormatting>
  <conditionalFormatting sqref="G46">
    <cfRule type="iconSet" priority="60">
      <iconSet iconSet="3Symbols">
        <cfvo type="percent" val="0"/>
        <cfvo type="num" val="0.85"/>
        <cfvo type="num" val="0.995"/>
      </iconSet>
    </cfRule>
  </conditionalFormatting>
  <conditionalFormatting sqref="G47">
    <cfRule type="iconSet" priority="59">
      <iconSet iconSet="3Symbols">
        <cfvo type="percent" val="0"/>
        <cfvo type="num" val="0.85"/>
        <cfvo type="num" val="0.995"/>
      </iconSet>
    </cfRule>
  </conditionalFormatting>
  <conditionalFormatting sqref="G48">
    <cfRule type="iconSet" priority="58">
      <iconSet iconSet="3Symbols">
        <cfvo type="percent" val="0"/>
        <cfvo type="num" val="0.85"/>
        <cfvo type="num" val="0.995"/>
      </iconSet>
    </cfRule>
  </conditionalFormatting>
  <conditionalFormatting sqref="G49">
    <cfRule type="iconSet" priority="57">
      <iconSet iconSet="3Symbols">
        <cfvo type="percent" val="0"/>
        <cfvo type="num" val="0.85"/>
        <cfvo type="num" val="0.995"/>
      </iconSet>
    </cfRule>
  </conditionalFormatting>
  <conditionalFormatting sqref="G50">
    <cfRule type="iconSet" priority="56">
      <iconSet iconSet="3Symbols">
        <cfvo type="percent" val="0"/>
        <cfvo type="num" val="0.85"/>
        <cfvo type="num" val="0.995"/>
      </iconSet>
    </cfRule>
  </conditionalFormatting>
  <conditionalFormatting sqref="G51">
    <cfRule type="iconSet" priority="55">
      <iconSet iconSet="3Symbols">
        <cfvo type="percent" val="0"/>
        <cfvo type="num" val="0.85"/>
        <cfvo type="num" val="0.995"/>
      </iconSet>
    </cfRule>
  </conditionalFormatting>
  <conditionalFormatting sqref="G6:G10">
    <cfRule type="iconSet" priority="770">
      <iconSet iconSet="3Symbols">
        <cfvo type="percent" val="0"/>
        <cfvo type="num" val="0.85"/>
        <cfvo type="num" val="0.995"/>
      </iconSet>
    </cfRule>
  </conditionalFormatting>
  <conditionalFormatting sqref="G52">
    <cfRule type="iconSet" priority="54">
      <iconSet iconSet="3Symbols">
        <cfvo type="percent" val="0"/>
        <cfvo type="num" val="0.85"/>
        <cfvo type="num" val="0.995"/>
      </iconSet>
    </cfRule>
  </conditionalFormatting>
  <conditionalFormatting sqref="G53">
    <cfRule type="iconSet" priority="53">
      <iconSet iconSet="3Symbols">
        <cfvo type="percent" val="0"/>
        <cfvo type="num" val="0.85"/>
        <cfvo type="num" val="0.995"/>
      </iconSet>
    </cfRule>
  </conditionalFormatting>
  <conditionalFormatting sqref="G54">
    <cfRule type="iconSet" priority="52">
      <iconSet iconSet="3Symbols">
        <cfvo type="percent" val="0"/>
        <cfvo type="num" val="0.85"/>
        <cfvo type="num" val="0.995"/>
      </iconSet>
    </cfRule>
  </conditionalFormatting>
  <conditionalFormatting sqref="G55">
    <cfRule type="iconSet" priority="51">
      <iconSet iconSet="3Symbols">
        <cfvo type="percent" val="0"/>
        <cfvo type="num" val="0.85"/>
        <cfvo type="num" val="0.995"/>
      </iconSet>
    </cfRule>
  </conditionalFormatting>
  <conditionalFormatting sqref="G56">
    <cfRule type="iconSet" priority="50">
      <iconSet iconSet="3Symbols">
        <cfvo type="percent" val="0"/>
        <cfvo type="num" val="0.85"/>
        <cfvo type="num" val="0.995"/>
      </iconSet>
    </cfRule>
  </conditionalFormatting>
  <conditionalFormatting sqref="G57">
    <cfRule type="iconSet" priority="49">
      <iconSet iconSet="3Symbols">
        <cfvo type="percent" val="0"/>
        <cfvo type="num" val="0.85"/>
        <cfvo type="num" val="0.995"/>
      </iconSet>
    </cfRule>
  </conditionalFormatting>
  <conditionalFormatting sqref="G58">
    <cfRule type="iconSet" priority="48">
      <iconSet iconSet="3Symbols">
        <cfvo type="percent" val="0"/>
        <cfvo type="num" val="0.85"/>
        <cfvo type="num" val="0.995"/>
      </iconSet>
    </cfRule>
  </conditionalFormatting>
  <conditionalFormatting sqref="G59">
    <cfRule type="iconSet" priority="47">
      <iconSet iconSet="3Symbols">
        <cfvo type="percent" val="0"/>
        <cfvo type="num" val="0.85"/>
        <cfvo type="num" val="0.995"/>
      </iconSet>
    </cfRule>
  </conditionalFormatting>
  <conditionalFormatting sqref="G60">
    <cfRule type="iconSet" priority="44">
      <iconSet iconSet="3Symbols">
        <cfvo type="percent" val="0"/>
        <cfvo type="num" val="0.85"/>
        <cfvo type="num" val="0.995"/>
      </iconSet>
    </cfRule>
  </conditionalFormatting>
  <conditionalFormatting sqref="G61">
    <cfRule type="iconSet" priority="43">
      <iconSet iconSet="3Symbols">
        <cfvo type="percent" val="0"/>
        <cfvo type="num" val="0.85"/>
        <cfvo type="num" val="0.995"/>
      </iconSet>
    </cfRule>
  </conditionalFormatting>
  <conditionalFormatting sqref="G62">
    <cfRule type="iconSet" priority="41">
      <iconSet iconSet="3Symbols">
        <cfvo type="percent" val="0"/>
        <cfvo type="num" val="0.85"/>
        <cfvo type="num" val="0.995"/>
      </iconSet>
    </cfRule>
  </conditionalFormatting>
  <conditionalFormatting sqref="G63">
    <cfRule type="iconSet" priority="40">
      <iconSet iconSet="3Symbols">
        <cfvo type="percent" val="0"/>
        <cfvo type="num" val="0.85"/>
        <cfvo type="num" val="0.995"/>
      </iconSet>
    </cfRule>
  </conditionalFormatting>
  <conditionalFormatting sqref="G64">
    <cfRule type="iconSet" priority="38">
      <iconSet iconSet="3Symbols">
        <cfvo type="percent" val="0"/>
        <cfvo type="num" val="0.85"/>
        <cfvo type="num" val="0.995"/>
      </iconSet>
    </cfRule>
  </conditionalFormatting>
  <conditionalFormatting sqref="G65">
    <cfRule type="iconSet" priority="37">
      <iconSet iconSet="3Symbols">
        <cfvo type="percent" val="0"/>
        <cfvo type="num" val="0.85"/>
        <cfvo type="num" val="0.995"/>
      </iconSet>
    </cfRule>
  </conditionalFormatting>
  <conditionalFormatting sqref="G66">
    <cfRule type="iconSet" priority="36">
      <iconSet iconSet="3Symbols">
        <cfvo type="percent" val="0"/>
        <cfvo type="num" val="0.85"/>
        <cfvo type="num" val="0.995"/>
      </iconSet>
    </cfRule>
  </conditionalFormatting>
  <conditionalFormatting sqref="G67">
    <cfRule type="iconSet" priority="34">
      <iconSet iconSet="3Symbols">
        <cfvo type="percent" val="0"/>
        <cfvo type="num" val="0.85"/>
        <cfvo type="num" val="0.995"/>
      </iconSet>
    </cfRule>
  </conditionalFormatting>
  <conditionalFormatting sqref="G68">
    <cfRule type="iconSet" priority="33">
      <iconSet iconSet="3Symbols">
        <cfvo type="percent" val="0"/>
        <cfvo type="num" val="0.85"/>
        <cfvo type="num" val="0.995"/>
      </iconSet>
    </cfRule>
  </conditionalFormatting>
  <conditionalFormatting sqref="A84:A86">
    <cfRule type="iconSet" priority="32">
      <iconSet iconSet="3Symbols" showValue="0">
        <cfvo type="percent" val="0"/>
        <cfvo type="num" val="0.85"/>
        <cfvo type="num" val="0.995"/>
      </iconSet>
    </cfRule>
  </conditionalFormatting>
  <conditionalFormatting sqref="G69">
    <cfRule type="iconSet" priority="31">
      <iconSet iconSet="3Symbols">
        <cfvo type="percent" val="0"/>
        <cfvo type="num" val="0.85"/>
        <cfvo type="num" val="0.995"/>
      </iconSet>
    </cfRule>
  </conditionalFormatting>
  <conditionalFormatting sqref="G70">
    <cfRule type="iconSet" priority="28">
      <iconSet iconSet="3Symbols">
        <cfvo type="percent" val="0"/>
        <cfvo type="num" val="0.85"/>
        <cfvo type="num" val="0.995"/>
      </iconSet>
    </cfRule>
  </conditionalFormatting>
  <conditionalFormatting sqref="G71">
    <cfRule type="iconSet" priority="27">
      <iconSet iconSet="3Symbols">
        <cfvo type="percent" val="0"/>
        <cfvo type="num" val="0.85"/>
        <cfvo type="num" val="0.995"/>
      </iconSet>
    </cfRule>
  </conditionalFormatting>
  <conditionalFormatting sqref="G72">
    <cfRule type="iconSet" priority="26">
      <iconSet iconSet="3Symbols">
        <cfvo type="percent" val="0"/>
        <cfvo type="num" val="0.85"/>
        <cfvo type="num" val="0.995"/>
      </iconSet>
    </cfRule>
  </conditionalFormatting>
  <conditionalFormatting sqref="G73">
    <cfRule type="iconSet" priority="25">
      <iconSet iconSet="3Symbols">
        <cfvo type="percent" val="0"/>
        <cfvo type="num" val="0.85"/>
        <cfvo type="num" val="0.995"/>
      </iconSet>
    </cfRule>
  </conditionalFormatting>
  <conditionalFormatting sqref="G74">
    <cfRule type="iconSet" priority="24">
      <iconSet iconSet="3Symbols">
        <cfvo type="percent" val="0"/>
        <cfvo type="num" val="0.85"/>
        <cfvo type="num" val="0.995"/>
      </iconSet>
    </cfRule>
  </conditionalFormatting>
  <conditionalFormatting sqref="G75">
    <cfRule type="iconSet" priority="22">
      <iconSet iconSet="3Symbols">
        <cfvo type="percent" val="0"/>
        <cfvo type="num" val="0.85"/>
        <cfvo type="num" val="0.995"/>
      </iconSet>
    </cfRule>
  </conditionalFormatting>
  <conditionalFormatting sqref="G76">
    <cfRule type="iconSet" priority="21">
      <iconSet iconSet="3Symbols">
        <cfvo type="percent" val="0"/>
        <cfvo type="num" val="0.85"/>
        <cfvo type="num" val="0.995"/>
      </iconSet>
    </cfRule>
  </conditionalFormatting>
  <conditionalFormatting sqref="G77">
    <cfRule type="iconSet" priority="18">
      <iconSet iconSet="3Symbols">
        <cfvo type="percent" val="0"/>
        <cfvo type="num" val="0.85"/>
        <cfvo type="num" val="0.995"/>
      </iconSet>
    </cfRule>
  </conditionalFormatting>
  <conditionalFormatting sqref="G78">
    <cfRule type="iconSet" priority="17">
      <iconSet iconSet="3Symbols">
        <cfvo type="percent" val="0"/>
        <cfvo type="num" val="0.85"/>
        <cfvo type="num" val="0.995"/>
      </iconSet>
    </cfRule>
  </conditionalFormatting>
  <conditionalFormatting sqref="G79">
    <cfRule type="iconSet" priority="16">
      <iconSet iconSet="3Symbols">
        <cfvo type="percent" val="0"/>
        <cfvo type="num" val="0.85"/>
        <cfvo type="num" val="0.995"/>
      </iconSet>
    </cfRule>
  </conditionalFormatting>
  <conditionalFormatting sqref="G80">
    <cfRule type="iconSet" priority="15">
      <iconSet iconSet="3Symbols">
        <cfvo type="percent" val="0"/>
        <cfvo type="num" val="0.85"/>
        <cfvo type="num" val="0.995"/>
      </iconSet>
    </cfRule>
  </conditionalFormatting>
  <conditionalFormatting sqref="G35">
    <cfRule type="iconSet" priority="6">
      <iconSet iconSet="3Symbols">
        <cfvo type="percent" val="0"/>
        <cfvo type="num" val="0.85"/>
        <cfvo type="num" val="0.995"/>
      </iconSet>
    </cfRule>
  </conditionalFormatting>
  <conditionalFormatting sqref="G36">
    <cfRule type="iconSet" priority="5">
      <iconSet iconSet="3Symbols">
        <cfvo type="percent" val="0"/>
        <cfvo type="num" val="0.85"/>
        <cfvo type="num" val="0.995"/>
      </iconSet>
    </cfRule>
  </conditionalFormatting>
  <conditionalFormatting sqref="G29">
    <cfRule type="iconSet" priority="4">
      <iconSet iconSet="3Symbols">
        <cfvo type="percent" val="0"/>
        <cfvo type="num" val="0.85"/>
        <cfvo type="num" val="0.995"/>
      </iconSet>
    </cfRule>
  </conditionalFormatting>
  <conditionalFormatting sqref="G44">
    <cfRule type="iconSet" priority="3">
      <iconSet iconSet="3Symbols">
        <cfvo type="percent" val="0"/>
        <cfvo type="num" val="0.85"/>
        <cfvo type="num" val="0.995"/>
      </iconSet>
    </cfRule>
  </conditionalFormatting>
  <printOptions horizontalCentered="1"/>
  <pageMargins left="0.23622047244094491" right="0.23622047244094491" top="0.74803149606299213" bottom="0.74803149606299213" header="0.31496062992125984" footer="0.31496062992125984"/>
  <pageSetup paperSize="9" scale="79" fitToWidth="0" fitToHeight="0" pageOrder="overThenDown" orientation="landscape" r:id="rId1"/>
  <headerFooter differentFirst="1">
    <oddHeader>&amp;C&amp;"Times New Roman,обычный"&amp;8&amp;P</oddHeader>
  </headerFooter>
  <rowBreaks count="2" manualBreakCount="2">
    <brk id="76" max="9" man="1"/>
    <brk id="92" max="9" man="1"/>
  </rowBreaks>
  <colBreaks count="1" manualBreakCount="1">
    <brk id="10" max="6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XEM366"/>
  <sheetViews>
    <sheetView view="pageBreakPreview" topLeftCell="A340" zoomScale="85" zoomScaleNormal="85" zoomScaleSheetLayoutView="85" zoomScalePageLayoutView="70" workbookViewId="0">
      <selection activeCell="E6" sqref="E6"/>
    </sheetView>
  </sheetViews>
  <sheetFormatPr defaultRowHeight="15" x14ac:dyDescent="0.25"/>
  <cols>
    <col min="1" max="1" width="6.5703125" style="7" customWidth="1"/>
    <col min="2" max="2" width="42.5703125" style="3" customWidth="1"/>
    <col min="3" max="3" width="13.140625" style="4" customWidth="1"/>
    <col min="4" max="4" width="19.140625" style="139" customWidth="1"/>
    <col min="5" max="5" width="17.7109375" style="139" customWidth="1"/>
    <col min="6" max="6" width="12.85546875" style="5" customWidth="1"/>
    <col min="7" max="7" width="42.85546875" style="4" bestFit="1" customWidth="1"/>
    <col min="8" max="8" width="75.140625" style="2" bestFit="1" customWidth="1"/>
    <col min="9" max="234" width="9.140625" style="1" customWidth="1"/>
    <col min="235" max="491" width="9.140625" style="1"/>
    <col min="492" max="492" width="10.28515625" style="2" bestFit="1" customWidth="1"/>
    <col min="493" max="494" width="9.28515625" style="2" bestFit="1" customWidth="1"/>
    <col min="495" max="495" width="9.140625" style="2"/>
    <col min="496" max="496" width="10.28515625" style="2" bestFit="1" customWidth="1"/>
    <col min="497" max="498" width="9.28515625" style="2" bestFit="1" customWidth="1"/>
    <col min="499" max="499" width="9.140625" style="2"/>
    <col min="500" max="500" width="10.28515625" style="2" bestFit="1" customWidth="1"/>
    <col min="501" max="502" width="9.28515625" style="2" bestFit="1" customWidth="1"/>
    <col min="503" max="503" width="9.140625" style="2"/>
    <col min="504" max="504" width="10.28515625" style="2" bestFit="1" customWidth="1"/>
    <col min="505" max="506" width="9.28515625" style="2" bestFit="1" customWidth="1"/>
    <col min="507" max="507" width="9.140625" style="2"/>
    <col min="508" max="508" width="10.28515625" style="2" bestFit="1" customWidth="1"/>
    <col min="509" max="510" width="9.28515625" style="2" bestFit="1" customWidth="1"/>
    <col min="511" max="511" width="9.140625" style="2"/>
    <col min="512" max="512" width="10.28515625" style="2" bestFit="1" customWidth="1"/>
    <col min="513" max="514" width="9.28515625" style="2" bestFit="1" customWidth="1"/>
    <col min="515" max="515" width="9.140625" style="2"/>
    <col min="516" max="516" width="10.28515625" style="2" bestFit="1" customWidth="1"/>
    <col min="517" max="518" width="9.28515625" style="2" bestFit="1" customWidth="1"/>
    <col min="519" max="519" width="9.140625" style="2"/>
    <col min="520" max="520" width="10.28515625" style="2" bestFit="1" customWidth="1"/>
    <col min="521" max="522" width="9.28515625" style="2" bestFit="1" customWidth="1"/>
    <col min="523" max="523" width="9.140625" style="2"/>
    <col min="524" max="524" width="10.28515625" style="2" bestFit="1" customWidth="1"/>
    <col min="525" max="526" width="9.28515625" style="2" bestFit="1" customWidth="1"/>
    <col min="527" max="527" width="9.140625" style="2"/>
    <col min="528" max="528" width="10.28515625" style="2" bestFit="1" customWidth="1"/>
    <col min="529" max="530" width="9.28515625" style="2" bestFit="1" customWidth="1"/>
    <col min="531" max="531" width="9.140625" style="2"/>
    <col min="532" max="532" width="10.28515625" style="2" bestFit="1" customWidth="1"/>
    <col min="533" max="534" width="9.28515625" style="2" bestFit="1" customWidth="1"/>
    <col min="535" max="535" width="9.140625" style="2"/>
    <col min="536" max="536" width="10.28515625" style="2" bestFit="1" customWidth="1"/>
    <col min="537" max="538" width="9.28515625" style="2" bestFit="1" customWidth="1"/>
    <col min="539" max="539" width="9.140625" style="2"/>
    <col min="540" max="540" width="10.28515625" style="2" bestFit="1" customWidth="1"/>
    <col min="541" max="542" width="9.28515625" style="2" bestFit="1" customWidth="1"/>
    <col min="543" max="543" width="9.140625" style="2"/>
    <col min="544" max="544" width="10.28515625" style="2" bestFit="1" customWidth="1"/>
    <col min="545" max="546" width="9.28515625" style="2" bestFit="1" customWidth="1"/>
    <col min="547" max="547" width="9.140625" style="2"/>
    <col min="548" max="548" width="10.28515625" style="2" bestFit="1" customWidth="1"/>
    <col min="549" max="550" width="9.28515625" style="2" bestFit="1" customWidth="1"/>
    <col min="551" max="551" width="9.140625" style="2"/>
    <col min="552" max="552" width="10.28515625" style="2" bestFit="1" customWidth="1"/>
    <col min="553" max="554" width="9.28515625" style="2" bestFit="1" customWidth="1"/>
    <col min="555" max="555" width="9.140625" style="2"/>
    <col min="556" max="556" width="10.28515625" style="2" bestFit="1" customWidth="1"/>
    <col min="557" max="558" width="9.28515625" style="2" bestFit="1" customWidth="1"/>
    <col min="559" max="559" width="9.140625" style="2"/>
    <col min="560" max="560" width="10.28515625" style="2" bestFit="1" customWidth="1"/>
    <col min="561" max="562" width="9.28515625" style="2" bestFit="1" customWidth="1"/>
    <col min="563" max="563" width="9.140625" style="2"/>
    <col min="564" max="564" width="10.28515625" style="2" bestFit="1" customWidth="1"/>
    <col min="565" max="566" width="9.28515625" style="2" bestFit="1" customWidth="1"/>
    <col min="567" max="567" width="9.140625" style="2"/>
    <col min="568" max="568" width="10.28515625" style="2" bestFit="1" customWidth="1"/>
    <col min="569" max="570" width="9.28515625" style="2" bestFit="1" customWidth="1"/>
    <col min="571" max="571" width="9.140625" style="2"/>
    <col min="572" max="572" width="10.28515625" style="2" bestFit="1" customWidth="1"/>
    <col min="573" max="574" width="9.28515625" style="2" bestFit="1" customWidth="1"/>
    <col min="575" max="575" width="9.140625" style="2"/>
    <col min="576" max="576" width="10.28515625" style="2" bestFit="1" customWidth="1"/>
    <col min="577" max="578" width="9.28515625" style="2" bestFit="1" customWidth="1"/>
    <col min="579" max="579" width="9.140625" style="2"/>
    <col min="580" max="580" width="10.28515625" style="2" bestFit="1" customWidth="1"/>
    <col min="581" max="582" width="9.28515625" style="2" bestFit="1" customWidth="1"/>
    <col min="583" max="583" width="9.140625" style="2"/>
    <col min="584" max="584" width="10.28515625" style="2" bestFit="1" customWidth="1"/>
    <col min="585" max="586" width="9.28515625" style="2" bestFit="1" customWidth="1"/>
    <col min="587" max="587" width="9.140625" style="2"/>
    <col min="588" max="588" width="10.28515625" style="2" bestFit="1" customWidth="1"/>
    <col min="589" max="590" width="9.28515625" style="2" bestFit="1" customWidth="1"/>
    <col min="591" max="591" width="9.140625" style="2"/>
    <col min="592" max="592" width="10.28515625" style="2" bestFit="1" customWidth="1"/>
    <col min="593" max="594" width="9.28515625" style="2" bestFit="1" customWidth="1"/>
    <col min="595" max="595" width="9.140625" style="2"/>
    <col min="596" max="596" width="10.28515625" style="2" bestFit="1" customWidth="1"/>
    <col min="597" max="598" width="9.28515625" style="2" bestFit="1" customWidth="1"/>
    <col min="599" max="599" width="9.140625" style="2"/>
    <col min="600" max="600" width="10.28515625" style="2" bestFit="1" customWidth="1"/>
    <col min="601" max="602" width="9.28515625" style="2" bestFit="1" customWidth="1"/>
    <col min="603" max="603" width="9.140625" style="2"/>
    <col min="604" max="604" width="10.28515625" style="2" bestFit="1" customWidth="1"/>
    <col min="605" max="606" width="9.28515625" style="2" bestFit="1" customWidth="1"/>
    <col min="607" max="607" width="9.140625" style="2"/>
    <col min="608" max="608" width="10.28515625" style="2" bestFit="1" customWidth="1"/>
    <col min="609" max="610" width="9.28515625" style="2" bestFit="1" customWidth="1"/>
    <col min="611" max="611" width="9.140625" style="2"/>
    <col min="612" max="612" width="10.28515625" style="2" bestFit="1" customWidth="1"/>
    <col min="613" max="614" width="9.28515625" style="2" bestFit="1" customWidth="1"/>
    <col min="615" max="615" width="9.140625" style="2"/>
    <col min="616" max="616" width="10.28515625" style="2" bestFit="1" customWidth="1"/>
    <col min="617" max="618" width="9.28515625" style="2" bestFit="1" customWidth="1"/>
    <col min="619" max="619" width="9.140625" style="2"/>
    <col min="620" max="620" width="10.28515625" style="2" bestFit="1" customWidth="1"/>
    <col min="621" max="622" width="9.28515625" style="2" bestFit="1" customWidth="1"/>
    <col min="623" max="623" width="9.140625" style="2"/>
    <col min="624" max="624" width="10.28515625" style="2" bestFit="1" customWidth="1"/>
    <col min="625" max="626" width="9.28515625" style="2" bestFit="1" customWidth="1"/>
    <col min="627" max="627" width="9.140625" style="2"/>
    <col min="628" max="628" width="10.28515625" style="2" bestFit="1" customWidth="1"/>
    <col min="629" max="630" width="9.28515625" style="2" bestFit="1" customWidth="1"/>
    <col min="631" max="631" width="9.140625" style="2"/>
    <col min="632" max="632" width="10.28515625" style="2" bestFit="1" customWidth="1"/>
    <col min="633" max="634" width="9.28515625" style="2" bestFit="1" customWidth="1"/>
    <col min="635" max="635" width="9.140625" style="2"/>
    <col min="636" max="636" width="10.28515625" style="2" bestFit="1" customWidth="1"/>
    <col min="637" max="638" width="9.28515625" style="2" bestFit="1" customWidth="1"/>
    <col min="639" max="639" width="9.140625" style="2"/>
    <col min="640" max="640" width="10.28515625" style="2" bestFit="1" customWidth="1"/>
    <col min="641" max="642" width="9.28515625" style="2" bestFit="1" customWidth="1"/>
    <col min="643" max="643" width="9.140625" style="2"/>
    <col min="644" max="644" width="10.28515625" style="2" bestFit="1" customWidth="1"/>
    <col min="645" max="646" width="9.28515625" style="2" bestFit="1" customWidth="1"/>
    <col min="647" max="647" width="9.140625" style="2"/>
    <col min="648" max="648" width="10.28515625" style="2" bestFit="1" customWidth="1"/>
    <col min="649" max="650" width="9.28515625" style="2" bestFit="1" customWidth="1"/>
    <col min="651" max="651" width="9.140625" style="2"/>
    <col min="652" max="652" width="10.28515625" style="2" bestFit="1" customWidth="1"/>
    <col min="653" max="654" width="9.28515625" style="2" bestFit="1" customWidth="1"/>
    <col min="655" max="655" width="9.140625" style="2"/>
    <col min="656" max="656" width="10.28515625" style="2" bestFit="1" customWidth="1"/>
    <col min="657" max="658" width="9.28515625" style="2" bestFit="1" customWidth="1"/>
    <col min="659" max="659" width="9.140625" style="2"/>
    <col min="660" max="660" width="10.28515625" style="2" bestFit="1" customWidth="1"/>
    <col min="661" max="662" width="9.28515625" style="2" bestFit="1" customWidth="1"/>
    <col min="663" max="663" width="9.140625" style="2"/>
    <col min="664" max="664" width="10.28515625" style="2" bestFit="1" customWidth="1"/>
    <col min="665" max="666" width="9.28515625" style="2" bestFit="1" customWidth="1"/>
    <col min="667" max="667" width="9.140625" style="2"/>
    <col min="668" max="668" width="10.28515625" style="2" bestFit="1" customWidth="1"/>
    <col min="669" max="670" width="9.28515625" style="2" bestFit="1" customWidth="1"/>
    <col min="671" max="671" width="9.140625" style="2"/>
    <col min="672" max="672" width="10.28515625" style="2" bestFit="1" customWidth="1"/>
    <col min="673" max="674" width="9.28515625" style="2" bestFit="1" customWidth="1"/>
    <col min="675" max="675" width="9.140625" style="2"/>
    <col min="676" max="676" width="10.28515625" style="2" bestFit="1" customWidth="1"/>
    <col min="677" max="678" width="9.28515625" style="2" bestFit="1" customWidth="1"/>
    <col min="679" max="679" width="9.140625" style="2"/>
    <col min="680" max="680" width="10.28515625" style="2" bestFit="1" customWidth="1"/>
    <col min="681" max="682" width="9.28515625" style="2" bestFit="1" customWidth="1"/>
    <col min="683" max="683" width="9.140625" style="2"/>
    <col min="684" max="684" width="10.28515625" style="2" bestFit="1" customWidth="1"/>
    <col min="685" max="686" width="9.28515625" style="2" bestFit="1" customWidth="1"/>
    <col min="687" max="687" width="9.140625" style="2"/>
    <col min="688" max="688" width="10.28515625" style="2" bestFit="1" customWidth="1"/>
    <col min="689" max="690" width="9.28515625" style="2" bestFit="1" customWidth="1"/>
    <col min="691" max="691" width="9.140625" style="2"/>
    <col min="692" max="692" width="10.28515625" style="2" bestFit="1" customWidth="1"/>
    <col min="693" max="694" width="9.28515625" style="2" bestFit="1" customWidth="1"/>
    <col min="695" max="695" width="9.140625" style="2"/>
    <col min="696" max="696" width="10.28515625" style="2" bestFit="1" customWidth="1"/>
    <col min="697" max="698" width="9.28515625" style="2" bestFit="1" customWidth="1"/>
    <col min="699" max="699" width="9.140625" style="2"/>
    <col min="700" max="700" width="10.28515625" style="2" bestFit="1" customWidth="1"/>
    <col min="701" max="702" width="9.28515625" style="2" bestFit="1" customWidth="1"/>
    <col min="703" max="703" width="9.140625" style="2"/>
    <col min="704" max="704" width="10.28515625" style="2" bestFit="1" customWidth="1"/>
    <col min="705" max="706" width="9.28515625" style="2" bestFit="1" customWidth="1"/>
    <col min="707" max="707" width="9.140625" style="2"/>
    <col min="708" max="708" width="10.28515625" style="2" bestFit="1" customWidth="1"/>
    <col min="709" max="710" width="9.28515625" style="2" bestFit="1" customWidth="1"/>
    <col min="711" max="711" width="9.140625" style="2"/>
    <col min="712" max="712" width="10.28515625" style="2" bestFit="1" customWidth="1"/>
    <col min="713" max="714" width="9.28515625" style="2" bestFit="1" customWidth="1"/>
    <col min="715" max="715" width="9.140625" style="2"/>
    <col min="716" max="716" width="10.28515625" style="2" bestFit="1" customWidth="1"/>
    <col min="717" max="718" width="9.28515625" style="2" bestFit="1" customWidth="1"/>
    <col min="719" max="719" width="9.140625" style="2"/>
    <col min="720" max="720" width="10.28515625" style="2" bestFit="1" customWidth="1"/>
    <col min="721" max="722" width="9.28515625" style="2" bestFit="1" customWidth="1"/>
    <col min="723" max="723" width="9.140625" style="2"/>
    <col min="724" max="724" width="10.28515625" style="2" bestFit="1" customWidth="1"/>
    <col min="725" max="726" width="9.28515625" style="2" bestFit="1" customWidth="1"/>
    <col min="727" max="727" width="9.140625" style="2"/>
    <col min="728" max="728" width="10.28515625" style="2" bestFit="1" customWidth="1"/>
    <col min="729" max="730" width="9.28515625" style="2" bestFit="1" customWidth="1"/>
    <col min="731" max="731" width="9.140625" style="2"/>
    <col min="732" max="732" width="10.28515625" style="2" bestFit="1" customWidth="1"/>
    <col min="733" max="734" width="9.28515625" style="2" bestFit="1" customWidth="1"/>
    <col min="735" max="735" width="9.140625" style="2"/>
    <col min="736" max="736" width="10.28515625" style="2" bestFit="1" customWidth="1"/>
    <col min="737" max="738" width="9.28515625" style="2" bestFit="1" customWidth="1"/>
    <col min="739" max="739" width="9.140625" style="2"/>
    <col min="740" max="740" width="10.28515625" style="2" bestFit="1" customWidth="1"/>
    <col min="741" max="742" width="9.28515625" style="2" bestFit="1" customWidth="1"/>
    <col min="743" max="743" width="9.140625" style="2"/>
    <col min="744" max="744" width="10.28515625" style="2" bestFit="1" customWidth="1"/>
    <col min="745" max="746" width="9.28515625" style="2" bestFit="1" customWidth="1"/>
    <col min="747" max="747" width="9.140625" style="2"/>
    <col min="748" max="748" width="10.28515625" style="2" bestFit="1" customWidth="1"/>
    <col min="749" max="750" width="9.28515625" style="2" bestFit="1" customWidth="1"/>
    <col min="751" max="751" width="9.140625" style="2"/>
    <col min="752" max="752" width="10.28515625" style="2" bestFit="1" customWidth="1"/>
    <col min="753" max="754" width="9.28515625" style="2" bestFit="1" customWidth="1"/>
    <col min="755" max="755" width="9.140625" style="2"/>
    <col min="756" max="756" width="10.28515625" style="2" bestFit="1" customWidth="1"/>
    <col min="757" max="758" width="9.28515625" style="2" bestFit="1" customWidth="1"/>
    <col min="759" max="759" width="9.140625" style="2"/>
    <col min="760" max="760" width="10.28515625" style="2" bestFit="1" customWidth="1"/>
    <col min="761" max="762" width="9.28515625" style="2" bestFit="1" customWidth="1"/>
    <col min="763" max="763" width="9.140625" style="2"/>
    <col min="764" max="764" width="10.28515625" style="2" bestFit="1" customWidth="1"/>
    <col min="765" max="766" width="9.28515625" style="2" bestFit="1" customWidth="1"/>
    <col min="767" max="767" width="9.140625" style="2"/>
    <col min="768" max="768" width="10.28515625" style="2" bestFit="1" customWidth="1"/>
    <col min="769" max="770" width="9.28515625" style="2" bestFit="1" customWidth="1"/>
    <col min="771" max="771" width="9.140625" style="2"/>
    <col min="772" max="772" width="10.28515625" style="2" bestFit="1" customWidth="1"/>
    <col min="773" max="774" width="9.28515625" style="2" bestFit="1" customWidth="1"/>
    <col min="775" max="775" width="9.140625" style="2"/>
    <col min="776" max="776" width="10.28515625" style="2" bestFit="1" customWidth="1"/>
    <col min="777" max="778" width="9.28515625" style="2" bestFit="1" customWidth="1"/>
    <col min="779" max="779" width="9.140625" style="2"/>
    <col min="780" max="780" width="10.28515625" style="2" bestFit="1" customWidth="1"/>
    <col min="781" max="782" width="9.28515625" style="2" bestFit="1" customWidth="1"/>
    <col min="783" max="783" width="9.140625" style="2"/>
    <col min="784" max="784" width="10.28515625" style="2" bestFit="1" customWidth="1"/>
    <col min="785" max="786" width="9.28515625" style="2" bestFit="1" customWidth="1"/>
    <col min="787" max="787" width="9.140625" style="2"/>
    <col min="788" max="788" width="10.28515625" style="2" bestFit="1" customWidth="1"/>
    <col min="789" max="790" width="9.28515625" style="2" bestFit="1" customWidth="1"/>
    <col min="791" max="791" width="9.140625" style="2"/>
    <col min="792" max="792" width="10.28515625" style="2" bestFit="1" customWidth="1"/>
    <col min="793" max="794" width="9.28515625" style="2" bestFit="1" customWidth="1"/>
    <col min="795" max="795" width="9.140625" style="2"/>
    <col min="796" max="796" width="10.28515625" style="2" bestFit="1" customWidth="1"/>
    <col min="797" max="798" width="9.28515625" style="2" bestFit="1" customWidth="1"/>
    <col min="799" max="799" width="9.140625" style="2"/>
    <col min="800" max="800" width="10.28515625" style="2" bestFit="1" customWidth="1"/>
    <col min="801" max="802" width="9.28515625" style="2" bestFit="1" customWidth="1"/>
    <col min="803" max="803" width="9.140625" style="2"/>
    <col min="804" max="804" width="10.28515625" style="2" bestFit="1" customWidth="1"/>
    <col min="805" max="806" width="9.28515625" style="2" bestFit="1" customWidth="1"/>
    <col min="807" max="807" width="9.140625" style="2"/>
    <col min="808" max="808" width="10.28515625" style="2" bestFit="1" customWidth="1"/>
    <col min="809" max="810" width="9.28515625" style="2" bestFit="1" customWidth="1"/>
    <col min="811" max="811" width="9.140625" style="2"/>
    <col min="812" max="812" width="10.28515625" style="2" bestFit="1" customWidth="1"/>
    <col min="813" max="814" width="9.28515625" style="2" bestFit="1" customWidth="1"/>
    <col min="815" max="815" width="9.140625" style="2"/>
    <col min="816" max="816" width="10.28515625" style="2" bestFit="1" customWidth="1"/>
    <col min="817" max="818" width="9.28515625" style="2" bestFit="1" customWidth="1"/>
    <col min="819" max="819" width="9.140625" style="2"/>
    <col min="820" max="820" width="10.28515625" style="2" bestFit="1" customWidth="1"/>
    <col min="821" max="822" width="9.28515625" style="2" bestFit="1" customWidth="1"/>
    <col min="823" max="823" width="9.140625" style="2"/>
    <col min="824" max="824" width="10.28515625" style="2" bestFit="1" customWidth="1"/>
    <col min="825" max="826" width="9.28515625" style="2" bestFit="1" customWidth="1"/>
    <col min="827" max="827" width="9.140625" style="2"/>
    <col min="828" max="828" width="10.28515625" style="2" bestFit="1" customWidth="1"/>
    <col min="829" max="830" width="9.28515625" style="2" bestFit="1" customWidth="1"/>
    <col min="831" max="831" width="9.140625" style="2"/>
    <col min="832" max="832" width="10.28515625" style="2" bestFit="1" customWidth="1"/>
    <col min="833" max="834" width="9.28515625" style="2" bestFit="1" customWidth="1"/>
    <col min="835" max="835" width="9.140625" style="2"/>
    <col min="836" max="836" width="10.28515625" style="2" bestFit="1" customWidth="1"/>
    <col min="837" max="838" width="9.28515625" style="2" bestFit="1" customWidth="1"/>
    <col min="839" max="839" width="9.140625" style="2"/>
    <col min="840" max="840" width="10.28515625" style="2" bestFit="1" customWidth="1"/>
    <col min="841" max="842" width="9.28515625" style="2" bestFit="1" customWidth="1"/>
    <col min="843" max="843" width="9.140625" style="2"/>
    <col min="844" max="844" width="10.28515625" style="2" bestFit="1" customWidth="1"/>
    <col min="845" max="846" width="9.28515625" style="2" bestFit="1" customWidth="1"/>
    <col min="847" max="847" width="9.140625" style="2"/>
    <col min="848" max="848" width="10.28515625" style="2" bestFit="1" customWidth="1"/>
    <col min="849" max="850" width="9.28515625" style="2" bestFit="1" customWidth="1"/>
    <col min="851" max="851" width="9.140625" style="2"/>
    <col min="852" max="852" width="10.28515625" style="2" bestFit="1" customWidth="1"/>
    <col min="853" max="854" width="9.28515625" style="2" bestFit="1" customWidth="1"/>
    <col min="855" max="855" width="9.140625" style="2"/>
    <col min="856" max="856" width="10.28515625" style="2" bestFit="1" customWidth="1"/>
    <col min="857" max="858" width="9.28515625" style="2" bestFit="1" customWidth="1"/>
    <col min="859" max="859" width="9.140625" style="2"/>
    <col min="860" max="860" width="10.28515625" style="2" bestFit="1" customWidth="1"/>
    <col min="861" max="862" width="9.28515625" style="2" bestFit="1" customWidth="1"/>
    <col min="863" max="863" width="9.140625" style="2"/>
    <col min="864" max="864" width="10.28515625" style="2" bestFit="1" customWidth="1"/>
    <col min="865" max="866" width="9.28515625" style="2" bestFit="1" customWidth="1"/>
    <col min="867" max="867" width="9.140625" style="2"/>
    <col min="868" max="868" width="10.28515625" style="2" bestFit="1" customWidth="1"/>
    <col min="869" max="870" width="9.28515625" style="2" bestFit="1" customWidth="1"/>
    <col min="871" max="871" width="9.140625" style="2"/>
    <col min="872" max="872" width="10.28515625" style="2" bestFit="1" customWidth="1"/>
    <col min="873" max="874" width="9.28515625" style="2" bestFit="1" customWidth="1"/>
    <col min="875" max="875" width="9.140625" style="2"/>
    <col min="876" max="876" width="10.28515625" style="2" bestFit="1" customWidth="1"/>
    <col min="877" max="878" width="9.28515625" style="2" bestFit="1" customWidth="1"/>
    <col min="879" max="879" width="9.140625" style="2"/>
    <col min="880" max="880" width="10.28515625" style="2" bestFit="1" customWidth="1"/>
    <col min="881" max="882" width="9.28515625" style="2" bestFit="1" customWidth="1"/>
    <col min="883" max="883" width="9.140625" style="2"/>
    <col min="884" max="884" width="10.28515625" style="2" bestFit="1" customWidth="1"/>
    <col min="885" max="886" width="9.28515625" style="2" bestFit="1" customWidth="1"/>
    <col min="887" max="887" width="9.140625" style="2"/>
    <col min="888" max="888" width="10.28515625" style="2" bestFit="1" customWidth="1"/>
    <col min="889" max="890" width="9.28515625" style="2" bestFit="1" customWidth="1"/>
    <col min="891" max="891" width="9.140625" style="2"/>
    <col min="892" max="892" width="10.28515625" style="2" bestFit="1" customWidth="1"/>
    <col min="893" max="894" width="9.28515625" style="2" bestFit="1" customWidth="1"/>
    <col min="895" max="895" width="9.140625" style="2"/>
    <col min="896" max="896" width="10.28515625" style="2" bestFit="1" customWidth="1"/>
    <col min="897" max="898" width="9.28515625" style="2" bestFit="1" customWidth="1"/>
    <col min="899" max="899" width="9.140625" style="2"/>
    <col min="900" max="900" width="10.28515625" style="2" bestFit="1" customWidth="1"/>
    <col min="901" max="902" width="9.28515625" style="2" bestFit="1" customWidth="1"/>
    <col min="903" max="903" width="9.140625" style="2"/>
    <col min="904" max="904" width="10.28515625" style="2" bestFit="1" customWidth="1"/>
    <col min="905" max="906" width="9.28515625" style="2" bestFit="1" customWidth="1"/>
    <col min="907" max="907" width="9.140625" style="2"/>
    <col min="908" max="908" width="10.28515625" style="2" bestFit="1" customWidth="1"/>
    <col min="909" max="910" width="9.28515625" style="2" bestFit="1" customWidth="1"/>
    <col min="911" max="911" width="9.140625" style="2"/>
    <col min="912" max="912" width="10.28515625" style="2" bestFit="1" customWidth="1"/>
    <col min="913" max="914" width="9.28515625" style="2" bestFit="1" customWidth="1"/>
    <col min="915" max="915" width="9.140625" style="2"/>
    <col min="916" max="916" width="10.28515625" style="2" bestFit="1" customWidth="1"/>
    <col min="917" max="918" width="9.28515625" style="2" bestFit="1" customWidth="1"/>
    <col min="919" max="919" width="9.140625" style="2"/>
    <col min="920" max="920" width="10.28515625" style="2" bestFit="1" customWidth="1"/>
    <col min="921" max="922" width="9.28515625" style="2" bestFit="1" customWidth="1"/>
    <col min="923" max="923" width="9.140625" style="2"/>
    <col min="924" max="924" width="10.28515625" style="2" bestFit="1" customWidth="1"/>
    <col min="925" max="926" width="9.28515625" style="2" bestFit="1" customWidth="1"/>
    <col min="927" max="927" width="9.140625" style="2"/>
    <col min="928" max="928" width="10.28515625" style="2" bestFit="1" customWidth="1"/>
    <col min="929" max="930" width="9.28515625" style="2" bestFit="1" customWidth="1"/>
    <col min="931" max="931" width="9.140625" style="2"/>
    <col min="932" max="932" width="10.28515625" style="2" bestFit="1" customWidth="1"/>
    <col min="933" max="934" width="9.28515625" style="2" bestFit="1" customWidth="1"/>
    <col min="935" max="935" width="9.140625" style="2"/>
    <col min="936" max="936" width="10.28515625" style="2" bestFit="1" customWidth="1"/>
    <col min="937" max="938" width="9.28515625" style="2" bestFit="1" customWidth="1"/>
    <col min="939" max="939" width="9.140625" style="2"/>
    <col min="940" max="940" width="10.28515625" style="2" bestFit="1" customWidth="1"/>
    <col min="941" max="942" width="9.28515625" style="2" bestFit="1" customWidth="1"/>
    <col min="943" max="943" width="9.140625" style="2"/>
    <col min="944" max="944" width="10.28515625" style="2" bestFit="1" customWidth="1"/>
    <col min="945" max="946" width="9.28515625" style="2" bestFit="1" customWidth="1"/>
    <col min="947" max="947" width="9.140625" style="2"/>
    <col min="948" max="948" width="10.28515625" style="2" bestFit="1" customWidth="1"/>
    <col min="949" max="950" width="9.28515625" style="2" bestFit="1" customWidth="1"/>
    <col min="951" max="951" width="9.140625" style="2"/>
    <col min="952" max="952" width="10.28515625" style="2" bestFit="1" customWidth="1"/>
    <col min="953" max="954" width="9.28515625" style="2" bestFit="1" customWidth="1"/>
    <col min="955" max="955" width="9.140625" style="2"/>
    <col min="956" max="956" width="10.28515625" style="2" bestFit="1" customWidth="1"/>
    <col min="957" max="958" width="9.28515625" style="2" bestFit="1" customWidth="1"/>
    <col min="959" max="959" width="9.140625" style="2"/>
    <col min="960" max="960" width="10.28515625" style="2" bestFit="1" customWidth="1"/>
    <col min="961" max="962" width="9.28515625" style="2" bestFit="1" customWidth="1"/>
    <col min="963" max="963" width="9.140625" style="2"/>
    <col min="964" max="964" width="10.28515625" style="2" bestFit="1" customWidth="1"/>
    <col min="965" max="966" width="9.28515625" style="2" bestFit="1" customWidth="1"/>
    <col min="967" max="967" width="9.140625" style="2"/>
    <col min="968" max="968" width="10.28515625" style="2" bestFit="1" customWidth="1"/>
    <col min="969" max="970" width="9.28515625" style="2" bestFit="1" customWidth="1"/>
    <col min="971" max="971" width="9.140625" style="2"/>
    <col min="972" max="972" width="10.28515625" style="2" bestFit="1" customWidth="1"/>
    <col min="973" max="974" width="9.28515625" style="2" bestFit="1" customWidth="1"/>
    <col min="975" max="975" width="9.140625" style="2"/>
    <col min="976" max="976" width="10.28515625" style="2" bestFit="1" customWidth="1"/>
    <col min="977" max="978" width="9.28515625" style="2" bestFit="1" customWidth="1"/>
    <col min="979" max="979" width="9.140625" style="2"/>
    <col min="980" max="980" width="10.28515625" style="2" bestFit="1" customWidth="1"/>
    <col min="981" max="982" width="9.28515625" style="2" bestFit="1" customWidth="1"/>
    <col min="983" max="983" width="9.140625" style="2"/>
    <col min="984" max="984" width="10.28515625" style="2" bestFit="1" customWidth="1"/>
    <col min="985" max="986" width="9.28515625" style="2" bestFit="1" customWidth="1"/>
    <col min="987" max="987" width="9.140625" style="2"/>
    <col min="988" max="988" width="10.28515625" style="2" bestFit="1" customWidth="1"/>
    <col min="989" max="990" width="9.28515625" style="2" bestFit="1" customWidth="1"/>
    <col min="991" max="991" width="9.140625" style="2"/>
    <col min="992" max="992" width="10.28515625" style="2" bestFit="1" customWidth="1"/>
    <col min="993" max="994" width="9.28515625" style="2" bestFit="1" customWidth="1"/>
    <col min="995" max="995" width="9.140625" style="2"/>
    <col min="996" max="996" width="10.28515625" style="2" bestFit="1" customWidth="1"/>
    <col min="997" max="998" width="9.28515625" style="2" bestFit="1" customWidth="1"/>
    <col min="999" max="999" width="9.140625" style="2"/>
    <col min="1000" max="1000" width="10.28515625" style="2" bestFit="1" customWidth="1"/>
    <col min="1001" max="1002" width="9.28515625" style="2" bestFit="1" customWidth="1"/>
    <col min="1003" max="1003" width="9.140625" style="2"/>
    <col min="1004" max="1004" width="10.28515625" style="2" bestFit="1" customWidth="1"/>
    <col min="1005" max="1006" width="9.28515625" style="2" bestFit="1" customWidth="1"/>
    <col min="1007" max="1007" width="9.140625" style="2"/>
    <col min="1008" max="1008" width="10.28515625" style="2" bestFit="1" customWidth="1"/>
    <col min="1009" max="1010" width="9.28515625" style="2" bestFit="1" customWidth="1"/>
    <col min="1011" max="1011" width="9.140625" style="2"/>
    <col min="1012" max="1012" width="10.28515625" style="2" bestFit="1" customWidth="1"/>
    <col min="1013" max="1014" width="9.28515625" style="2" bestFit="1" customWidth="1"/>
    <col min="1015" max="1015" width="9.140625" style="2"/>
    <col min="1016" max="1016" width="10.28515625" style="2" bestFit="1" customWidth="1"/>
    <col min="1017" max="1018" width="9.28515625" style="2" bestFit="1" customWidth="1"/>
    <col min="1019" max="1019" width="9.140625" style="2"/>
    <col min="1020" max="1020" width="10.28515625" style="2" bestFit="1" customWidth="1"/>
    <col min="1021" max="1022" width="9.28515625" style="2" bestFit="1" customWidth="1"/>
    <col min="1023" max="1023" width="9.140625" style="2"/>
    <col min="1024" max="1024" width="10.28515625" style="2" bestFit="1" customWidth="1"/>
    <col min="1025" max="1026" width="9.28515625" style="2" bestFit="1" customWidth="1"/>
    <col min="1027" max="1027" width="9.140625" style="2"/>
    <col min="1028" max="1028" width="10.28515625" style="2" bestFit="1" customWidth="1"/>
    <col min="1029" max="1030" width="9.28515625" style="2" bestFit="1" customWidth="1"/>
    <col min="1031" max="1031" width="9.140625" style="2"/>
    <col min="1032" max="1032" width="10.28515625" style="2" bestFit="1" customWidth="1"/>
    <col min="1033" max="1034" width="9.28515625" style="2" bestFit="1" customWidth="1"/>
    <col min="1035" max="1035" width="9.140625" style="2"/>
    <col min="1036" max="1036" width="10.28515625" style="2" bestFit="1" customWidth="1"/>
    <col min="1037" max="1038" width="9.28515625" style="2" bestFit="1" customWidth="1"/>
    <col min="1039" max="1039" width="9.140625" style="2"/>
    <col min="1040" max="1040" width="10.28515625" style="2" bestFit="1" customWidth="1"/>
    <col min="1041" max="1042" width="9.28515625" style="2" bestFit="1" customWidth="1"/>
    <col min="1043" max="1043" width="9.140625" style="2"/>
    <col min="1044" max="1044" width="10.28515625" style="2" bestFit="1" customWidth="1"/>
    <col min="1045" max="1046" width="9.28515625" style="2" bestFit="1" customWidth="1"/>
    <col min="1047" max="1047" width="9.140625" style="2"/>
    <col min="1048" max="1048" width="10.28515625" style="2" bestFit="1" customWidth="1"/>
    <col min="1049" max="1050" width="9.28515625" style="2" bestFit="1" customWidth="1"/>
    <col min="1051" max="1051" width="9.140625" style="2"/>
    <col min="1052" max="1052" width="10.28515625" style="2" bestFit="1" customWidth="1"/>
    <col min="1053" max="1054" width="9.28515625" style="2" bestFit="1" customWidth="1"/>
    <col min="1055" max="1055" width="9.140625" style="2"/>
    <col min="1056" max="1056" width="10.28515625" style="2" bestFit="1" customWidth="1"/>
    <col min="1057" max="1058" width="9.28515625" style="2" bestFit="1" customWidth="1"/>
    <col min="1059" max="1059" width="9.140625" style="2"/>
    <col min="1060" max="1060" width="10.28515625" style="2" bestFit="1" customWidth="1"/>
    <col min="1061" max="1062" width="9.28515625" style="2" bestFit="1" customWidth="1"/>
    <col min="1063" max="1063" width="9.140625" style="2"/>
    <col min="1064" max="1064" width="10.28515625" style="2" bestFit="1" customWidth="1"/>
    <col min="1065" max="1066" width="9.28515625" style="2" bestFit="1" customWidth="1"/>
    <col min="1067" max="1067" width="9.140625" style="2"/>
    <col min="1068" max="1068" width="10.28515625" style="2" bestFit="1" customWidth="1"/>
    <col min="1069" max="1070" width="9.28515625" style="2" bestFit="1" customWidth="1"/>
    <col min="1071" max="1071" width="9.140625" style="2"/>
    <col min="1072" max="1072" width="10.28515625" style="2" bestFit="1" customWidth="1"/>
    <col min="1073" max="1074" width="9.28515625" style="2" bestFit="1" customWidth="1"/>
    <col min="1075" max="1075" width="9.140625" style="2"/>
    <col min="1076" max="1076" width="10.28515625" style="2" bestFit="1" customWidth="1"/>
    <col min="1077" max="1078" width="9.28515625" style="2" bestFit="1" customWidth="1"/>
    <col min="1079" max="1079" width="9.140625" style="2"/>
    <col min="1080" max="1080" width="10.28515625" style="2" bestFit="1" customWidth="1"/>
    <col min="1081" max="1082" width="9.28515625" style="2" bestFit="1" customWidth="1"/>
    <col min="1083" max="1083" width="9.140625" style="2"/>
    <col min="1084" max="1084" width="10.28515625" style="2" bestFit="1" customWidth="1"/>
    <col min="1085" max="1086" width="9.28515625" style="2" bestFit="1" customWidth="1"/>
    <col min="1087" max="1087" width="9.140625" style="2"/>
    <col min="1088" max="1088" width="10.28515625" style="2" bestFit="1" customWidth="1"/>
    <col min="1089" max="1090" width="9.28515625" style="2" bestFit="1" customWidth="1"/>
    <col min="1091" max="1091" width="9.140625" style="2"/>
    <col min="1092" max="1092" width="10.28515625" style="2" bestFit="1" customWidth="1"/>
    <col min="1093" max="1094" width="9.28515625" style="2" bestFit="1" customWidth="1"/>
    <col min="1095" max="1095" width="9.140625" style="2"/>
    <col min="1096" max="1096" width="10.28515625" style="2" bestFit="1" customWidth="1"/>
    <col min="1097" max="1098" width="9.28515625" style="2" bestFit="1" customWidth="1"/>
    <col min="1099" max="1099" width="9.140625" style="2"/>
    <col min="1100" max="1100" width="10.28515625" style="2" bestFit="1" customWidth="1"/>
    <col min="1101" max="1102" width="9.28515625" style="2" bestFit="1" customWidth="1"/>
    <col min="1103" max="1103" width="9.140625" style="2"/>
    <col min="1104" max="1104" width="10.28515625" style="2" bestFit="1" customWidth="1"/>
    <col min="1105" max="1106" width="9.28515625" style="2" bestFit="1" customWidth="1"/>
    <col min="1107" max="1107" width="9.140625" style="2"/>
    <col min="1108" max="1108" width="10.28515625" style="2" bestFit="1" customWidth="1"/>
    <col min="1109" max="1110" width="9.28515625" style="2" bestFit="1" customWidth="1"/>
    <col min="1111" max="1111" width="9.140625" style="2"/>
    <col min="1112" max="1112" width="10.28515625" style="2" bestFit="1" customWidth="1"/>
    <col min="1113" max="1114" width="9.28515625" style="2" bestFit="1" customWidth="1"/>
    <col min="1115" max="1115" width="9.140625" style="2"/>
    <col min="1116" max="1116" width="10.28515625" style="2" bestFit="1" customWidth="1"/>
    <col min="1117" max="1118" width="9.28515625" style="2" bestFit="1" customWidth="1"/>
    <col min="1119" max="1119" width="9.140625" style="2"/>
    <col min="1120" max="1120" width="10.28515625" style="2" bestFit="1" customWidth="1"/>
    <col min="1121" max="1122" width="9.28515625" style="2" bestFit="1" customWidth="1"/>
    <col min="1123" max="1123" width="9.140625" style="2"/>
    <col min="1124" max="1124" width="10.28515625" style="2" bestFit="1" customWidth="1"/>
    <col min="1125" max="1126" width="9.28515625" style="2" bestFit="1" customWidth="1"/>
    <col min="1127" max="1127" width="9.140625" style="2"/>
    <col min="1128" max="1128" width="10.28515625" style="2" bestFit="1" customWidth="1"/>
    <col min="1129" max="1130" width="9.28515625" style="2" bestFit="1" customWidth="1"/>
    <col min="1131" max="1131" width="9.140625" style="2"/>
    <col min="1132" max="1132" width="10.28515625" style="2" bestFit="1" customWidth="1"/>
    <col min="1133" max="1134" width="9.28515625" style="2" bestFit="1" customWidth="1"/>
    <col min="1135" max="1135" width="9.140625" style="2"/>
    <col min="1136" max="1136" width="10.28515625" style="2" bestFit="1" customWidth="1"/>
    <col min="1137" max="1138" width="9.28515625" style="2" bestFit="1" customWidth="1"/>
    <col min="1139" max="1139" width="9.140625" style="2"/>
    <col min="1140" max="1140" width="10.28515625" style="2" bestFit="1" customWidth="1"/>
    <col min="1141" max="1142" width="9.28515625" style="2" bestFit="1" customWidth="1"/>
    <col min="1143" max="1143" width="9.140625" style="2"/>
    <col min="1144" max="1144" width="10.28515625" style="2" bestFit="1" customWidth="1"/>
    <col min="1145" max="1146" width="9.28515625" style="2" bestFit="1" customWidth="1"/>
    <col min="1147" max="1147" width="9.140625" style="2"/>
    <col min="1148" max="1148" width="10.28515625" style="2" bestFit="1" customWidth="1"/>
    <col min="1149" max="1150" width="9.28515625" style="2" bestFit="1" customWidth="1"/>
    <col min="1151" max="1151" width="9.140625" style="2"/>
    <col min="1152" max="1152" width="10.28515625" style="2" bestFit="1" customWidth="1"/>
    <col min="1153" max="1154" width="9.28515625" style="2" bestFit="1" customWidth="1"/>
    <col min="1155" max="1155" width="9.140625" style="2"/>
    <col min="1156" max="1156" width="10.28515625" style="2" bestFit="1" customWidth="1"/>
    <col min="1157" max="1158" width="9.28515625" style="2" bestFit="1" customWidth="1"/>
    <col min="1159" max="1159" width="9.140625" style="2"/>
    <col min="1160" max="1160" width="10.28515625" style="2" bestFit="1" customWidth="1"/>
    <col min="1161" max="1162" width="9.28515625" style="2" bestFit="1" customWidth="1"/>
    <col min="1163" max="1163" width="9.140625" style="2"/>
    <col min="1164" max="1164" width="10.28515625" style="2" bestFit="1" customWidth="1"/>
    <col min="1165" max="1166" width="9.28515625" style="2" bestFit="1" customWidth="1"/>
    <col min="1167" max="1167" width="9.140625" style="2"/>
    <col min="1168" max="1168" width="10.28515625" style="2" bestFit="1" customWidth="1"/>
    <col min="1169" max="1170" width="9.28515625" style="2" bestFit="1" customWidth="1"/>
    <col min="1171" max="1171" width="9.140625" style="2"/>
    <col min="1172" max="1172" width="10.28515625" style="2" bestFit="1" customWidth="1"/>
    <col min="1173" max="1174" width="9.28515625" style="2" bestFit="1" customWidth="1"/>
    <col min="1175" max="1175" width="9.140625" style="2"/>
    <col min="1176" max="1176" width="10.28515625" style="2" bestFit="1" customWidth="1"/>
    <col min="1177" max="1178" width="9.28515625" style="2" bestFit="1" customWidth="1"/>
    <col min="1179" max="1179" width="9.140625" style="2"/>
    <col min="1180" max="1180" width="10.28515625" style="2" bestFit="1" customWidth="1"/>
    <col min="1181" max="1182" width="9.28515625" style="2" bestFit="1" customWidth="1"/>
    <col min="1183" max="1183" width="9.140625" style="2"/>
    <col min="1184" max="1184" width="10.28515625" style="2" bestFit="1" customWidth="1"/>
    <col min="1185" max="1186" width="9.28515625" style="2" bestFit="1" customWidth="1"/>
    <col min="1187" max="1187" width="9.140625" style="2"/>
    <col min="1188" max="1188" width="10.28515625" style="2" bestFit="1" customWidth="1"/>
    <col min="1189" max="1190" width="9.28515625" style="2" bestFit="1" customWidth="1"/>
    <col min="1191" max="1191" width="9.140625" style="2"/>
    <col min="1192" max="1192" width="10.28515625" style="2" bestFit="1" customWidth="1"/>
    <col min="1193" max="1194" width="9.28515625" style="2" bestFit="1" customWidth="1"/>
    <col min="1195" max="1195" width="9.140625" style="2"/>
    <col min="1196" max="1196" width="10.28515625" style="2" bestFit="1" customWidth="1"/>
    <col min="1197" max="1198" width="9.28515625" style="2" bestFit="1" customWidth="1"/>
    <col min="1199" max="1199" width="9.140625" style="2"/>
    <col min="1200" max="1200" width="10.28515625" style="2" bestFit="1" customWidth="1"/>
    <col min="1201" max="1202" width="9.28515625" style="2" bestFit="1" customWidth="1"/>
    <col min="1203" max="1203" width="9.140625" style="2"/>
    <col min="1204" max="1204" width="10.28515625" style="2" bestFit="1" customWidth="1"/>
    <col min="1205" max="1206" width="9.28515625" style="2" bestFit="1" customWidth="1"/>
    <col min="1207" max="1207" width="9.140625" style="2"/>
    <col min="1208" max="1208" width="10.28515625" style="2" bestFit="1" customWidth="1"/>
    <col min="1209" max="1210" width="9.28515625" style="2" bestFit="1" customWidth="1"/>
    <col min="1211" max="1211" width="9.140625" style="2"/>
    <col min="1212" max="1212" width="10.28515625" style="2" bestFit="1" customWidth="1"/>
    <col min="1213" max="1214" width="9.28515625" style="2" bestFit="1" customWidth="1"/>
    <col min="1215" max="1215" width="9.140625" style="2"/>
    <col min="1216" max="1216" width="10.28515625" style="2" bestFit="1" customWidth="1"/>
    <col min="1217" max="1218" width="9.28515625" style="2" bestFit="1" customWidth="1"/>
    <col min="1219" max="1219" width="9.140625" style="2"/>
    <col min="1220" max="1220" width="10.28515625" style="2" bestFit="1" customWidth="1"/>
    <col min="1221" max="1222" width="9.28515625" style="2" bestFit="1" customWidth="1"/>
    <col min="1223" max="1223" width="9.140625" style="2"/>
    <col min="1224" max="1224" width="10.28515625" style="2" bestFit="1" customWidth="1"/>
    <col min="1225" max="1226" width="9.28515625" style="2" bestFit="1" customWidth="1"/>
    <col min="1227" max="1227" width="9.140625" style="2"/>
    <col min="1228" max="1228" width="10.28515625" style="2" bestFit="1" customWidth="1"/>
    <col min="1229" max="1230" width="9.28515625" style="2" bestFit="1" customWidth="1"/>
    <col min="1231" max="1231" width="9.140625" style="2"/>
    <col min="1232" max="1232" width="10.28515625" style="2" bestFit="1" customWidth="1"/>
    <col min="1233" max="1234" width="9.28515625" style="2" bestFit="1" customWidth="1"/>
    <col min="1235" max="1235" width="9.140625" style="2"/>
    <col min="1236" max="1236" width="10.28515625" style="2" bestFit="1" customWidth="1"/>
    <col min="1237" max="1238" width="9.28515625" style="2" bestFit="1" customWidth="1"/>
    <col min="1239" max="1239" width="9.140625" style="2"/>
    <col min="1240" max="1240" width="10.28515625" style="2" bestFit="1" customWidth="1"/>
    <col min="1241" max="1242" width="9.28515625" style="2" bestFit="1" customWidth="1"/>
    <col min="1243" max="1243" width="9.140625" style="2"/>
    <col min="1244" max="1244" width="10.28515625" style="2" bestFit="1" customWidth="1"/>
    <col min="1245" max="1246" width="9.28515625" style="2" bestFit="1" customWidth="1"/>
    <col min="1247" max="1247" width="9.140625" style="2"/>
    <col min="1248" max="1248" width="10.28515625" style="2" bestFit="1" customWidth="1"/>
    <col min="1249" max="1250" width="9.28515625" style="2" bestFit="1" customWidth="1"/>
    <col min="1251" max="1251" width="9.140625" style="2"/>
    <col min="1252" max="1252" width="10.28515625" style="2" bestFit="1" customWidth="1"/>
    <col min="1253" max="1254" width="9.28515625" style="2" bestFit="1" customWidth="1"/>
    <col min="1255" max="1255" width="9.140625" style="2"/>
    <col min="1256" max="1256" width="10.28515625" style="2" bestFit="1" customWidth="1"/>
    <col min="1257" max="1258" width="9.28515625" style="2" bestFit="1" customWidth="1"/>
    <col min="1259" max="1259" width="9.140625" style="2"/>
    <col min="1260" max="1260" width="10.28515625" style="2" bestFit="1" customWidth="1"/>
    <col min="1261" max="1262" width="9.28515625" style="2" bestFit="1" customWidth="1"/>
    <col min="1263" max="1263" width="9.140625" style="2"/>
    <col min="1264" max="1264" width="10.28515625" style="2" bestFit="1" customWidth="1"/>
    <col min="1265" max="1266" width="9.28515625" style="2" bestFit="1" customWidth="1"/>
    <col min="1267" max="1267" width="9.140625" style="2"/>
    <col min="1268" max="1268" width="10.28515625" style="2" bestFit="1" customWidth="1"/>
    <col min="1269" max="1270" width="9.28515625" style="2" bestFit="1" customWidth="1"/>
    <col min="1271" max="1271" width="9.140625" style="2"/>
    <col min="1272" max="1272" width="10.28515625" style="2" bestFit="1" customWidth="1"/>
    <col min="1273" max="1274" width="9.28515625" style="2" bestFit="1" customWidth="1"/>
    <col min="1275" max="1275" width="9.140625" style="2"/>
    <col min="1276" max="1276" width="10.28515625" style="2" bestFit="1" customWidth="1"/>
    <col min="1277" max="1278" width="9.28515625" style="2" bestFit="1" customWidth="1"/>
    <col min="1279" max="1279" width="9.140625" style="2"/>
    <col min="1280" max="1280" width="10.28515625" style="2" bestFit="1" customWidth="1"/>
    <col min="1281" max="1282" width="9.28515625" style="2" bestFit="1" customWidth="1"/>
    <col min="1283" max="1283" width="9.140625" style="2"/>
    <col min="1284" max="1284" width="10.28515625" style="2" bestFit="1" customWidth="1"/>
    <col min="1285" max="1286" width="9.28515625" style="2" bestFit="1" customWidth="1"/>
    <col min="1287" max="1287" width="9.140625" style="2"/>
    <col min="1288" max="1288" width="10.28515625" style="2" bestFit="1" customWidth="1"/>
    <col min="1289" max="1290" width="9.28515625" style="2" bestFit="1" customWidth="1"/>
    <col min="1291" max="1291" width="9.140625" style="2"/>
    <col min="1292" max="1292" width="10.28515625" style="2" bestFit="1" customWidth="1"/>
    <col min="1293" max="1294" width="9.28515625" style="2" bestFit="1" customWidth="1"/>
    <col min="1295" max="1295" width="9.140625" style="2"/>
    <col min="1296" max="1296" width="10.28515625" style="2" bestFit="1" customWidth="1"/>
    <col min="1297" max="1298" width="9.28515625" style="2" bestFit="1" customWidth="1"/>
    <col min="1299" max="1299" width="9.140625" style="2"/>
    <col min="1300" max="1300" width="10.28515625" style="2" bestFit="1" customWidth="1"/>
    <col min="1301" max="1302" width="9.28515625" style="2" bestFit="1" customWidth="1"/>
    <col min="1303" max="1303" width="9.140625" style="2"/>
    <col min="1304" max="1304" width="10.28515625" style="2" bestFit="1" customWidth="1"/>
    <col min="1305" max="1306" width="9.28515625" style="2" bestFit="1" customWidth="1"/>
    <col min="1307" max="1307" width="9.140625" style="2"/>
    <col min="1308" max="1308" width="10.28515625" style="2" bestFit="1" customWidth="1"/>
    <col min="1309" max="1310" width="9.28515625" style="2" bestFit="1" customWidth="1"/>
    <col min="1311" max="1311" width="9.140625" style="2"/>
    <col min="1312" max="1312" width="10.28515625" style="2" bestFit="1" customWidth="1"/>
    <col min="1313" max="1314" width="9.28515625" style="2" bestFit="1" customWidth="1"/>
    <col min="1315" max="1315" width="9.140625" style="2"/>
    <col min="1316" max="1316" width="10.28515625" style="2" bestFit="1" customWidth="1"/>
    <col min="1317" max="1318" width="9.28515625" style="2" bestFit="1" customWidth="1"/>
    <col min="1319" max="1319" width="9.140625" style="2"/>
    <col min="1320" max="1320" width="10.28515625" style="2" bestFit="1" customWidth="1"/>
    <col min="1321" max="1322" width="9.28515625" style="2" bestFit="1" customWidth="1"/>
    <col min="1323" max="1323" width="9.140625" style="2"/>
    <col min="1324" max="1324" width="10.28515625" style="2" bestFit="1" customWidth="1"/>
    <col min="1325" max="1326" width="9.28515625" style="2" bestFit="1" customWidth="1"/>
    <col min="1327" max="1327" width="9.140625" style="2"/>
    <col min="1328" max="1328" width="10.28515625" style="2" bestFit="1" customWidth="1"/>
    <col min="1329" max="1330" width="9.28515625" style="2" bestFit="1" customWidth="1"/>
    <col min="1331" max="1331" width="9.140625" style="2"/>
    <col min="1332" max="1332" width="10.28515625" style="2" bestFit="1" customWidth="1"/>
    <col min="1333" max="1334" width="9.28515625" style="2" bestFit="1" customWidth="1"/>
    <col min="1335" max="1335" width="9.140625" style="2"/>
    <col min="1336" max="1336" width="10.28515625" style="2" bestFit="1" customWidth="1"/>
    <col min="1337" max="1338" width="9.28515625" style="2" bestFit="1" customWidth="1"/>
    <col min="1339" max="1339" width="9.140625" style="2"/>
    <col min="1340" max="1340" width="10.28515625" style="2" bestFit="1" customWidth="1"/>
    <col min="1341" max="1342" width="9.28515625" style="2" bestFit="1" customWidth="1"/>
    <col min="1343" max="1343" width="9.140625" style="2"/>
    <col min="1344" max="1344" width="10.28515625" style="2" bestFit="1" customWidth="1"/>
    <col min="1345" max="1346" width="9.28515625" style="2" bestFit="1" customWidth="1"/>
    <col min="1347" max="1347" width="9.140625" style="2"/>
    <col min="1348" max="1348" width="10.28515625" style="2" bestFit="1" customWidth="1"/>
    <col min="1349" max="1350" width="9.28515625" style="2" bestFit="1" customWidth="1"/>
    <col min="1351" max="1351" width="9.140625" style="2"/>
    <col min="1352" max="1352" width="10.28515625" style="2" bestFit="1" customWidth="1"/>
    <col min="1353" max="1354" width="9.28515625" style="2" bestFit="1" customWidth="1"/>
    <col min="1355" max="1355" width="9.140625" style="2"/>
    <col min="1356" max="1356" width="10.28515625" style="2" bestFit="1" customWidth="1"/>
    <col min="1357" max="1358" width="9.28515625" style="2" bestFit="1" customWidth="1"/>
    <col min="1359" max="1359" width="9.140625" style="2"/>
    <col min="1360" max="1360" width="10.28515625" style="2" bestFit="1" customWidth="1"/>
    <col min="1361" max="1362" width="9.28515625" style="2" bestFit="1" customWidth="1"/>
    <col min="1363" max="1363" width="9.140625" style="2"/>
    <col min="1364" max="1364" width="10.28515625" style="2" bestFit="1" customWidth="1"/>
    <col min="1365" max="1366" width="9.28515625" style="2" bestFit="1" customWidth="1"/>
    <col min="1367" max="1367" width="9.140625" style="2"/>
    <col min="1368" max="1368" width="10.28515625" style="2" bestFit="1" customWidth="1"/>
    <col min="1369" max="1370" width="9.28515625" style="2" bestFit="1" customWidth="1"/>
    <col min="1371" max="1371" width="9.140625" style="2"/>
    <col min="1372" max="1372" width="10.28515625" style="2" bestFit="1" customWidth="1"/>
    <col min="1373" max="1374" width="9.28515625" style="2" bestFit="1" customWidth="1"/>
    <col min="1375" max="1375" width="9.140625" style="2"/>
    <col min="1376" max="1376" width="10.28515625" style="2" bestFit="1" customWidth="1"/>
    <col min="1377" max="1378" width="9.28515625" style="2" bestFit="1" customWidth="1"/>
    <col min="1379" max="1379" width="9.140625" style="2"/>
    <col min="1380" max="1380" width="10.28515625" style="2" bestFit="1" customWidth="1"/>
    <col min="1381" max="1382" width="9.28515625" style="2" bestFit="1" customWidth="1"/>
    <col min="1383" max="1383" width="9.140625" style="2"/>
    <col min="1384" max="1384" width="10.28515625" style="2" bestFit="1" customWidth="1"/>
    <col min="1385" max="1386" width="9.28515625" style="2" bestFit="1" customWidth="1"/>
    <col min="1387" max="1387" width="9.140625" style="2"/>
    <col min="1388" max="1388" width="10.28515625" style="2" bestFit="1" customWidth="1"/>
    <col min="1389" max="1390" width="9.28515625" style="2" bestFit="1" customWidth="1"/>
    <col min="1391" max="1391" width="9.140625" style="2"/>
    <col min="1392" max="1392" width="10.28515625" style="2" bestFit="1" customWidth="1"/>
    <col min="1393" max="1394" width="9.28515625" style="2" bestFit="1" customWidth="1"/>
    <col min="1395" max="1395" width="9.140625" style="2"/>
    <col min="1396" max="1396" width="10.28515625" style="2" bestFit="1" customWidth="1"/>
    <col min="1397" max="1398" width="9.28515625" style="2" bestFit="1" customWidth="1"/>
    <col min="1399" max="1399" width="9.140625" style="2"/>
    <col min="1400" max="1400" width="10.28515625" style="2" bestFit="1" customWidth="1"/>
    <col min="1401" max="1402" width="9.28515625" style="2" bestFit="1" customWidth="1"/>
    <col min="1403" max="1403" width="9.140625" style="2"/>
    <col min="1404" max="1404" width="10.28515625" style="2" bestFit="1" customWidth="1"/>
    <col min="1405" max="1406" width="9.28515625" style="2" bestFit="1" customWidth="1"/>
    <col min="1407" max="1407" width="9.140625" style="2"/>
    <col min="1408" max="1408" width="10.28515625" style="2" bestFit="1" customWidth="1"/>
    <col min="1409" max="1410" width="9.28515625" style="2" bestFit="1" customWidth="1"/>
    <col min="1411" max="1411" width="9.140625" style="2"/>
    <col min="1412" max="1412" width="10.28515625" style="2" bestFit="1" customWidth="1"/>
    <col min="1413" max="1414" width="9.28515625" style="2" bestFit="1" customWidth="1"/>
    <col min="1415" max="1415" width="9.140625" style="2"/>
    <col min="1416" max="1416" width="10.28515625" style="2" bestFit="1" customWidth="1"/>
    <col min="1417" max="1418" width="9.28515625" style="2" bestFit="1" customWidth="1"/>
    <col min="1419" max="1419" width="9.140625" style="2"/>
    <col min="1420" max="1420" width="10.28515625" style="2" bestFit="1" customWidth="1"/>
    <col min="1421" max="1422" width="9.28515625" style="2" bestFit="1" customWidth="1"/>
    <col min="1423" max="1423" width="9.140625" style="2"/>
    <col min="1424" max="1424" width="10.28515625" style="2" bestFit="1" customWidth="1"/>
    <col min="1425" max="1426" width="9.28515625" style="2" bestFit="1" customWidth="1"/>
    <col min="1427" max="1427" width="9.140625" style="2"/>
    <col min="1428" max="1428" width="10.28515625" style="2" bestFit="1" customWidth="1"/>
    <col min="1429" max="1430" width="9.28515625" style="2" bestFit="1" customWidth="1"/>
    <col min="1431" max="1431" width="9.140625" style="2"/>
    <col min="1432" max="1432" width="10.28515625" style="2" bestFit="1" customWidth="1"/>
    <col min="1433" max="1434" width="9.28515625" style="2" bestFit="1" customWidth="1"/>
    <col min="1435" max="1435" width="9.140625" style="2"/>
    <col min="1436" max="1436" width="10.28515625" style="2" bestFit="1" customWidth="1"/>
    <col min="1437" max="1438" width="9.28515625" style="2" bestFit="1" customWidth="1"/>
    <col min="1439" max="1439" width="9.140625" style="2"/>
    <col min="1440" max="1440" width="10.28515625" style="2" bestFit="1" customWidth="1"/>
    <col min="1441" max="1442" width="9.28515625" style="2" bestFit="1" customWidth="1"/>
    <col min="1443" max="1443" width="9.140625" style="2"/>
    <col min="1444" max="1444" width="10.28515625" style="2" bestFit="1" customWidth="1"/>
    <col min="1445" max="1446" width="9.28515625" style="2" bestFit="1" customWidth="1"/>
    <col min="1447" max="1447" width="9.140625" style="2"/>
    <col min="1448" max="1448" width="10.28515625" style="2" bestFit="1" customWidth="1"/>
    <col min="1449" max="1450" width="9.28515625" style="2" bestFit="1" customWidth="1"/>
    <col min="1451" max="1451" width="9.140625" style="2"/>
    <col min="1452" max="1452" width="10.28515625" style="2" bestFit="1" customWidth="1"/>
    <col min="1453" max="1454" width="9.28515625" style="2" bestFit="1" customWidth="1"/>
    <col min="1455" max="1455" width="9.140625" style="2"/>
    <col min="1456" max="1456" width="10.28515625" style="2" bestFit="1" customWidth="1"/>
    <col min="1457" max="1458" width="9.28515625" style="2" bestFit="1" customWidth="1"/>
    <col min="1459" max="1459" width="9.140625" style="2"/>
    <col min="1460" max="1460" width="10.28515625" style="2" bestFit="1" customWidth="1"/>
    <col min="1461" max="1462" width="9.28515625" style="2" bestFit="1" customWidth="1"/>
    <col min="1463" max="1463" width="9.140625" style="2"/>
    <col min="1464" max="1464" width="10.28515625" style="2" bestFit="1" customWidth="1"/>
    <col min="1465" max="1466" width="9.28515625" style="2" bestFit="1" customWidth="1"/>
    <col min="1467" max="1467" width="9.140625" style="2"/>
    <col min="1468" max="1468" width="10.28515625" style="2" bestFit="1" customWidth="1"/>
    <col min="1469" max="1470" width="9.28515625" style="2" bestFit="1" customWidth="1"/>
    <col min="1471" max="1471" width="9.140625" style="2"/>
    <col min="1472" max="1472" width="10.28515625" style="2" bestFit="1" customWidth="1"/>
    <col min="1473" max="1474" width="9.28515625" style="2" bestFit="1" customWidth="1"/>
    <col min="1475" max="1475" width="9.140625" style="2"/>
    <col min="1476" max="1476" width="10.28515625" style="2" bestFit="1" customWidth="1"/>
    <col min="1477" max="1478" width="9.28515625" style="2" bestFit="1" customWidth="1"/>
    <col min="1479" max="1479" width="9.140625" style="2"/>
    <col min="1480" max="1480" width="10.28515625" style="2" bestFit="1" customWidth="1"/>
    <col min="1481" max="1482" width="9.28515625" style="2" bestFit="1" customWidth="1"/>
    <col min="1483" max="1483" width="9.140625" style="2"/>
    <col min="1484" max="1484" width="10.28515625" style="2" bestFit="1" customWidth="1"/>
    <col min="1485" max="1486" width="9.28515625" style="2" bestFit="1" customWidth="1"/>
    <col min="1487" max="1487" width="9.140625" style="2"/>
    <col min="1488" max="1488" width="10.28515625" style="2" bestFit="1" customWidth="1"/>
    <col min="1489" max="1490" width="9.28515625" style="2" bestFit="1" customWidth="1"/>
    <col min="1491" max="1491" width="9.140625" style="2"/>
    <col min="1492" max="1492" width="10.28515625" style="2" bestFit="1" customWidth="1"/>
    <col min="1493" max="1494" width="9.28515625" style="2" bestFit="1" customWidth="1"/>
    <col min="1495" max="1495" width="9.140625" style="2"/>
    <col min="1496" max="1496" width="10.28515625" style="2" bestFit="1" customWidth="1"/>
    <col min="1497" max="1498" width="9.28515625" style="2" bestFit="1" customWidth="1"/>
    <col min="1499" max="1499" width="9.140625" style="2"/>
    <col min="1500" max="1500" width="10.28515625" style="2" bestFit="1" customWidth="1"/>
    <col min="1501" max="1502" width="9.28515625" style="2" bestFit="1" customWidth="1"/>
    <col min="1503" max="1503" width="9.140625" style="2"/>
    <col min="1504" max="1504" width="10.28515625" style="2" bestFit="1" customWidth="1"/>
    <col min="1505" max="1506" width="9.28515625" style="2" bestFit="1" customWidth="1"/>
    <col min="1507" max="1507" width="9.140625" style="2"/>
    <col min="1508" max="1508" width="10.28515625" style="2" bestFit="1" customWidth="1"/>
    <col min="1509" max="1510" width="9.28515625" style="2" bestFit="1" customWidth="1"/>
    <col min="1511" max="1511" width="9.140625" style="2"/>
    <col min="1512" max="1512" width="10.28515625" style="2" bestFit="1" customWidth="1"/>
    <col min="1513" max="1514" width="9.28515625" style="2" bestFit="1" customWidth="1"/>
    <col min="1515" max="1515" width="9.140625" style="2"/>
    <col min="1516" max="1516" width="10.28515625" style="2" bestFit="1" customWidth="1"/>
    <col min="1517" max="1518" width="9.28515625" style="2" bestFit="1" customWidth="1"/>
    <col min="1519" max="1519" width="9.140625" style="2"/>
    <col min="1520" max="1520" width="10.28515625" style="2" bestFit="1" customWidth="1"/>
    <col min="1521" max="1522" width="9.28515625" style="2" bestFit="1" customWidth="1"/>
    <col min="1523" max="1523" width="9.140625" style="2"/>
    <col min="1524" max="1524" width="10.28515625" style="2" bestFit="1" customWidth="1"/>
    <col min="1525" max="1526" width="9.28515625" style="2" bestFit="1" customWidth="1"/>
    <col min="1527" max="1527" width="9.140625" style="2"/>
    <col min="1528" max="1528" width="10.28515625" style="2" bestFit="1" customWidth="1"/>
    <col min="1529" max="1530" width="9.28515625" style="2" bestFit="1" customWidth="1"/>
    <col min="1531" max="1531" width="9.140625" style="2"/>
    <col min="1532" max="1532" width="10.28515625" style="2" bestFit="1" customWidth="1"/>
    <col min="1533" max="1534" width="9.28515625" style="2" bestFit="1" customWidth="1"/>
    <col min="1535" max="1535" width="9.140625" style="2"/>
    <col min="1536" max="1536" width="10.28515625" style="2" bestFit="1" customWidth="1"/>
    <col min="1537" max="1538" width="9.28515625" style="2" bestFit="1" customWidth="1"/>
    <col min="1539" max="1539" width="9.140625" style="2"/>
    <col min="1540" max="1540" width="10.28515625" style="2" bestFit="1" customWidth="1"/>
    <col min="1541" max="1542" width="9.28515625" style="2" bestFit="1" customWidth="1"/>
    <col min="1543" max="1543" width="9.140625" style="2"/>
    <col min="1544" max="1544" width="10.28515625" style="2" bestFit="1" customWidth="1"/>
    <col min="1545" max="1546" width="9.28515625" style="2" bestFit="1" customWidth="1"/>
    <col min="1547" max="1547" width="9.140625" style="2"/>
    <col min="1548" max="1548" width="10.28515625" style="2" bestFit="1" customWidth="1"/>
    <col min="1549" max="1550" width="9.28515625" style="2" bestFit="1" customWidth="1"/>
    <col min="1551" max="1551" width="9.140625" style="2"/>
    <col min="1552" max="1552" width="10.28515625" style="2" bestFit="1" customWidth="1"/>
    <col min="1553" max="1554" width="9.28515625" style="2" bestFit="1" customWidth="1"/>
    <col min="1555" max="1555" width="9.140625" style="2"/>
    <col min="1556" max="1556" width="10.28515625" style="2" bestFit="1" customWidth="1"/>
    <col min="1557" max="1558" width="9.28515625" style="2" bestFit="1" customWidth="1"/>
    <col min="1559" max="1559" width="9.140625" style="2"/>
    <col min="1560" max="1560" width="10.28515625" style="2" bestFit="1" customWidth="1"/>
    <col min="1561" max="1562" width="9.28515625" style="2" bestFit="1" customWidth="1"/>
    <col min="1563" max="1563" width="9.140625" style="2"/>
    <col min="1564" max="1564" width="10.28515625" style="2" bestFit="1" customWidth="1"/>
    <col min="1565" max="1566" width="9.28515625" style="2" bestFit="1" customWidth="1"/>
    <col min="1567" max="1567" width="9.140625" style="2"/>
    <col min="1568" max="1568" width="10.28515625" style="2" bestFit="1" customWidth="1"/>
    <col min="1569" max="1570" width="9.28515625" style="2" bestFit="1" customWidth="1"/>
    <col min="1571" max="1571" width="9.140625" style="2"/>
    <col min="1572" max="1572" width="10.28515625" style="2" bestFit="1" customWidth="1"/>
    <col min="1573" max="1574" width="9.28515625" style="2" bestFit="1" customWidth="1"/>
    <col min="1575" max="1575" width="9.140625" style="2"/>
    <col min="1576" max="1576" width="10.28515625" style="2" bestFit="1" customWidth="1"/>
    <col min="1577" max="1578" width="9.28515625" style="2" bestFit="1" customWidth="1"/>
    <col min="1579" max="1579" width="9.140625" style="2"/>
    <col min="1580" max="1580" width="10.28515625" style="2" bestFit="1" customWidth="1"/>
    <col min="1581" max="1582" width="9.28515625" style="2" bestFit="1" customWidth="1"/>
    <col min="1583" max="1583" width="9.140625" style="2"/>
    <col min="1584" max="1584" width="10.28515625" style="2" bestFit="1" customWidth="1"/>
    <col min="1585" max="1586" width="9.28515625" style="2" bestFit="1" customWidth="1"/>
    <col min="1587" max="1587" width="9.140625" style="2"/>
    <col min="1588" max="1588" width="10.28515625" style="2" bestFit="1" customWidth="1"/>
    <col min="1589" max="1590" width="9.28515625" style="2" bestFit="1" customWidth="1"/>
    <col min="1591" max="1591" width="9.140625" style="2"/>
    <col min="1592" max="1592" width="10.28515625" style="2" bestFit="1" customWidth="1"/>
    <col min="1593" max="1594" width="9.28515625" style="2" bestFit="1" customWidth="1"/>
    <col min="1595" max="1595" width="9.140625" style="2"/>
    <col min="1596" max="1596" width="10.28515625" style="2" bestFit="1" customWidth="1"/>
    <col min="1597" max="1598" width="9.28515625" style="2" bestFit="1" customWidth="1"/>
    <col min="1599" max="1599" width="9.140625" style="2"/>
    <col min="1600" max="1600" width="10.28515625" style="2" bestFit="1" customWidth="1"/>
    <col min="1601" max="1602" width="9.28515625" style="2" bestFit="1" customWidth="1"/>
    <col min="1603" max="1603" width="9.140625" style="2"/>
    <col min="1604" max="1604" width="10.28515625" style="2" bestFit="1" customWidth="1"/>
    <col min="1605" max="1606" width="9.28515625" style="2" bestFit="1" customWidth="1"/>
    <col min="1607" max="1607" width="9.140625" style="2"/>
    <col min="1608" max="1608" width="10.28515625" style="2" bestFit="1" customWidth="1"/>
    <col min="1609" max="1610" width="9.28515625" style="2" bestFit="1" customWidth="1"/>
    <col min="1611" max="1611" width="9.140625" style="2"/>
    <col min="1612" max="1612" width="10.28515625" style="2" bestFit="1" customWidth="1"/>
    <col min="1613" max="1614" width="9.28515625" style="2" bestFit="1" customWidth="1"/>
    <col min="1615" max="1615" width="9.140625" style="2"/>
    <col min="1616" max="1616" width="10.28515625" style="2" bestFit="1" customWidth="1"/>
    <col min="1617" max="1618" width="9.28515625" style="2" bestFit="1" customWidth="1"/>
    <col min="1619" max="1619" width="9.140625" style="2"/>
    <col min="1620" max="1620" width="10.28515625" style="2" bestFit="1" customWidth="1"/>
    <col min="1621" max="1622" width="9.28515625" style="2" bestFit="1" customWidth="1"/>
    <col min="1623" max="1623" width="9.140625" style="2"/>
    <col min="1624" max="1624" width="10.28515625" style="2" bestFit="1" customWidth="1"/>
    <col min="1625" max="1626" width="9.28515625" style="2" bestFit="1" customWidth="1"/>
    <col min="1627" max="1627" width="9.140625" style="2"/>
    <col min="1628" max="1628" width="10.28515625" style="2" bestFit="1" customWidth="1"/>
    <col min="1629" max="1630" width="9.28515625" style="2" bestFit="1" customWidth="1"/>
    <col min="1631" max="1631" width="9.140625" style="2"/>
    <col min="1632" max="1632" width="10.28515625" style="2" bestFit="1" customWidth="1"/>
    <col min="1633" max="1634" width="9.28515625" style="2" bestFit="1" customWidth="1"/>
    <col min="1635" max="1635" width="9.140625" style="2"/>
    <col min="1636" max="1636" width="10.28515625" style="2" bestFit="1" customWidth="1"/>
    <col min="1637" max="1638" width="9.28515625" style="2" bestFit="1" customWidth="1"/>
    <col min="1639" max="1639" width="9.140625" style="2"/>
    <col min="1640" max="1640" width="10.28515625" style="2" bestFit="1" customWidth="1"/>
    <col min="1641" max="1642" width="9.28515625" style="2" bestFit="1" customWidth="1"/>
    <col min="1643" max="1643" width="9.140625" style="2"/>
    <col min="1644" max="1644" width="10.28515625" style="2" bestFit="1" customWidth="1"/>
    <col min="1645" max="1646" width="9.28515625" style="2" bestFit="1" customWidth="1"/>
    <col min="1647" max="1647" width="9.140625" style="2"/>
    <col min="1648" max="1648" width="10.28515625" style="2" bestFit="1" customWidth="1"/>
    <col min="1649" max="1650" width="9.28515625" style="2" bestFit="1" customWidth="1"/>
    <col min="1651" max="1651" width="9.140625" style="2"/>
    <col min="1652" max="1652" width="10.28515625" style="2" bestFit="1" customWidth="1"/>
    <col min="1653" max="1654" width="9.28515625" style="2" bestFit="1" customWidth="1"/>
    <col min="1655" max="1655" width="9.140625" style="2"/>
    <col min="1656" max="1656" width="10.28515625" style="2" bestFit="1" customWidth="1"/>
    <col min="1657" max="1658" width="9.28515625" style="2" bestFit="1" customWidth="1"/>
    <col min="1659" max="1659" width="9.140625" style="2"/>
    <col min="1660" max="1660" width="10.28515625" style="2" bestFit="1" customWidth="1"/>
    <col min="1661" max="1662" width="9.28515625" style="2" bestFit="1" customWidth="1"/>
    <col min="1663" max="1663" width="9.140625" style="2"/>
    <col min="1664" max="1664" width="10.28515625" style="2" bestFit="1" customWidth="1"/>
    <col min="1665" max="1666" width="9.28515625" style="2" bestFit="1" customWidth="1"/>
    <col min="1667" max="1667" width="9.140625" style="2"/>
    <col min="1668" max="1668" width="10.28515625" style="2" bestFit="1" customWidth="1"/>
    <col min="1669" max="1670" width="9.28515625" style="2" bestFit="1" customWidth="1"/>
    <col min="1671" max="1671" width="9.140625" style="2"/>
    <col min="1672" max="1672" width="10.28515625" style="2" bestFit="1" customWidth="1"/>
    <col min="1673" max="1674" width="9.28515625" style="2" bestFit="1" customWidth="1"/>
    <col min="1675" max="1675" width="9.140625" style="2"/>
    <col min="1676" max="1676" width="10.28515625" style="2" bestFit="1" customWidth="1"/>
    <col min="1677" max="1678" width="9.28515625" style="2" bestFit="1" customWidth="1"/>
    <col min="1679" max="1679" width="9.140625" style="2"/>
    <col min="1680" max="1680" width="10.28515625" style="2" bestFit="1" customWidth="1"/>
    <col min="1681" max="1682" width="9.28515625" style="2" bestFit="1" customWidth="1"/>
    <col min="1683" max="1683" width="9.140625" style="2"/>
    <col min="1684" max="1684" width="10.28515625" style="2" bestFit="1" customWidth="1"/>
    <col min="1685" max="1686" width="9.28515625" style="2" bestFit="1" customWidth="1"/>
    <col min="1687" max="1687" width="9.140625" style="2"/>
    <col min="1688" max="1688" width="10.28515625" style="2" bestFit="1" customWidth="1"/>
    <col min="1689" max="1690" width="9.28515625" style="2" bestFit="1" customWidth="1"/>
    <col min="1691" max="1691" width="9.140625" style="2"/>
    <col min="1692" max="1692" width="10.28515625" style="2" bestFit="1" customWidth="1"/>
    <col min="1693" max="1694" width="9.28515625" style="2" bestFit="1" customWidth="1"/>
    <col min="1695" max="1695" width="9.140625" style="2"/>
    <col min="1696" max="1696" width="10.28515625" style="2" bestFit="1" customWidth="1"/>
    <col min="1697" max="1698" width="9.28515625" style="2" bestFit="1" customWidth="1"/>
    <col min="1699" max="1699" width="9.140625" style="2"/>
    <col min="1700" max="1700" width="10.28515625" style="2" bestFit="1" customWidth="1"/>
    <col min="1701" max="1702" width="9.28515625" style="2" bestFit="1" customWidth="1"/>
    <col min="1703" max="1703" width="9.140625" style="2"/>
    <col min="1704" max="1704" width="10.28515625" style="2" bestFit="1" customWidth="1"/>
    <col min="1705" max="1706" width="9.28515625" style="2" bestFit="1" customWidth="1"/>
    <col min="1707" max="1707" width="9.140625" style="2"/>
    <col min="1708" max="1708" width="10.28515625" style="2" bestFit="1" customWidth="1"/>
    <col min="1709" max="1710" width="9.28515625" style="2" bestFit="1" customWidth="1"/>
    <col min="1711" max="1711" width="9.140625" style="2"/>
    <col min="1712" max="1712" width="10.28515625" style="2" bestFit="1" customWidth="1"/>
    <col min="1713" max="1714" width="9.28515625" style="2" bestFit="1" customWidth="1"/>
    <col min="1715" max="1715" width="9.140625" style="2"/>
    <col min="1716" max="1716" width="10.28515625" style="2" bestFit="1" customWidth="1"/>
    <col min="1717" max="1718" width="9.28515625" style="2" bestFit="1" customWidth="1"/>
    <col min="1719" max="1719" width="9.140625" style="2"/>
    <col min="1720" max="1720" width="10.28515625" style="2" bestFit="1" customWidth="1"/>
    <col min="1721" max="1722" width="9.28515625" style="2" bestFit="1" customWidth="1"/>
    <col min="1723" max="1723" width="9.140625" style="2"/>
    <col min="1724" max="1724" width="10.28515625" style="2" bestFit="1" customWidth="1"/>
    <col min="1725" max="1726" width="9.28515625" style="2" bestFit="1" customWidth="1"/>
    <col min="1727" max="1727" width="9.140625" style="2"/>
    <col min="1728" max="1728" width="10.28515625" style="2" bestFit="1" customWidth="1"/>
    <col min="1729" max="1730" width="9.28515625" style="2" bestFit="1" customWidth="1"/>
    <col min="1731" max="1731" width="9.140625" style="2"/>
    <col min="1732" max="1732" width="10.28515625" style="2" bestFit="1" customWidth="1"/>
    <col min="1733" max="1734" width="9.28515625" style="2" bestFit="1" customWidth="1"/>
    <col min="1735" max="1735" width="9.140625" style="2"/>
    <col min="1736" max="1736" width="10.28515625" style="2" bestFit="1" customWidth="1"/>
    <col min="1737" max="1738" width="9.28515625" style="2" bestFit="1" customWidth="1"/>
    <col min="1739" max="1739" width="9.140625" style="2"/>
    <col min="1740" max="1740" width="10.28515625" style="2" bestFit="1" customWidth="1"/>
    <col min="1741" max="1742" width="9.28515625" style="2" bestFit="1" customWidth="1"/>
    <col min="1743" max="1743" width="9.140625" style="2"/>
    <col min="1744" max="1744" width="10.28515625" style="2" bestFit="1" customWidth="1"/>
    <col min="1745" max="1746" width="9.28515625" style="2" bestFit="1" customWidth="1"/>
    <col min="1747" max="1747" width="9.140625" style="2"/>
    <col min="1748" max="1748" width="10.28515625" style="2" bestFit="1" customWidth="1"/>
    <col min="1749" max="1750" width="9.28515625" style="2" bestFit="1" customWidth="1"/>
    <col min="1751" max="1751" width="9.140625" style="2"/>
    <col min="1752" max="1752" width="10.28515625" style="2" bestFit="1" customWidth="1"/>
    <col min="1753" max="1754" width="9.28515625" style="2" bestFit="1" customWidth="1"/>
    <col min="1755" max="1755" width="9.140625" style="2"/>
    <col min="1756" max="1756" width="10.28515625" style="2" bestFit="1" customWidth="1"/>
    <col min="1757" max="1758" width="9.28515625" style="2" bestFit="1" customWidth="1"/>
    <col min="1759" max="1759" width="9.140625" style="2"/>
    <col min="1760" max="1760" width="10.28515625" style="2" bestFit="1" customWidth="1"/>
    <col min="1761" max="1762" width="9.28515625" style="2" bestFit="1" customWidth="1"/>
    <col min="1763" max="1763" width="9.140625" style="2"/>
    <col min="1764" max="1764" width="10.28515625" style="2" bestFit="1" customWidth="1"/>
    <col min="1765" max="1766" width="9.28515625" style="2" bestFit="1" customWidth="1"/>
    <col min="1767" max="1767" width="9.140625" style="2"/>
    <col min="1768" max="1768" width="10.28515625" style="2" bestFit="1" customWidth="1"/>
    <col min="1769" max="1770" width="9.28515625" style="2" bestFit="1" customWidth="1"/>
    <col min="1771" max="1771" width="9.140625" style="2"/>
    <col min="1772" max="1772" width="10.28515625" style="2" bestFit="1" customWidth="1"/>
    <col min="1773" max="1774" width="9.28515625" style="2" bestFit="1" customWidth="1"/>
    <col min="1775" max="1775" width="9.140625" style="2"/>
    <col min="1776" max="1776" width="10.28515625" style="2" bestFit="1" customWidth="1"/>
    <col min="1777" max="1778" width="9.28515625" style="2" bestFit="1" customWidth="1"/>
    <col min="1779" max="1779" width="9.140625" style="2"/>
    <col min="1780" max="1780" width="10.28515625" style="2" bestFit="1" customWidth="1"/>
    <col min="1781" max="1782" width="9.28515625" style="2" bestFit="1" customWidth="1"/>
    <col min="1783" max="1783" width="9.140625" style="2"/>
    <col min="1784" max="1784" width="10.28515625" style="2" bestFit="1" customWidth="1"/>
    <col min="1785" max="1786" width="9.28515625" style="2" bestFit="1" customWidth="1"/>
    <col min="1787" max="1787" width="9.140625" style="2"/>
    <col min="1788" max="1788" width="10.28515625" style="2" bestFit="1" customWidth="1"/>
    <col min="1789" max="1790" width="9.28515625" style="2" bestFit="1" customWidth="1"/>
    <col min="1791" max="1791" width="9.140625" style="2"/>
    <col min="1792" max="1792" width="10.28515625" style="2" bestFit="1" customWidth="1"/>
    <col min="1793" max="1794" width="9.28515625" style="2" bestFit="1" customWidth="1"/>
    <col min="1795" max="1795" width="9.140625" style="2"/>
    <col min="1796" max="1796" width="10.28515625" style="2" bestFit="1" customWidth="1"/>
    <col min="1797" max="1798" width="9.28515625" style="2" bestFit="1" customWidth="1"/>
    <col min="1799" max="1799" width="9.140625" style="2"/>
    <col min="1800" max="1800" width="10.28515625" style="2" bestFit="1" customWidth="1"/>
    <col min="1801" max="1802" width="9.28515625" style="2" bestFit="1" customWidth="1"/>
    <col min="1803" max="1803" width="9.140625" style="2"/>
    <col min="1804" max="1804" width="10.28515625" style="2" bestFit="1" customWidth="1"/>
    <col min="1805" max="1806" width="9.28515625" style="2" bestFit="1" customWidth="1"/>
    <col min="1807" max="1807" width="9.140625" style="2"/>
    <col min="1808" max="1808" width="10.28515625" style="2" bestFit="1" customWidth="1"/>
    <col min="1809" max="1810" width="9.28515625" style="2" bestFit="1" customWidth="1"/>
    <col min="1811" max="1811" width="9.140625" style="2"/>
    <col min="1812" max="1812" width="10.28515625" style="2" bestFit="1" customWidth="1"/>
    <col min="1813" max="1814" width="9.28515625" style="2" bestFit="1" customWidth="1"/>
    <col min="1815" max="1815" width="9.140625" style="2"/>
    <col min="1816" max="1816" width="10.28515625" style="2" bestFit="1" customWidth="1"/>
    <col min="1817" max="1818" width="9.28515625" style="2" bestFit="1" customWidth="1"/>
    <col min="1819" max="1819" width="9.140625" style="2"/>
    <col min="1820" max="1820" width="10.28515625" style="2" bestFit="1" customWidth="1"/>
    <col min="1821" max="1822" width="9.28515625" style="2" bestFit="1" customWidth="1"/>
    <col min="1823" max="1823" width="9.140625" style="2"/>
    <col min="1824" max="1824" width="10.28515625" style="2" bestFit="1" customWidth="1"/>
    <col min="1825" max="1826" width="9.28515625" style="2" bestFit="1" customWidth="1"/>
    <col min="1827" max="1827" width="9.140625" style="2"/>
    <col min="1828" max="1828" width="10.28515625" style="2" bestFit="1" customWidth="1"/>
    <col min="1829" max="1830" width="9.28515625" style="2" bestFit="1" customWidth="1"/>
    <col min="1831" max="1831" width="9.140625" style="2"/>
    <col min="1832" max="1832" width="10.28515625" style="2" bestFit="1" customWidth="1"/>
    <col min="1833" max="1834" width="9.28515625" style="2" bestFit="1" customWidth="1"/>
    <col min="1835" max="1835" width="9.140625" style="2"/>
    <col min="1836" max="1836" width="10.28515625" style="2" bestFit="1" customWidth="1"/>
    <col min="1837" max="1838" width="9.28515625" style="2" bestFit="1" customWidth="1"/>
    <col min="1839" max="1839" width="9.140625" style="2"/>
    <col min="1840" max="1840" width="10.28515625" style="2" bestFit="1" customWidth="1"/>
    <col min="1841" max="1842" width="9.28515625" style="2" bestFit="1" customWidth="1"/>
    <col min="1843" max="1843" width="9.140625" style="2"/>
    <col min="1844" max="1844" width="10.28515625" style="2" bestFit="1" customWidth="1"/>
    <col min="1845" max="1846" width="9.28515625" style="2" bestFit="1" customWidth="1"/>
    <col min="1847" max="1847" width="9.140625" style="2"/>
    <col min="1848" max="1848" width="10.28515625" style="2" bestFit="1" customWidth="1"/>
    <col min="1849" max="1850" width="9.28515625" style="2" bestFit="1" customWidth="1"/>
    <col min="1851" max="1851" width="9.140625" style="2"/>
    <col min="1852" max="1852" width="10.28515625" style="2" bestFit="1" customWidth="1"/>
    <col min="1853" max="1854" width="9.28515625" style="2" bestFit="1" customWidth="1"/>
    <col min="1855" max="1855" width="9.140625" style="2"/>
    <col min="1856" max="1856" width="10.28515625" style="2" bestFit="1" customWidth="1"/>
    <col min="1857" max="1858" width="9.28515625" style="2" bestFit="1" customWidth="1"/>
    <col min="1859" max="1859" width="9.140625" style="2"/>
    <col min="1860" max="1860" width="10.28515625" style="2" bestFit="1" customWidth="1"/>
    <col min="1861" max="1862" width="9.28515625" style="2" bestFit="1" customWidth="1"/>
    <col min="1863" max="1863" width="9.140625" style="2"/>
    <col min="1864" max="1864" width="10.28515625" style="2" bestFit="1" customWidth="1"/>
    <col min="1865" max="1866" width="9.28515625" style="2" bestFit="1" customWidth="1"/>
    <col min="1867" max="1867" width="9.140625" style="2"/>
    <col min="1868" max="1868" width="10.28515625" style="2" bestFit="1" customWidth="1"/>
    <col min="1869" max="1870" width="9.28515625" style="2" bestFit="1" customWidth="1"/>
    <col min="1871" max="1871" width="9.140625" style="2"/>
    <col min="1872" max="1872" width="10.28515625" style="2" bestFit="1" customWidth="1"/>
    <col min="1873" max="1874" width="9.28515625" style="2" bestFit="1" customWidth="1"/>
    <col min="1875" max="1875" width="9.140625" style="2"/>
    <col min="1876" max="1876" width="10.28515625" style="2" bestFit="1" customWidth="1"/>
    <col min="1877" max="1878" width="9.28515625" style="2" bestFit="1" customWidth="1"/>
    <col min="1879" max="1879" width="9.140625" style="2"/>
    <col min="1880" max="1880" width="10.28515625" style="2" bestFit="1" customWidth="1"/>
    <col min="1881" max="1882" width="9.28515625" style="2" bestFit="1" customWidth="1"/>
    <col min="1883" max="1883" width="9.140625" style="2"/>
    <col min="1884" max="1884" width="10.28515625" style="2" bestFit="1" customWidth="1"/>
    <col min="1885" max="1886" width="9.28515625" style="2" bestFit="1" customWidth="1"/>
    <col min="1887" max="1887" width="9.140625" style="2"/>
    <col min="1888" max="1888" width="10.28515625" style="2" bestFit="1" customWidth="1"/>
    <col min="1889" max="1890" width="9.28515625" style="2" bestFit="1" customWidth="1"/>
    <col min="1891" max="1891" width="9.140625" style="2"/>
    <col min="1892" max="1892" width="10.28515625" style="2" bestFit="1" customWidth="1"/>
    <col min="1893" max="1894" width="9.28515625" style="2" bestFit="1" customWidth="1"/>
    <col min="1895" max="1895" width="9.140625" style="2"/>
    <col min="1896" max="1896" width="10.28515625" style="2" bestFit="1" customWidth="1"/>
    <col min="1897" max="1898" width="9.28515625" style="2" bestFit="1" customWidth="1"/>
    <col min="1899" max="1899" width="9.140625" style="2"/>
    <col min="1900" max="1900" width="10.28515625" style="2" bestFit="1" customWidth="1"/>
    <col min="1901" max="1902" width="9.28515625" style="2" bestFit="1" customWidth="1"/>
    <col min="1903" max="1903" width="9.140625" style="2"/>
    <col min="1904" max="1904" width="10.28515625" style="2" bestFit="1" customWidth="1"/>
    <col min="1905" max="1906" width="9.28515625" style="2" bestFit="1" customWidth="1"/>
    <col min="1907" max="1907" width="9.140625" style="2"/>
    <col min="1908" max="1908" width="10.28515625" style="2" bestFit="1" customWidth="1"/>
    <col min="1909" max="1910" width="9.28515625" style="2" bestFit="1" customWidth="1"/>
    <col min="1911" max="1911" width="9.140625" style="2"/>
    <col min="1912" max="1912" width="10.28515625" style="2" bestFit="1" customWidth="1"/>
    <col min="1913" max="1914" width="9.28515625" style="2" bestFit="1" customWidth="1"/>
    <col min="1915" max="1915" width="9.140625" style="2"/>
    <col min="1916" max="1916" width="10.28515625" style="2" bestFit="1" customWidth="1"/>
    <col min="1917" max="1918" width="9.28515625" style="2" bestFit="1" customWidth="1"/>
    <col min="1919" max="1919" width="9.140625" style="2"/>
    <col min="1920" max="1920" width="10.28515625" style="2" bestFit="1" customWidth="1"/>
    <col min="1921" max="1922" width="9.28515625" style="2" bestFit="1" customWidth="1"/>
    <col min="1923" max="1923" width="9.140625" style="2"/>
    <col min="1924" max="1924" width="10.28515625" style="2" bestFit="1" customWidth="1"/>
    <col min="1925" max="1926" width="9.28515625" style="2" bestFit="1" customWidth="1"/>
    <col min="1927" max="1927" width="9.140625" style="2"/>
    <col min="1928" max="1928" width="10.28515625" style="2" bestFit="1" customWidth="1"/>
    <col min="1929" max="1930" width="9.28515625" style="2" bestFit="1" customWidth="1"/>
    <col min="1931" max="1931" width="9.140625" style="2"/>
    <col min="1932" max="1932" width="10.28515625" style="2" bestFit="1" customWidth="1"/>
    <col min="1933" max="1934" width="9.28515625" style="2" bestFit="1" customWidth="1"/>
    <col min="1935" max="1935" width="9.140625" style="2"/>
    <col min="1936" max="1936" width="10.28515625" style="2" bestFit="1" customWidth="1"/>
    <col min="1937" max="1938" width="9.28515625" style="2" bestFit="1" customWidth="1"/>
    <col min="1939" max="1939" width="9.140625" style="2"/>
    <col min="1940" max="1940" width="10.28515625" style="2" bestFit="1" customWidth="1"/>
    <col min="1941" max="1942" width="9.28515625" style="2" bestFit="1" customWidth="1"/>
    <col min="1943" max="1943" width="9.140625" style="2"/>
    <col min="1944" max="1944" width="10.28515625" style="2" bestFit="1" customWidth="1"/>
    <col min="1945" max="1946" width="9.28515625" style="2" bestFit="1" customWidth="1"/>
    <col min="1947" max="1947" width="9.140625" style="2"/>
    <col min="1948" max="1948" width="10.28515625" style="2" bestFit="1" customWidth="1"/>
    <col min="1949" max="1950" width="9.28515625" style="2" bestFit="1" customWidth="1"/>
    <col min="1951" max="1951" width="9.140625" style="2"/>
    <col min="1952" max="1952" width="10.28515625" style="2" bestFit="1" customWidth="1"/>
    <col min="1953" max="1954" width="9.28515625" style="2" bestFit="1" customWidth="1"/>
    <col min="1955" max="1955" width="9.140625" style="2"/>
    <col min="1956" max="1956" width="10.28515625" style="2" bestFit="1" customWidth="1"/>
    <col min="1957" max="1958" width="9.28515625" style="2" bestFit="1" customWidth="1"/>
    <col min="1959" max="1959" width="9.140625" style="2"/>
    <col min="1960" max="1960" width="10.28515625" style="2" bestFit="1" customWidth="1"/>
    <col min="1961" max="1962" width="9.28515625" style="2" bestFit="1" customWidth="1"/>
    <col min="1963" max="1963" width="9.140625" style="2"/>
    <col min="1964" max="1964" width="10.28515625" style="2" bestFit="1" customWidth="1"/>
    <col min="1965" max="1966" width="9.28515625" style="2" bestFit="1" customWidth="1"/>
    <col min="1967" max="1967" width="9.140625" style="2"/>
    <col min="1968" max="1968" width="10.28515625" style="2" bestFit="1" customWidth="1"/>
    <col min="1969" max="1970" width="9.28515625" style="2" bestFit="1" customWidth="1"/>
    <col min="1971" max="1971" width="9.140625" style="2"/>
    <col min="1972" max="1972" width="10.28515625" style="2" bestFit="1" customWidth="1"/>
    <col min="1973" max="1974" width="9.28515625" style="2" bestFit="1" customWidth="1"/>
    <col min="1975" max="1975" width="9.140625" style="2"/>
    <col min="1976" max="1976" width="10.28515625" style="2" bestFit="1" customWidth="1"/>
    <col min="1977" max="1978" width="9.28515625" style="2" bestFit="1" customWidth="1"/>
    <col min="1979" max="1979" width="9.140625" style="2"/>
    <col min="1980" max="1980" width="10.28515625" style="2" bestFit="1" customWidth="1"/>
    <col min="1981" max="1982" width="9.28515625" style="2" bestFit="1" customWidth="1"/>
    <col min="1983" max="1983" width="9.140625" style="2"/>
    <col min="1984" max="1984" width="10.28515625" style="2" bestFit="1" customWidth="1"/>
    <col min="1985" max="1986" width="9.28515625" style="2" bestFit="1" customWidth="1"/>
    <col min="1987" max="1987" width="9.140625" style="2"/>
    <col min="1988" max="1988" width="10.28515625" style="2" bestFit="1" customWidth="1"/>
    <col min="1989" max="1990" width="9.28515625" style="2" bestFit="1" customWidth="1"/>
    <col min="1991" max="1991" width="9.140625" style="2"/>
    <col min="1992" max="1992" width="10.28515625" style="2" bestFit="1" customWidth="1"/>
    <col min="1993" max="1994" width="9.28515625" style="2" bestFit="1" customWidth="1"/>
    <col min="1995" max="1995" width="9.140625" style="2"/>
    <col min="1996" max="1996" width="10.28515625" style="2" bestFit="1" customWidth="1"/>
    <col min="1997" max="1998" width="9.28515625" style="2" bestFit="1" customWidth="1"/>
    <col min="1999" max="1999" width="9.140625" style="2"/>
    <col min="2000" max="2000" width="10.28515625" style="2" bestFit="1" customWidth="1"/>
    <col min="2001" max="2002" width="9.28515625" style="2" bestFit="1" customWidth="1"/>
    <col min="2003" max="2003" width="9.140625" style="2"/>
    <col min="2004" max="2004" width="10.28515625" style="2" bestFit="1" customWidth="1"/>
    <col min="2005" max="2006" width="9.28515625" style="2" bestFit="1" customWidth="1"/>
    <col min="2007" max="2007" width="9.140625" style="2"/>
    <col min="2008" max="2008" width="10.28515625" style="2" bestFit="1" customWidth="1"/>
    <col min="2009" max="2010" width="9.28515625" style="2" bestFit="1" customWidth="1"/>
    <col min="2011" max="2011" width="9.140625" style="2"/>
    <col min="2012" max="2012" width="10.28515625" style="2" bestFit="1" customWidth="1"/>
    <col min="2013" max="2014" width="9.28515625" style="2" bestFit="1" customWidth="1"/>
    <col min="2015" max="2015" width="9.140625" style="2"/>
    <col min="2016" max="2016" width="10.28515625" style="2" bestFit="1" customWidth="1"/>
    <col min="2017" max="2018" width="9.28515625" style="2" bestFit="1" customWidth="1"/>
    <col min="2019" max="2019" width="9.140625" style="2"/>
    <col min="2020" max="2020" width="10.28515625" style="2" bestFit="1" customWidth="1"/>
    <col min="2021" max="2022" width="9.28515625" style="2" bestFit="1" customWidth="1"/>
    <col min="2023" max="2023" width="9.140625" style="2"/>
    <col min="2024" max="2024" width="10.28515625" style="2" bestFit="1" customWidth="1"/>
    <col min="2025" max="2026" width="9.28515625" style="2" bestFit="1" customWidth="1"/>
    <col min="2027" max="2027" width="9.140625" style="2"/>
    <col min="2028" max="2028" width="10.28515625" style="2" bestFit="1" customWidth="1"/>
    <col min="2029" max="2030" width="9.28515625" style="2" bestFit="1" customWidth="1"/>
    <col min="2031" max="2031" width="9.140625" style="2"/>
    <col min="2032" max="2032" width="10.28515625" style="2" bestFit="1" customWidth="1"/>
    <col min="2033" max="2034" width="9.28515625" style="2" bestFit="1" customWidth="1"/>
    <col min="2035" max="2035" width="9.140625" style="2"/>
    <col min="2036" max="2036" width="10.28515625" style="2" bestFit="1" customWidth="1"/>
    <col min="2037" max="2038" width="9.28515625" style="2" bestFit="1" customWidth="1"/>
    <col min="2039" max="2039" width="9.140625" style="2"/>
    <col min="2040" max="2040" width="10.28515625" style="2" bestFit="1" customWidth="1"/>
    <col min="2041" max="2042" width="9.28515625" style="2" bestFit="1" customWidth="1"/>
    <col min="2043" max="2043" width="9.140625" style="2"/>
    <col min="2044" max="2044" width="10.28515625" style="2" bestFit="1" customWidth="1"/>
    <col min="2045" max="2046" width="9.28515625" style="2" bestFit="1" customWidth="1"/>
    <col min="2047" max="2047" width="9.140625" style="2"/>
    <col min="2048" max="2048" width="10.28515625" style="2" bestFit="1" customWidth="1"/>
    <col min="2049" max="2050" width="9.28515625" style="2" bestFit="1" customWidth="1"/>
    <col min="2051" max="2051" width="9.140625" style="2"/>
    <col min="2052" max="2052" width="10.28515625" style="2" bestFit="1" customWidth="1"/>
    <col min="2053" max="2054" width="9.28515625" style="2" bestFit="1" customWidth="1"/>
    <col min="2055" max="2055" width="9.140625" style="2"/>
    <col min="2056" max="2056" width="10.28515625" style="2" bestFit="1" customWidth="1"/>
    <col min="2057" max="2058" width="9.28515625" style="2" bestFit="1" customWidth="1"/>
    <col min="2059" max="2059" width="9.140625" style="2"/>
    <col min="2060" max="2060" width="10.28515625" style="2" bestFit="1" customWidth="1"/>
    <col min="2061" max="2062" width="9.28515625" style="2" bestFit="1" customWidth="1"/>
    <col min="2063" max="2063" width="9.140625" style="2"/>
    <col min="2064" max="2064" width="10.28515625" style="2" bestFit="1" customWidth="1"/>
    <col min="2065" max="2066" width="9.28515625" style="2" bestFit="1" customWidth="1"/>
    <col min="2067" max="2067" width="9.140625" style="2"/>
    <col min="2068" max="2068" width="10.28515625" style="2" bestFit="1" customWidth="1"/>
    <col min="2069" max="2070" width="9.28515625" style="2" bestFit="1" customWidth="1"/>
    <col min="2071" max="2071" width="9.140625" style="2"/>
    <col min="2072" max="2072" width="10.28515625" style="2" bestFit="1" customWidth="1"/>
    <col min="2073" max="2074" width="9.28515625" style="2" bestFit="1" customWidth="1"/>
    <col min="2075" max="2075" width="9.140625" style="2"/>
    <col min="2076" max="2076" width="10.28515625" style="2" bestFit="1" customWidth="1"/>
    <col min="2077" max="2078" width="9.28515625" style="2" bestFit="1" customWidth="1"/>
    <col min="2079" max="2079" width="9.140625" style="2"/>
    <col min="2080" max="2080" width="10.28515625" style="2" bestFit="1" customWidth="1"/>
    <col min="2081" max="2082" width="9.28515625" style="2" bestFit="1" customWidth="1"/>
    <col min="2083" max="2083" width="9.140625" style="2"/>
    <col min="2084" max="2084" width="10.28515625" style="2" bestFit="1" customWidth="1"/>
    <col min="2085" max="2086" width="9.28515625" style="2" bestFit="1" customWidth="1"/>
    <col min="2087" max="2087" width="9.140625" style="2"/>
    <col min="2088" max="2088" width="10.28515625" style="2" bestFit="1" customWidth="1"/>
    <col min="2089" max="2090" width="9.28515625" style="2" bestFit="1" customWidth="1"/>
    <col min="2091" max="2091" width="9.140625" style="2"/>
    <col min="2092" max="2092" width="10.28515625" style="2" bestFit="1" customWidth="1"/>
    <col min="2093" max="2094" width="9.28515625" style="2" bestFit="1" customWidth="1"/>
    <col min="2095" max="2095" width="9.140625" style="2"/>
    <col min="2096" max="2096" width="10.28515625" style="2" bestFit="1" customWidth="1"/>
    <col min="2097" max="2098" width="9.28515625" style="2" bestFit="1" customWidth="1"/>
    <col min="2099" max="2099" width="9.140625" style="2"/>
    <col min="2100" max="2100" width="10.28515625" style="2" bestFit="1" customWidth="1"/>
    <col min="2101" max="2102" width="9.28515625" style="2" bestFit="1" customWidth="1"/>
    <col min="2103" max="2103" width="9.140625" style="2"/>
    <col min="2104" max="2104" width="10.28515625" style="2" bestFit="1" customWidth="1"/>
    <col min="2105" max="2106" width="9.28515625" style="2" bestFit="1" customWidth="1"/>
    <col min="2107" max="2107" width="9.140625" style="2"/>
    <col min="2108" max="2108" width="10.28515625" style="2" bestFit="1" customWidth="1"/>
    <col min="2109" max="2110" width="9.28515625" style="2" bestFit="1" customWidth="1"/>
    <col min="2111" max="2111" width="9.140625" style="2"/>
    <col min="2112" max="2112" width="10.28515625" style="2" bestFit="1" customWidth="1"/>
    <col min="2113" max="2114" width="9.28515625" style="2" bestFit="1" customWidth="1"/>
    <col min="2115" max="2115" width="9.140625" style="2"/>
    <col min="2116" max="2116" width="10.28515625" style="2" bestFit="1" customWidth="1"/>
    <col min="2117" max="2118" width="9.28515625" style="2" bestFit="1" customWidth="1"/>
    <col min="2119" max="2119" width="9.140625" style="2"/>
    <col min="2120" max="2120" width="10.28515625" style="2" bestFit="1" customWidth="1"/>
    <col min="2121" max="2122" width="9.28515625" style="2" bestFit="1" customWidth="1"/>
    <col min="2123" max="2123" width="9.140625" style="2"/>
    <col min="2124" max="2124" width="10.28515625" style="2" bestFit="1" customWidth="1"/>
    <col min="2125" max="2126" width="9.28515625" style="2" bestFit="1" customWidth="1"/>
    <col min="2127" max="2127" width="9.140625" style="2"/>
    <col min="2128" max="2128" width="10.28515625" style="2" bestFit="1" customWidth="1"/>
    <col min="2129" max="2130" width="9.28515625" style="2" bestFit="1" customWidth="1"/>
    <col min="2131" max="2131" width="9.140625" style="2"/>
    <col min="2132" max="2132" width="10.28515625" style="2" bestFit="1" customWidth="1"/>
    <col min="2133" max="2134" width="9.28515625" style="2" bestFit="1" customWidth="1"/>
    <col min="2135" max="2135" width="9.140625" style="2"/>
    <col min="2136" max="2136" width="10.28515625" style="2" bestFit="1" customWidth="1"/>
    <col min="2137" max="2138" width="9.28515625" style="2" bestFit="1" customWidth="1"/>
    <col min="2139" max="2139" width="9.140625" style="2"/>
    <col min="2140" max="2140" width="10.28515625" style="2" bestFit="1" customWidth="1"/>
    <col min="2141" max="2142" width="9.28515625" style="2" bestFit="1" customWidth="1"/>
    <col min="2143" max="2143" width="9.140625" style="2"/>
    <col min="2144" max="2144" width="10.28515625" style="2" bestFit="1" customWidth="1"/>
    <col min="2145" max="2146" width="9.28515625" style="2" bestFit="1" customWidth="1"/>
    <col min="2147" max="2147" width="9.140625" style="2"/>
    <col min="2148" max="2148" width="10.28515625" style="2" bestFit="1" customWidth="1"/>
    <col min="2149" max="2150" width="9.28515625" style="2" bestFit="1" customWidth="1"/>
    <col min="2151" max="2151" width="9.140625" style="2"/>
    <col min="2152" max="2152" width="10.28515625" style="2" bestFit="1" customWidth="1"/>
    <col min="2153" max="2154" width="9.28515625" style="2" bestFit="1" customWidth="1"/>
    <col min="2155" max="2155" width="9.140625" style="2"/>
    <col min="2156" max="2156" width="10.28515625" style="2" bestFit="1" customWidth="1"/>
    <col min="2157" max="2158" width="9.28515625" style="2" bestFit="1" customWidth="1"/>
    <col min="2159" max="2159" width="9.140625" style="2"/>
    <col min="2160" max="2160" width="10.28515625" style="2" bestFit="1" customWidth="1"/>
    <col min="2161" max="2162" width="9.28515625" style="2" bestFit="1" customWidth="1"/>
    <col min="2163" max="2163" width="9.140625" style="2"/>
    <col min="2164" max="2164" width="10.28515625" style="2" bestFit="1" customWidth="1"/>
    <col min="2165" max="2166" width="9.28515625" style="2" bestFit="1" customWidth="1"/>
    <col min="2167" max="2167" width="9.140625" style="2"/>
    <col min="2168" max="2168" width="10.28515625" style="2" bestFit="1" customWidth="1"/>
    <col min="2169" max="2170" width="9.28515625" style="2" bestFit="1" customWidth="1"/>
    <col min="2171" max="2171" width="9.140625" style="2"/>
    <col min="2172" max="2172" width="10.28515625" style="2" bestFit="1" customWidth="1"/>
    <col min="2173" max="2174" width="9.28515625" style="2" bestFit="1" customWidth="1"/>
    <col min="2175" max="2175" width="9.140625" style="2"/>
    <col min="2176" max="2176" width="10.28515625" style="2" bestFit="1" customWidth="1"/>
    <col min="2177" max="2178" width="9.28515625" style="2" bestFit="1" customWidth="1"/>
    <col min="2179" max="2179" width="9.140625" style="2"/>
    <col min="2180" max="2180" width="10.28515625" style="2" bestFit="1" customWidth="1"/>
    <col min="2181" max="2182" width="9.28515625" style="2" bestFit="1" customWidth="1"/>
    <col min="2183" max="2183" width="9.140625" style="2"/>
    <col min="2184" max="2184" width="10.28515625" style="2" bestFit="1" customWidth="1"/>
    <col min="2185" max="2186" width="9.28515625" style="2" bestFit="1" customWidth="1"/>
    <col min="2187" max="2187" width="9.140625" style="2"/>
    <col min="2188" max="2188" width="10.28515625" style="2" bestFit="1" customWidth="1"/>
    <col min="2189" max="2190" width="9.28515625" style="2" bestFit="1" customWidth="1"/>
    <col min="2191" max="2191" width="9.140625" style="2"/>
    <col min="2192" max="2192" width="10.28515625" style="2" bestFit="1" customWidth="1"/>
    <col min="2193" max="2194" width="9.28515625" style="2" bestFit="1" customWidth="1"/>
    <col min="2195" max="2195" width="9.140625" style="2"/>
    <col min="2196" max="2196" width="10.28515625" style="2" bestFit="1" customWidth="1"/>
    <col min="2197" max="2198" width="9.28515625" style="2" bestFit="1" customWidth="1"/>
    <col min="2199" max="2199" width="9.140625" style="2"/>
    <col min="2200" max="2200" width="10.28515625" style="2" bestFit="1" customWidth="1"/>
    <col min="2201" max="2202" width="9.28515625" style="2" bestFit="1" customWidth="1"/>
    <col min="2203" max="2203" width="9.140625" style="2"/>
    <col min="2204" max="2204" width="10.28515625" style="2" bestFit="1" customWidth="1"/>
    <col min="2205" max="2206" width="9.28515625" style="2" bestFit="1" customWidth="1"/>
    <col min="2207" max="2207" width="9.140625" style="2"/>
    <col min="2208" max="2208" width="10.28515625" style="2" bestFit="1" customWidth="1"/>
    <col min="2209" max="2210" width="9.28515625" style="2" bestFit="1" customWidth="1"/>
    <col min="2211" max="2211" width="9.140625" style="2"/>
    <col min="2212" max="2212" width="10.28515625" style="2" bestFit="1" customWidth="1"/>
    <col min="2213" max="2214" width="9.28515625" style="2" bestFit="1" customWidth="1"/>
    <col min="2215" max="2215" width="9.140625" style="2"/>
    <col min="2216" max="2216" width="10.28515625" style="2" bestFit="1" customWidth="1"/>
    <col min="2217" max="2218" width="9.28515625" style="2" bestFit="1" customWidth="1"/>
    <col min="2219" max="2219" width="9.140625" style="2"/>
    <col min="2220" max="2220" width="10.28515625" style="2" bestFit="1" customWidth="1"/>
    <col min="2221" max="2222" width="9.28515625" style="2" bestFit="1" customWidth="1"/>
    <col min="2223" max="2223" width="9.140625" style="2"/>
    <col min="2224" max="2224" width="10.28515625" style="2" bestFit="1" customWidth="1"/>
    <col min="2225" max="2226" width="9.28515625" style="2" bestFit="1" customWidth="1"/>
    <col min="2227" max="2227" width="9.140625" style="2"/>
    <col min="2228" max="2228" width="10.28515625" style="2" bestFit="1" customWidth="1"/>
    <col min="2229" max="2230" width="9.28515625" style="2" bestFit="1" customWidth="1"/>
    <col min="2231" max="2231" width="9.140625" style="2"/>
    <col min="2232" max="2232" width="10.28515625" style="2" bestFit="1" customWidth="1"/>
    <col min="2233" max="2234" width="9.28515625" style="2" bestFit="1" customWidth="1"/>
    <col min="2235" max="2235" width="9.140625" style="2"/>
    <col min="2236" max="2236" width="10.28515625" style="2" bestFit="1" customWidth="1"/>
    <col min="2237" max="2238" width="9.28515625" style="2" bestFit="1" customWidth="1"/>
    <col min="2239" max="2239" width="9.140625" style="2"/>
    <col min="2240" max="2240" width="10.28515625" style="2" bestFit="1" customWidth="1"/>
    <col min="2241" max="2242" width="9.28515625" style="2" bestFit="1" customWidth="1"/>
    <col min="2243" max="2243" width="9.140625" style="2"/>
    <col min="2244" max="2244" width="10.28515625" style="2" bestFit="1" customWidth="1"/>
    <col min="2245" max="2246" width="9.28515625" style="2" bestFit="1" customWidth="1"/>
    <col min="2247" max="2247" width="9.140625" style="2"/>
    <col min="2248" max="2248" width="10.28515625" style="2" bestFit="1" customWidth="1"/>
    <col min="2249" max="2250" width="9.28515625" style="2" bestFit="1" customWidth="1"/>
    <col min="2251" max="2251" width="9.140625" style="2"/>
    <col min="2252" max="2252" width="10.28515625" style="2" bestFit="1" customWidth="1"/>
    <col min="2253" max="2254" width="9.28515625" style="2" bestFit="1" customWidth="1"/>
    <col min="2255" max="2255" width="9.140625" style="2"/>
    <col min="2256" max="2256" width="10.28515625" style="2" bestFit="1" customWidth="1"/>
    <col min="2257" max="2258" width="9.28515625" style="2" bestFit="1" customWidth="1"/>
    <col min="2259" max="2259" width="9.140625" style="2"/>
    <col min="2260" max="2260" width="10.28515625" style="2" bestFit="1" customWidth="1"/>
    <col min="2261" max="2262" width="9.28515625" style="2" bestFit="1" customWidth="1"/>
    <col min="2263" max="2263" width="9.140625" style="2"/>
    <col min="2264" max="2264" width="10.28515625" style="2" bestFit="1" customWidth="1"/>
    <col min="2265" max="2266" width="9.28515625" style="2" bestFit="1" customWidth="1"/>
    <col min="2267" max="2267" width="9.140625" style="2"/>
    <col min="2268" max="2268" width="10.28515625" style="2" bestFit="1" customWidth="1"/>
    <col min="2269" max="2270" width="9.28515625" style="2" bestFit="1" customWidth="1"/>
    <col min="2271" max="2271" width="9.140625" style="2"/>
    <col min="2272" max="2272" width="10.28515625" style="2" bestFit="1" customWidth="1"/>
    <col min="2273" max="2274" width="9.28515625" style="2" bestFit="1" customWidth="1"/>
    <col min="2275" max="2275" width="9.140625" style="2"/>
    <col min="2276" max="2276" width="10.28515625" style="2" bestFit="1" customWidth="1"/>
    <col min="2277" max="2278" width="9.28515625" style="2" bestFit="1" customWidth="1"/>
    <col min="2279" max="2279" width="9.140625" style="2"/>
    <col min="2280" max="2280" width="10.28515625" style="2" bestFit="1" customWidth="1"/>
    <col min="2281" max="2282" width="9.28515625" style="2" bestFit="1" customWidth="1"/>
    <col min="2283" max="2283" width="9.140625" style="2"/>
    <col min="2284" max="2284" width="10.28515625" style="2" bestFit="1" customWidth="1"/>
    <col min="2285" max="2286" width="9.28515625" style="2" bestFit="1" customWidth="1"/>
    <col min="2287" max="2287" width="9.140625" style="2"/>
    <col min="2288" max="2288" width="10.28515625" style="2" bestFit="1" customWidth="1"/>
    <col min="2289" max="2290" width="9.28515625" style="2" bestFit="1" customWidth="1"/>
    <col min="2291" max="2291" width="9.140625" style="2"/>
    <col min="2292" max="2292" width="10.28515625" style="2" bestFit="1" customWidth="1"/>
    <col min="2293" max="2294" width="9.28515625" style="2" bestFit="1" customWidth="1"/>
    <col min="2295" max="2295" width="9.140625" style="2"/>
    <col min="2296" max="2296" width="10.28515625" style="2" bestFit="1" customWidth="1"/>
    <col min="2297" max="2298" width="9.28515625" style="2" bestFit="1" customWidth="1"/>
    <col min="2299" max="2299" width="9.140625" style="2"/>
    <col min="2300" max="2300" width="10.28515625" style="2" bestFit="1" customWidth="1"/>
    <col min="2301" max="2302" width="9.28515625" style="2" bestFit="1" customWidth="1"/>
    <col min="2303" max="2303" width="9.140625" style="2"/>
    <col min="2304" max="2304" width="10.28515625" style="2" bestFit="1" customWidth="1"/>
    <col min="2305" max="2306" width="9.28515625" style="2" bestFit="1" customWidth="1"/>
    <col min="2307" max="2307" width="9.140625" style="2"/>
    <col min="2308" max="2308" width="10.28515625" style="2" bestFit="1" customWidth="1"/>
    <col min="2309" max="2310" width="9.28515625" style="2" bestFit="1" customWidth="1"/>
    <col min="2311" max="2311" width="9.140625" style="2"/>
    <col min="2312" max="2312" width="10.28515625" style="2" bestFit="1" customWidth="1"/>
    <col min="2313" max="2314" width="9.28515625" style="2" bestFit="1" customWidth="1"/>
    <col min="2315" max="2315" width="9.140625" style="2"/>
    <col min="2316" max="2316" width="10.28515625" style="2" bestFit="1" customWidth="1"/>
    <col min="2317" max="2318" width="9.28515625" style="2" bestFit="1" customWidth="1"/>
    <col min="2319" max="2319" width="9.140625" style="2"/>
    <col min="2320" max="2320" width="10.28515625" style="2" bestFit="1" customWidth="1"/>
    <col min="2321" max="2322" width="9.28515625" style="2" bestFit="1" customWidth="1"/>
    <col min="2323" max="2323" width="9.140625" style="2"/>
    <col min="2324" max="2324" width="10.28515625" style="2" bestFit="1" customWidth="1"/>
    <col min="2325" max="2326" width="9.28515625" style="2" bestFit="1" customWidth="1"/>
    <col min="2327" max="2327" width="9.140625" style="2"/>
    <col min="2328" max="2328" width="10.28515625" style="2" bestFit="1" customWidth="1"/>
    <col min="2329" max="2330" width="9.28515625" style="2" bestFit="1" customWidth="1"/>
    <col min="2331" max="2331" width="9.140625" style="2"/>
    <col min="2332" max="2332" width="10.28515625" style="2" bestFit="1" customWidth="1"/>
    <col min="2333" max="2334" width="9.28515625" style="2" bestFit="1" customWidth="1"/>
    <col min="2335" max="2335" width="9.140625" style="2"/>
    <col min="2336" max="2336" width="10.28515625" style="2" bestFit="1" customWidth="1"/>
    <col min="2337" max="2338" width="9.28515625" style="2" bestFit="1" customWidth="1"/>
    <col min="2339" max="2339" width="9.140625" style="2"/>
    <col min="2340" max="2340" width="10.28515625" style="2" bestFit="1" customWidth="1"/>
    <col min="2341" max="2342" width="9.28515625" style="2" bestFit="1" customWidth="1"/>
    <col min="2343" max="2343" width="9.140625" style="2"/>
    <col min="2344" max="2344" width="10.28515625" style="2" bestFit="1" customWidth="1"/>
    <col min="2345" max="2346" width="9.28515625" style="2" bestFit="1" customWidth="1"/>
    <col min="2347" max="2347" width="9.140625" style="2"/>
    <col min="2348" max="2348" width="10.28515625" style="2" bestFit="1" customWidth="1"/>
    <col min="2349" max="2350" width="9.28515625" style="2" bestFit="1" customWidth="1"/>
    <col min="2351" max="2351" width="9.140625" style="2"/>
    <col min="2352" max="2352" width="10.28515625" style="2" bestFit="1" customWidth="1"/>
    <col min="2353" max="2354" width="9.28515625" style="2" bestFit="1" customWidth="1"/>
    <col min="2355" max="2355" width="9.140625" style="2"/>
    <col min="2356" max="2356" width="10.28515625" style="2" bestFit="1" customWidth="1"/>
    <col min="2357" max="2358" width="9.28515625" style="2" bestFit="1" customWidth="1"/>
    <col min="2359" max="2359" width="9.140625" style="2"/>
    <col min="2360" max="2360" width="10.28515625" style="2" bestFit="1" customWidth="1"/>
    <col min="2361" max="2362" width="9.28515625" style="2" bestFit="1" customWidth="1"/>
    <col min="2363" max="2363" width="9.140625" style="2"/>
    <col min="2364" max="2364" width="10.28515625" style="2" bestFit="1" customWidth="1"/>
    <col min="2365" max="2366" width="9.28515625" style="2" bestFit="1" customWidth="1"/>
    <col min="2367" max="2367" width="9.140625" style="2"/>
    <col min="2368" max="2368" width="10.28515625" style="2" bestFit="1" customWidth="1"/>
    <col min="2369" max="2370" width="9.28515625" style="2" bestFit="1" customWidth="1"/>
    <col min="2371" max="2371" width="9.140625" style="2"/>
    <col min="2372" max="2372" width="10.28515625" style="2" bestFit="1" customWidth="1"/>
    <col min="2373" max="2374" width="9.28515625" style="2" bestFit="1" customWidth="1"/>
    <col min="2375" max="2375" width="9.140625" style="2"/>
    <col min="2376" max="2376" width="10.28515625" style="2" bestFit="1" customWidth="1"/>
    <col min="2377" max="2378" width="9.28515625" style="2" bestFit="1" customWidth="1"/>
    <col min="2379" max="2379" width="9.140625" style="2"/>
    <col min="2380" max="2380" width="10.28515625" style="2" bestFit="1" customWidth="1"/>
    <col min="2381" max="2382" width="9.28515625" style="2" bestFit="1" customWidth="1"/>
    <col min="2383" max="2383" width="9.140625" style="2"/>
    <col min="2384" max="2384" width="10.28515625" style="2" bestFit="1" customWidth="1"/>
    <col min="2385" max="2386" width="9.28515625" style="2" bestFit="1" customWidth="1"/>
    <col min="2387" max="2387" width="9.140625" style="2"/>
    <col min="2388" max="2388" width="10.28515625" style="2" bestFit="1" customWidth="1"/>
    <col min="2389" max="2390" width="9.28515625" style="2" bestFit="1" customWidth="1"/>
    <col min="2391" max="2391" width="9.140625" style="2"/>
    <col min="2392" max="2392" width="10.28515625" style="2" bestFit="1" customWidth="1"/>
    <col min="2393" max="2394" width="9.28515625" style="2" bestFit="1" customWidth="1"/>
    <col min="2395" max="2395" width="9.140625" style="2"/>
    <col min="2396" max="2396" width="10.28515625" style="2" bestFit="1" customWidth="1"/>
    <col min="2397" max="2398" width="9.28515625" style="2" bestFit="1" customWidth="1"/>
    <col min="2399" max="2399" width="9.140625" style="2"/>
    <col min="2400" max="2400" width="10.28515625" style="2" bestFit="1" customWidth="1"/>
    <col min="2401" max="2402" width="9.28515625" style="2" bestFit="1" customWidth="1"/>
    <col min="2403" max="2403" width="9.140625" style="2"/>
    <col min="2404" max="2404" width="10.28515625" style="2" bestFit="1" customWidth="1"/>
    <col min="2405" max="2406" width="9.28515625" style="2" bestFit="1" customWidth="1"/>
    <col min="2407" max="2407" width="9.140625" style="2"/>
    <col min="2408" max="2408" width="10.28515625" style="2" bestFit="1" customWidth="1"/>
    <col min="2409" max="2410" width="9.28515625" style="2" bestFit="1" customWidth="1"/>
    <col min="2411" max="2411" width="9.140625" style="2"/>
    <col min="2412" max="2412" width="10.28515625" style="2" bestFit="1" customWidth="1"/>
    <col min="2413" max="2414" width="9.28515625" style="2" bestFit="1" customWidth="1"/>
    <col min="2415" max="2415" width="9.140625" style="2"/>
    <col min="2416" max="2416" width="10.28515625" style="2" bestFit="1" customWidth="1"/>
    <col min="2417" max="2418" width="9.28515625" style="2" bestFit="1" customWidth="1"/>
    <col min="2419" max="2419" width="9.140625" style="2"/>
    <col min="2420" max="2420" width="10.28515625" style="2" bestFit="1" customWidth="1"/>
    <col min="2421" max="2422" width="9.28515625" style="2" bestFit="1" customWidth="1"/>
    <col min="2423" max="2423" width="9.140625" style="2"/>
    <col min="2424" max="2424" width="10.28515625" style="2" bestFit="1" customWidth="1"/>
    <col min="2425" max="2426" width="9.28515625" style="2" bestFit="1" customWidth="1"/>
    <col min="2427" max="2427" width="9.140625" style="2"/>
    <col min="2428" max="2428" width="10.28515625" style="2" bestFit="1" customWidth="1"/>
    <col min="2429" max="2430" width="9.28515625" style="2" bestFit="1" customWidth="1"/>
    <col min="2431" max="2431" width="9.140625" style="2"/>
    <col min="2432" max="2432" width="10.28515625" style="2" bestFit="1" customWidth="1"/>
    <col min="2433" max="2434" width="9.28515625" style="2" bestFit="1" customWidth="1"/>
    <col min="2435" max="2435" width="9.140625" style="2"/>
    <col min="2436" max="2436" width="10.28515625" style="2" bestFit="1" customWidth="1"/>
    <col min="2437" max="2438" width="9.28515625" style="2" bestFit="1" customWidth="1"/>
    <col min="2439" max="2439" width="9.140625" style="2"/>
    <col min="2440" max="2440" width="10.28515625" style="2" bestFit="1" customWidth="1"/>
    <col min="2441" max="2442" width="9.28515625" style="2" bestFit="1" customWidth="1"/>
    <col min="2443" max="2443" width="9.140625" style="2"/>
    <col min="2444" max="2444" width="10.28515625" style="2" bestFit="1" customWidth="1"/>
    <col min="2445" max="2446" width="9.28515625" style="2" bestFit="1" customWidth="1"/>
    <col min="2447" max="2447" width="9.140625" style="2"/>
    <col min="2448" max="2448" width="10.28515625" style="2" bestFit="1" customWidth="1"/>
    <col min="2449" max="2450" width="9.28515625" style="2" bestFit="1" customWidth="1"/>
    <col min="2451" max="2451" width="9.140625" style="2"/>
    <col min="2452" max="2452" width="10.28515625" style="2" bestFit="1" customWidth="1"/>
    <col min="2453" max="2454" width="9.28515625" style="2" bestFit="1" customWidth="1"/>
    <col min="2455" max="2455" width="9.140625" style="2"/>
    <col min="2456" max="2456" width="10.28515625" style="2" bestFit="1" customWidth="1"/>
    <col min="2457" max="2458" width="9.28515625" style="2" bestFit="1" customWidth="1"/>
    <col min="2459" max="2459" width="9.140625" style="2"/>
    <col min="2460" max="2460" width="10.28515625" style="2" bestFit="1" customWidth="1"/>
    <col min="2461" max="2462" width="9.28515625" style="2" bestFit="1" customWidth="1"/>
    <col min="2463" max="2463" width="9.140625" style="2"/>
    <col min="2464" max="2464" width="10.28515625" style="2" bestFit="1" customWidth="1"/>
    <col min="2465" max="2466" width="9.28515625" style="2" bestFit="1" customWidth="1"/>
    <col min="2467" max="2467" width="9.140625" style="2"/>
    <col min="2468" max="2468" width="10.28515625" style="2" bestFit="1" customWidth="1"/>
    <col min="2469" max="2470" width="9.28515625" style="2" bestFit="1" customWidth="1"/>
    <col min="2471" max="2471" width="9.140625" style="2"/>
    <col min="2472" max="2472" width="10.28515625" style="2" bestFit="1" customWidth="1"/>
    <col min="2473" max="2474" width="9.28515625" style="2" bestFit="1" customWidth="1"/>
    <col min="2475" max="2475" width="9.140625" style="2"/>
    <col min="2476" max="2476" width="10.28515625" style="2" bestFit="1" customWidth="1"/>
    <col min="2477" max="2478" width="9.28515625" style="2" bestFit="1" customWidth="1"/>
    <col min="2479" max="2479" width="9.140625" style="2"/>
    <col min="2480" max="2480" width="10.28515625" style="2" bestFit="1" customWidth="1"/>
    <col min="2481" max="2482" width="9.28515625" style="2" bestFit="1" customWidth="1"/>
    <col min="2483" max="2483" width="9.140625" style="2"/>
    <col min="2484" max="2484" width="10.28515625" style="2" bestFit="1" customWidth="1"/>
    <col min="2485" max="2486" width="9.28515625" style="2" bestFit="1" customWidth="1"/>
    <col min="2487" max="2487" width="9.140625" style="2"/>
    <col min="2488" max="2488" width="10.28515625" style="2" bestFit="1" customWidth="1"/>
    <col min="2489" max="2490" width="9.28515625" style="2" bestFit="1" customWidth="1"/>
    <col min="2491" max="2491" width="9.140625" style="2"/>
    <col min="2492" max="2492" width="10.28515625" style="2" bestFit="1" customWidth="1"/>
    <col min="2493" max="2494" width="9.28515625" style="2" bestFit="1" customWidth="1"/>
    <col min="2495" max="2495" width="9.140625" style="2"/>
    <col min="2496" max="2496" width="10.28515625" style="2" bestFit="1" customWidth="1"/>
    <col min="2497" max="2498" width="9.28515625" style="2" bestFit="1" customWidth="1"/>
    <col min="2499" max="2499" width="9.140625" style="2"/>
    <col min="2500" max="2500" width="10.28515625" style="2" bestFit="1" customWidth="1"/>
    <col min="2501" max="2502" width="9.28515625" style="2" bestFit="1" customWidth="1"/>
    <col min="2503" max="2503" width="9.140625" style="2"/>
    <col min="2504" max="2504" width="10.28515625" style="2" bestFit="1" customWidth="1"/>
    <col min="2505" max="2506" width="9.28515625" style="2" bestFit="1" customWidth="1"/>
    <col min="2507" max="2507" width="9.140625" style="2"/>
    <col min="2508" max="2508" width="10.28515625" style="2" bestFit="1" customWidth="1"/>
    <col min="2509" max="2510" width="9.28515625" style="2" bestFit="1" customWidth="1"/>
    <col min="2511" max="2511" width="9.140625" style="2"/>
    <col min="2512" max="2512" width="10.28515625" style="2" bestFit="1" customWidth="1"/>
    <col min="2513" max="2514" width="9.28515625" style="2" bestFit="1" customWidth="1"/>
    <col min="2515" max="2515" width="9.140625" style="2"/>
    <col min="2516" max="2516" width="10.28515625" style="2" bestFit="1" customWidth="1"/>
    <col min="2517" max="2518" width="9.28515625" style="2" bestFit="1" customWidth="1"/>
    <col min="2519" max="2519" width="9.140625" style="2"/>
    <col min="2520" max="2520" width="10.28515625" style="2" bestFit="1" customWidth="1"/>
    <col min="2521" max="2522" width="9.28515625" style="2" bestFit="1" customWidth="1"/>
    <col min="2523" max="2523" width="9.140625" style="2"/>
    <col min="2524" max="2524" width="10.28515625" style="2" bestFit="1" customWidth="1"/>
    <col min="2525" max="2526" width="9.28515625" style="2" bestFit="1" customWidth="1"/>
    <col min="2527" max="2527" width="9.140625" style="2"/>
    <col min="2528" max="2528" width="10.28515625" style="2" bestFit="1" customWidth="1"/>
    <col min="2529" max="2530" width="9.28515625" style="2" bestFit="1" customWidth="1"/>
    <col min="2531" max="2531" width="9.140625" style="2"/>
    <col min="2532" max="2532" width="10.28515625" style="2" bestFit="1" customWidth="1"/>
    <col min="2533" max="2534" width="9.28515625" style="2" bestFit="1" customWidth="1"/>
    <col min="2535" max="2535" width="9.140625" style="2"/>
    <col min="2536" max="2536" width="10.28515625" style="2" bestFit="1" customWidth="1"/>
    <col min="2537" max="2538" width="9.28515625" style="2" bestFit="1" customWidth="1"/>
    <col min="2539" max="2539" width="9.140625" style="2"/>
    <col min="2540" max="2540" width="10.28515625" style="2" bestFit="1" customWidth="1"/>
    <col min="2541" max="2542" width="9.28515625" style="2" bestFit="1" customWidth="1"/>
    <col min="2543" max="2543" width="9.140625" style="2"/>
    <col min="2544" max="2544" width="10.28515625" style="2" bestFit="1" customWidth="1"/>
    <col min="2545" max="2546" width="9.28515625" style="2" bestFit="1" customWidth="1"/>
    <col min="2547" max="2547" width="9.140625" style="2"/>
    <col min="2548" max="2548" width="10.28515625" style="2" bestFit="1" customWidth="1"/>
    <col min="2549" max="2550" width="9.28515625" style="2" bestFit="1" customWidth="1"/>
    <col min="2551" max="2551" width="9.140625" style="2"/>
    <col min="2552" max="2552" width="10.28515625" style="2" bestFit="1" customWidth="1"/>
    <col min="2553" max="2554" width="9.28515625" style="2" bestFit="1" customWidth="1"/>
    <col min="2555" max="2555" width="9.140625" style="2"/>
    <col min="2556" max="2556" width="10.28515625" style="2" bestFit="1" customWidth="1"/>
    <col min="2557" max="2558" width="9.28515625" style="2" bestFit="1" customWidth="1"/>
    <col min="2559" max="2559" width="9.140625" style="2"/>
    <col min="2560" max="2560" width="10.28515625" style="2" bestFit="1" customWidth="1"/>
    <col min="2561" max="2562" width="9.28515625" style="2" bestFit="1" customWidth="1"/>
    <col min="2563" max="2563" width="9.140625" style="2"/>
    <col min="2564" max="2564" width="10.28515625" style="2" bestFit="1" customWidth="1"/>
    <col min="2565" max="2566" width="9.28515625" style="2" bestFit="1" customWidth="1"/>
    <col min="2567" max="2567" width="9.140625" style="2"/>
    <col min="2568" max="2568" width="10.28515625" style="2" bestFit="1" customWidth="1"/>
    <col min="2569" max="2570" width="9.28515625" style="2" bestFit="1" customWidth="1"/>
    <col min="2571" max="2571" width="9.140625" style="2"/>
    <col min="2572" max="2572" width="10.28515625" style="2" bestFit="1" customWidth="1"/>
    <col min="2573" max="2574" width="9.28515625" style="2" bestFit="1" customWidth="1"/>
    <col min="2575" max="2575" width="9.140625" style="2"/>
    <col min="2576" max="2576" width="10.28515625" style="2" bestFit="1" customWidth="1"/>
    <col min="2577" max="2578" width="9.28515625" style="2" bestFit="1" customWidth="1"/>
    <col min="2579" max="2579" width="9.140625" style="2"/>
    <col min="2580" max="2580" width="10.28515625" style="2" bestFit="1" customWidth="1"/>
    <col min="2581" max="2582" width="9.28515625" style="2" bestFit="1" customWidth="1"/>
    <col min="2583" max="2583" width="9.140625" style="2"/>
    <col min="2584" max="2584" width="10.28515625" style="2" bestFit="1" customWidth="1"/>
    <col min="2585" max="2586" width="9.28515625" style="2" bestFit="1" customWidth="1"/>
    <col min="2587" max="2587" width="9.140625" style="2"/>
    <col min="2588" max="2588" width="10.28515625" style="2" bestFit="1" customWidth="1"/>
    <col min="2589" max="2590" width="9.28515625" style="2" bestFit="1" customWidth="1"/>
    <col min="2591" max="2591" width="9.140625" style="2"/>
    <col min="2592" max="2592" width="10.28515625" style="2" bestFit="1" customWidth="1"/>
    <col min="2593" max="2594" width="9.28515625" style="2" bestFit="1" customWidth="1"/>
    <col min="2595" max="2595" width="9.140625" style="2"/>
    <col min="2596" max="2596" width="10.28515625" style="2" bestFit="1" customWidth="1"/>
    <col min="2597" max="2598" width="9.28515625" style="2" bestFit="1" customWidth="1"/>
    <col min="2599" max="2599" width="9.140625" style="2"/>
    <col min="2600" max="2600" width="10.28515625" style="2" bestFit="1" customWidth="1"/>
    <col min="2601" max="2602" width="9.28515625" style="2" bestFit="1" customWidth="1"/>
    <col min="2603" max="2603" width="9.140625" style="2"/>
    <col min="2604" max="2604" width="10.28515625" style="2" bestFit="1" customWidth="1"/>
    <col min="2605" max="2606" width="9.28515625" style="2" bestFit="1" customWidth="1"/>
    <col min="2607" max="2607" width="9.140625" style="2"/>
    <col min="2608" max="2608" width="10.28515625" style="2" bestFit="1" customWidth="1"/>
    <col min="2609" max="2610" width="9.28515625" style="2" bestFit="1" customWidth="1"/>
    <col min="2611" max="2611" width="9.140625" style="2"/>
    <col min="2612" max="2612" width="10.28515625" style="2" bestFit="1" customWidth="1"/>
    <col min="2613" max="2614" width="9.28515625" style="2" bestFit="1" customWidth="1"/>
    <col min="2615" max="2615" width="9.140625" style="2"/>
    <col min="2616" max="2616" width="10.28515625" style="2" bestFit="1" customWidth="1"/>
    <col min="2617" max="2618" width="9.28515625" style="2" bestFit="1" customWidth="1"/>
    <col min="2619" max="2619" width="9.140625" style="2"/>
    <col min="2620" max="2620" width="10.28515625" style="2" bestFit="1" customWidth="1"/>
    <col min="2621" max="2622" width="9.28515625" style="2" bestFit="1" customWidth="1"/>
    <col min="2623" max="2623" width="9.140625" style="2"/>
    <col min="2624" max="2624" width="10.28515625" style="2" bestFit="1" customWidth="1"/>
    <col min="2625" max="2626" width="9.28515625" style="2" bestFit="1" customWidth="1"/>
    <col min="2627" max="2627" width="9.140625" style="2"/>
    <col min="2628" max="2628" width="10.28515625" style="2" bestFit="1" customWidth="1"/>
    <col min="2629" max="2630" width="9.28515625" style="2" bestFit="1" customWidth="1"/>
    <col min="2631" max="2631" width="9.140625" style="2"/>
    <col min="2632" max="2632" width="10.28515625" style="2" bestFit="1" customWidth="1"/>
    <col min="2633" max="2634" width="9.28515625" style="2" bestFit="1" customWidth="1"/>
    <col min="2635" max="2635" width="9.140625" style="2"/>
    <col min="2636" max="2636" width="10.28515625" style="2" bestFit="1" customWidth="1"/>
    <col min="2637" max="2638" width="9.28515625" style="2" bestFit="1" customWidth="1"/>
    <col min="2639" max="2639" width="9.140625" style="2"/>
    <col min="2640" max="2640" width="10.28515625" style="2" bestFit="1" customWidth="1"/>
    <col min="2641" max="2642" width="9.28515625" style="2" bestFit="1" customWidth="1"/>
    <col min="2643" max="2643" width="9.140625" style="2"/>
    <col min="2644" max="2644" width="10.28515625" style="2" bestFit="1" customWidth="1"/>
    <col min="2645" max="2646" width="9.28515625" style="2" bestFit="1" customWidth="1"/>
    <col min="2647" max="2647" width="9.140625" style="2"/>
    <col min="2648" max="2648" width="10.28515625" style="2" bestFit="1" customWidth="1"/>
    <col min="2649" max="2650" width="9.28515625" style="2" bestFit="1" customWidth="1"/>
    <col min="2651" max="2651" width="9.140625" style="2"/>
    <col min="2652" max="2652" width="10.28515625" style="2" bestFit="1" customWidth="1"/>
    <col min="2653" max="2654" width="9.28515625" style="2" bestFit="1" customWidth="1"/>
    <col min="2655" max="2655" width="9.140625" style="2"/>
    <col min="2656" max="2656" width="10.28515625" style="2" bestFit="1" customWidth="1"/>
    <col min="2657" max="2658" width="9.28515625" style="2" bestFit="1" customWidth="1"/>
    <col min="2659" max="2659" width="9.140625" style="2"/>
    <col min="2660" max="2660" width="10.28515625" style="2" bestFit="1" customWidth="1"/>
    <col min="2661" max="2662" width="9.28515625" style="2" bestFit="1" customWidth="1"/>
    <col min="2663" max="2663" width="9.140625" style="2"/>
    <col min="2664" max="2664" width="10.28515625" style="2" bestFit="1" customWidth="1"/>
    <col min="2665" max="2666" width="9.28515625" style="2" bestFit="1" customWidth="1"/>
    <col min="2667" max="2667" width="9.140625" style="2"/>
    <col min="2668" max="2668" width="10.28515625" style="2" bestFit="1" customWidth="1"/>
    <col min="2669" max="2670" width="9.28515625" style="2" bestFit="1" customWidth="1"/>
    <col min="2671" max="2671" width="9.140625" style="2"/>
    <col min="2672" max="2672" width="10.28515625" style="2" bestFit="1" customWidth="1"/>
    <col min="2673" max="2674" width="9.28515625" style="2" bestFit="1" customWidth="1"/>
    <col min="2675" max="2675" width="9.140625" style="2"/>
    <col min="2676" max="2676" width="10.28515625" style="2" bestFit="1" customWidth="1"/>
    <col min="2677" max="2678" width="9.28515625" style="2" bestFit="1" customWidth="1"/>
    <col min="2679" max="2679" width="9.140625" style="2"/>
    <col min="2680" max="2680" width="10.28515625" style="2" bestFit="1" customWidth="1"/>
    <col min="2681" max="2682" width="9.28515625" style="2" bestFit="1" customWidth="1"/>
    <col min="2683" max="2683" width="9.140625" style="2"/>
    <col min="2684" max="2684" width="10.28515625" style="2" bestFit="1" customWidth="1"/>
    <col min="2685" max="2686" width="9.28515625" style="2" bestFit="1" customWidth="1"/>
    <col min="2687" max="2687" width="9.140625" style="2"/>
    <col min="2688" max="2688" width="10.28515625" style="2" bestFit="1" customWidth="1"/>
    <col min="2689" max="2690" width="9.28515625" style="2" bestFit="1" customWidth="1"/>
    <col min="2691" max="2691" width="9.140625" style="2"/>
    <col min="2692" max="2692" width="10.28515625" style="2" bestFit="1" customWidth="1"/>
    <col min="2693" max="2694" width="9.28515625" style="2" bestFit="1" customWidth="1"/>
    <col min="2695" max="2695" width="9.140625" style="2"/>
    <col min="2696" max="2696" width="10.28515625" style="2" bestFit="1" customWidth="1"/>
    <col min="2697" max="2698" width="9.28515625" style="2" bestFit="1" customWidth="1"/>
    <col min="2699" max="2699" width="9.140625" style="2"/>
    <col min="2700" max="2700" width="10.28515625" style="2" bestFit="1" customWidth="1"/>
    <col min="2701" max="2702" width="9.28515625" style="2" bestFit="1" customWidth="1"/>
    <col min="2703" max="2703" width="9.140625" style="2"/>
    <col min="2704" max="2704" width="10.28515625" style="2" bestFit="1" customWidth="1"/>
    <col min="2705" max="2706" width="9.28515625" style="2" bestFit="1" customWidth="1"/>
    <col min="2707" max="2707" width="9.140625" style="2"/>
    <col min="2708" max="2708" width="10.28515625" style="2" bestFit="1" customWidth="1"/>
    <col min="2709" max="2710" width="9.28515625" style="2" bestFit="1" customWidth="1"/>
    <col min="2711" max="2711" width="9.140625" style="2"/>
    <col min="2712" max="2712" width="10.28515625" style="2" bestFit="1" customWidth="1"/>
    <col min="2713" max="2714" width="9.28515625" style="2" bestFit="1" customWidth="1"/>
    <col min="2715" max="2715" width="9.140625" style="2"/>
    <col min="2716" max="2716" width="10.28515625" style="2" bestFit="1" customWidth="1"/>
    <col min="2717" max="2718" width="9.28515625" style="2" bestFit="1" customWidth="1"/>
    <col min="2719" max="2719" width="9.140625" style="2"/>
    <col min="2720" max="2720" width="10.28515625" style="2" bestFit="1" customWidth="1"/>
    <col min="2721" max="2722" width="9.28515625" style="2" bestFit="1" customWidth="1"/>
    <col min="2723" max="2723" width="9.140625" style="2"/>
    <col min="2724" max="2724" width="10.28515625" style="2" bestFit="1" customWidth="1"/>
    <col min="2725" max="2726" width="9.28515625" style="2" bestFit="1" customWidth="1"/>
    <col min="2727" max="2727" width="9.140625" style="2"/>
    <col min="2728" max="2728" width="10.28515625" style="2" bestFit="1" customWidth="1"/>
    <col min="2729" max="2730" width="9.28515625" style="2" bestFit="1" customWidth="1"/>
    <col min="2731" max="2731" width="9.140625" style="2"/>
    <col min="2732" max="2732" width="10.28515625" style="2" bestFit="1" customWidth="1"/>
    <col min="2733" max="2734" width="9.28515625" style="2" bestFit="1" customWidth="1"/>
    <col min="2735" max="2735" width="9.140625" style="2"/>
    <col min="2736" max="2736" width="10.28515625" style="2" bestFit="1" customWidth="1"/>
    <col min="2737" max="2738" width="9.28515625" style="2" bestFit="1" customWidth="1"/>
    <col min="2739" max="2739" width="9.140625" style="2"/>
    <col min="2740" max="2740" width="10.28515625" style="2" bestFit="1" customWidth="1"/>
    <col min="2741" max="2742" width="9.28515625" style="2" bestFit="1" customWidth="1"/>
    <col min="2743" max="2743" width="9.140625" style="2"/>
    <col min="2744" max="2744" width="10.28515625" style="2" bestFit="1" customWidth="1"/>
    <col min="2745" max="2746" width="9.28515625" style="2" bestFit="1" customWidth="1"/>
    <col min="2747" max="2747" width="9.140625" style="2"/>
    <col min="2748" max="2748" width="10.28515625" style="2" bestFit="1" customWidth="1"/>
    <col min="2749" max="2750" width="9.28515625" style="2" bestFit="1" customWidth="1"/>
    <col min="2751" max="2751" width="9.140625" style="2"/>
    <col min="2752" max="2752" width="10.28515625" style="2" bestFit="1" customWidth="1"/>
    <col min="2753" max="2754" width="9.28515625" style="2" bestFit="1" customWidth="1"/>
    <col min="2755" max="2755" width="9.140625" style="2"/>
    <col min="2756" max="2756" width="10.28515625" style="2" bestFit="1" customWidth="1"/>
    <col min="2757" max="2758" width="9.28515625" style="2" bestFit="1" customWidth="1"/>
    <col min="2759" max="2759" width="9.140625" style="2"/>
    <col min="2760" max="2760" width="10.28515625" style="2" bestFit="1" customWidth="1"/>
    <col min="2761" max="2762" width="9.28515625" style="2" bestFit="1" customWidth="1"/>
    <col min="2763" max="2763" width="9.140625" style="2"/>
    <col min="2764" max="2764" width="10.28515625" style="2" bestFit="1" customWidth="1"/>
    <col min="2765" max="2766" width="9.28515625" style="2" bestFit="1" customWidth="1"/>
    <col min="2767" max="2767" width="9.140625" style="2"/>
    <col min="2768" max="2768" width="10.28515625" style="2" bestFit="1" customWidth="1"/>
    <col min="2769" max="2770" width="9.28515625" style="2" bestFit="1" customWidth="1"/>
    <col min="2771" max="2771" width="9.140625" style="2"/>
    <col min="2772" max="2772" width="10.28515625" style="2" bestFit="1" customWidth="1"/>
    <col min="2773" max="2774" width="9.28515625" style="2" bestFit="1" customWidth="1"/>
    <col min="2775" max="2775" width="9.140625" style="2"/>
    <col min="2776" max="2776" width="10.28515625" style="2" bestFit="1" customWidth="1"/>
    <col min="2777" max="2778" width="9.28515625" style="2" bestFit="1" customWidth="1"/>
    <col min="2779" max="2779" width="9.140625" style="2"/>
    <col min="2780" max="2780" width="10.28515625" style="2" bestFit="1" customWidth="1"/>
    <col min="2781" max="2782" width="9.28515625" style="2" bestFit="1" customWidth="1"/>
    <col min="2783" max="2783" width="9.140625" style="2"/>
    <col min="2784" max="2784" width="10.28515625" style="2" bestFit="1" customWidth="1"/>
    <col min="2785" max="2786" width="9.28515625" style="2" bestFit="1" customWidth="1"/>
    <col min="2787" max="2787" width="9.140625" style="2"/>
    <col min="2788" max="2788" width="10.28515625" style="2" bestFit="1" customWidth="1"/>
    <col min="2789" max="2790" width="9.28515625" style="2" bestFit="1" customWidth="1"/>
    <col min="2791" max="2791" width="9.140625" style="2"/>
    <col min="2792" max="2792" width="10.28515625" style="2" bestFit="1" customWidth="1"/>
    <col min="2793" max="2794" width="9.28515625" style="2" bestFit="1" customWidth="1"/>
    <col min="2795" max="2795" width="9.140625" style="2"/>
    <col min="2796" max="2796" width="10.28515625" style="2" bestFit="1" customWidth="1"/>
    <col min="2797" max="2798" width="9.28515625" style="2" bestFit="1" customWidth="1"/>
    <col min="2799" max="2799" width="9.140625" style="2"/>
    <col min="2800" max="2800" width="10.28515625" style="2" bestFit="1" customWidth="1"/>
    <col min="2801" max="2802" width="9.28515625" style="2" bestFit="1" customWidth="1"/>
    <col min="2803" max="2803" width="9.140625" style="2"/>
    <col min="2804" max="2804" width="10.28515625" style="2" bestFit="1" customWidth="1"/>
    <col min="2805" max="2806" width="9.28515625" style="2" bestFit="1" customWidth="1"/>
    <col min="2807" max="2807" width="9.140625" style="2"/>
    <col min="2808" max="2808" width="10.28515625" style="2" bestFit="1" customWidth="1"/>
    <col min="2809" max="2810" width="9.28515625" style="2" bestFit="1" customWidth="1"/>
    <col min="2811" max="2811" width="9.140625" style="2"/>
    <col min="2812" max="2812" width="10.28515625" style="2" bestFit="1" customWidth="1"/>
    <col min="2813" max="2814" width="9.28515625" style="2" bestFit="1" customWidth="1"/>
    <col min="2815" max="2815" width="9.140625" style="2"/>
    <col min="2816" max="2816" width="10.28515625" style="2" bestFit="1" customWidth="1"/>
    <col min="2817" max="2818" width="9.28515625" style="2" bestFit="1" customWidth="1"/>
    <col min="2819" max="2819" width="9.140625" style="2"/>
    <col min="2820" max="2820" width="10.28515625" style="2" bestFit="1" customWidth="1"/>
    <col min="2821" max="2822" width="9.28515625" style="2" bestFit="1" customWidth="1"/>
    <col min="2823" max="2823" width="9.140625" style="2"/>
    <col min="2824" max="2824" width="10.28515625" style="2" bestFit="1" customWidth="1"/>
    <col min="2825" max="2826" width="9.28515625" style="2" bestFit="1" customWidth="1"/>
    <col min="2827" max="2827" width="9.140625" style="2"/>
    <col min="2828" max="2828" width="10.28515625" style="2" bestFit="1" customWidth="1"/>
    <col min="2829" max="2830" width="9.28515625" style="2" bestFit="1" customWidth="1"/>
    <col min="2831" max="2831" width="9.140625" style="2"/>
    <col min="2832" max="2832" width="10.28515625" style="2" bestFit="1" customWidth="1"/>
    <col min="2833" max="2834" width="9.28515625" style="2" bestFit="1" customWidth="1"/>
    <col min="2835" max="2835" width="9.140625" style="2"/>
    <col min="2836" max="2836" width="10.28515625" style="2" bestFit="1" customWidth="1"/>
    <col min="2837" max="2838" width="9.28515625" style="2" bestFit="1" customWidth="1"/>
    <col min="2839" max="2839" width="9.140625" style="2"/>
    <col min="2840" max="2840" width="10.28515625" style="2" bestFit="1" customWidth="1"/>
    <col min="2841" max="2842" width="9.28515625" style="2" bestFit="1" customWidth="1"/>
    <col min="2843" max="2843" width="9.140625" style="2"/>
    <col min="2844" max="2844" width="10.28515625" style="2" bestFit="1" customWidth="1"/>
    <col min="2845" max="2846" width="9.28515625" style="2" bestFit="1" customWidth="1"/>
    <col min="2847" max="2847" width="9.140625" style="2"/>
    <col min="2848" max="2848" width="10.28515625" style="2" bestFit="1" customWidth="1"/>
    <col min="2849" max="2850" width="9.28515625" style="2" bestFit="1" customWidth="1"/>
    <col min="2851" max="2851" width="9.140625" style="2"/>
    <col min="2852" max="2852" width="10.28515625" style="2" bestFit="1" customWidth="1"/>
    <col min="2853" max="2854" width="9.28515625" style="2" bestFit="1" customWidth="1"/>
    <col min="2855" max="2855" width="9.140625" style="2"/>
    <col min="2856" max="2856" width="10.28515625" style="2" bestFit="1" customWidth="1"/>
    <col min="2857" max="2858" width="9.28515625" style="2" bestFit="1" customWidth="1"/>
    <col min="2859" max="2859" width="9.140625" style="2"/>
    <col min="2860" max="2860" width="10.28515625" style="2" bestFit="1" customWidth="1"/>
    <col min="2861" max="2862" width="9.28515625" style="2" bestFit="1" customWidth="1"/>
    <col min="2863" max="2863" width="9.140625" style="2"/>
    <col min="2864" max="2864" width="10.28515625" style="2" bestFit="1" customWidth="1"/>
    <col min="2865" max="2866" width="9.28515625" style="2" bestFit="1" customWidth="1"/>
    <col min="2867" max="2867" width="9.140625" style="2"/>
    <col min="2868" max="2868" width="10.28515625" style="2" bestFit="1" customWidth="1"/>
    <col min="2869" max="2870" width="9.28515625" style="2" bestFit="1" customWidth="1"/>
    <col min="2871" max="2871" width="9.140625" style="2"/>
    <col min="2872" max="2872" width="10.28515625" style="2" bestFit="1" customWidth="1"/>
    <col min="2873" max="2874" width="9.28515625" style="2" bestFit="1" customWidth="1"/>
    <col min="2875" max="2875" width="9.140625" style="2"/>
    <col min="2876" max="2876" width="10.28515625" style="2" bestFit="1" customWidth="1"/>
    <col min="2877" max="2878" width="9.28515625" style="2" bestFit="1" customWidth="1"/>
    <col min="2879" max="2879" width="9.140625" style="2"/>
    <col min="2880" max="2880" width="10.28515625" style="2" bestFit="1" customWidth="1"/>
    <col min="2881" max="2882" width="9.28515625" style="2" bestFit="1" customWidth="1"/>
    <col min="2883" max="2883" width="9.140625" style="2"/>
    <col min="2884" max="2884" width="10.28515625" style="2" bestFit="1" customWidth="1"/>
    <col min="2885" max="2886" width="9.28515625" style="2" bestFit="1" customWidth="1"/>
    <col min="2887" max="2887" width="9.140625" style="2"/>
    <col min="2888" max="2888" width="10.28515625" style="2" bestFit="1" customWidth="1"/>
    <col min="2889" max="2890" width="9.28515625" style="2" bestFit="1" customWidth="1"/>
    <col min="2891" max="2891" width="9.140625" style="2"/>
    <col min="2892" max="2892" width="10.28515625" style="2" bestFit="1" customWidth="1"/>
    <col min="2893" max="2894" width="9.28515625" style="2" bestFit="1" customWidth="1"/>
    <col min="2895" max="2895" width="9.140625" style="2"/>
    <col min="2896" max="2896" width="10.28515625" style="2" bestFit="1" customWidth="1"/>
    <col min="2897" max="2898" width="9.28515625" style="2" bestFit="1" customWidth="1"/>
    <col min="2899" max="2899" width="9.140625" style="2"/>
    <col min="2900" max="2900" width="10.28515625" style="2" bestFit="1" customWidth="1"/>
    <col min="2901" max="2902" width="9.28515625" style="2" bestFit="1" customWidth="1"/>
    <col min="2903" max="2903" width="9.140625" style="2"/>
    <col min="2904" max="2904" width="10.28515625" style="2" bestFit="1" customWidth="1"/>
    <col min="2905" max="2906" width="9.28515625" style="2" bestFit="1" customWidth="1"/>
    <col min="2907" max="2907" width="9.140625" style="2"/>
    <col min="2908" max="2908" width="10.28515625" style="2" bestFit="1" customWidth="1"/>
    <col min="2909" max="2910" width="9.28515625" style="2" bestFit="1" customWidth="1"/>
    <col min="2911" max="2911" width="9.140625" style="2"/>
    <col min="2912" max="2912" width="10.28515625" style="2" bestFit="1" customWidth="1"/>
    <col min="2913" max="2914" width="9.28515625" style="2" bestFit="1" customWidth="1"/>
    <col min="2915" max="2915" width="9.140625" style="2"/>
    <col min="2916" max="2916" width="10.28515625" style="2" bestFit="1" customWidth="1"/>
    <col min="2917" max="2918" width="9.28515625" style="2" bestFit="1" customWidth="1"/>
    <col min="2919" max="2919" width="9.140625" style="2"/>
    <col min="2920" max="2920" width="10.28515625" style="2" bestFit="1" customWidth="1"/>
    <col min="2921" max="2922" width="9.28515625" style="2" bestFit="1" customWidth="1"/>
    <col min="2923" max="2923" width="9.140625" style="2"/>
    <col min="2924" max="2924" width="10.28515625" style="2" bestFit="1" customWidth="1"/>
    <col min="2925" max="2926" width="9.28515625" style="2" bestFit="1" customWidth="1"/>
    <col min="2927" max="2927" width="9.140625" style="2"/>
    <col min="2928" max="2928" width="10.28515625" style="2" bestFit="1" customWidth="1"/>
    <col min="2929" max="2930" width="9.28515625" style="2" bestFit="1" customWidth="1"/>
    <col min="2931" max="2931" width="9.140625" style="2"/>
    <col min="2932" max="2932" width="10.28515625" style="2" bestFit="1" customWidth="1"/>
    <col min="2933" max="2934" width="9.28515625" style="2" bestFit="1" customWidth="1"/>
    <col min="2935" max="2935" width="9.140625" style="2"/>
    <col min="2936" max="2936" width="10.28515625" style="2" bestFit="1" customWidth="1"/>
    <col min="2937" max="2938" width="9.28515625" style="2" bestFit="1" customWidth="1"/>
    <col min="2939" max="2939" width="9.140625" style="2"/>
    <col min="2940" max="2940" width="10.28515625" style="2" bestFit="1" customWidth="1"/>
    <col min="2941" max="2942" width="9.28515625" style="2" bestFit="1" customWidth="1"/>
    <col min="2943" max="2943" width="9.140625" style="2"/>
    <col min="2944" max="2944" width="10.28515625" style="2" bestFit="1" customWidth="1"/>
    <col min="2945" max="2946" width="9.28515625" style="2" bestFit="1" customWidth="1"/>
    <col min="2947" max="2947" width="9.140625" style="2"/>
    <col min="2948" max="2948" width="10.28515625" style="2" bestFit="1" customWidth="1"/>
    <col min="2949" max="2950" width="9.28515625" style="2" bestFit="1" customWidth="1"/>
    <col min="2951" max="2951" width="9.140625" style="2"/>
    <col min="2952" max="2952" width="10.28515625" style="2" bestFit="1" customWidth="1"/>
    <col min="2953" max="2954" width="9.28515625" style="2" bestFit="1" customWidth="1"/>
    <col min="2955" max="2955" width="9.140625" style="2"/>
    <col min="2956" max="2956" width="10.28515625" style="2" bestFit="1" customWidth="1"/>
    <col min="2957" max="2958" width="9.28515625" style="2" bestFit="1" customWidth="1"/>
    <col min="2959" max="2959" width="9.140625" style="2"/>
    <col min="2960" max="2960" width="10.28515625" style="2" bestFit="1" customWidth="1"/>
    <col min="2961" max="2962" width="9.28515625" style="2" bestFit="1" customWidth="1"/>
    <col min="2963" max="2963" width="9.140625" style="2"/>
    <col min="2964" max="2964" width="10.28515625" style="2" bestFit="1" customWidth="1"/>
    <col min="2965" max="2966" width="9.28515625" style="2" bestFit="1" customWidth="1"/>
    <col min="2967" max="2967" width="9.140625" style="2"/>
    <col min="2968" max="2968" width="10.28515625" style="2" bestFit="1" customWidth="1"/>
    <col min="2969" max="2970" width="9.28515625" style="2" bestFit="1" customWidth="1"/>
    <col min="2971" max="2971" width="9.140625" style="2"/>
    <col min="2972" max="2972" width="10.28515625" style="2" bestFit="1" customWidth="1"/>
    <col min="2973" max="2974" width="9.28515625" style="2" bestFit="1" customWidth="1"/>
    <col min="2975" max="2975" width="9.140625" style="2"/>
    <col min="2976" max="2976" width="10.28515625" style="2" bestFit="1" customWidth="1"/>
    <col min="2977" max="2978" width="9.28515625" style="2" bestFit="1" customWidth="1"/>
    <col min="2979" max="2979" width="9.140625" style="2"/>
    <col min="2980" max="2980" width="10.28515625" style="2" bestFit="1" customWidth="1"/>
    <col min="2981" max="2982" width="9.28515625" style="2" bestFit="1" customWidth="1"/>
    <col min="2983" max="2983" width="9.140625" style="2"/>
    <col min="2984" max="2984" width="10.28515625" style="2" bestFit="1" customWidth="1"/>
    <col min="2985" max="2986" width="9.28515625" style="2" bestFit="1" customWidth="1"/>
    <col min="2987" max="2987" width="9.140625" style="2"/>
    <col min="2988" max="2988" width="10.28515625" style="2" bestFit="1" customWidth="1"/>
    <col min="2989" max="2990" width="9.28515625" style="2" bestFit="1" customWidth="1"/>
    <col min="2991" max="2991" width="9.140625" style="2"/>
    <col min="2992" max="2992" width="10.28515625" style="2" bestFit="1" customWidth="1"/>
    <col min="2993" max="2994" width="9.28515625" style="2" bestFit="1" customWidth="1"/>
    <col min="2995" max="2995" width="9.140625" style="2"/>
    <col min="2996" max="2996" width="10.28515625" style="2" bestFit="1" customWidth="1"/>
    <col min="2997" max="2998" width="9.28515625" style="2" bestFit="1" customWidth="1"/>
    <col min="2999" max="2999" width="9.140625" style="2"/>
    <col min="3000" max="3000" width="10.28515625" style="2" bestFit="1" customWidth="1"/>
    <col min="3001" max="3002" width="9.28515625" style="2" bestFit="1" customWidth="1"/>
    <col min="3003" max="3003" width="9.140625" style="2"/>
    <col min="3004" max="3004" width="10.28515625" style="2" bestFit="1" customWidth="1"/>
    <col min="3005" max="3006" width="9.28515625" style="2" bestFit="1" customWidth="1"/>
    <col min="3007" max="3007" width="9.140625" style="2"/>
    <col min="3008" max="3008" width="10.28515625" style="2" bestFit="1" customWidth="1"/>
    <col min="3009" max="3010" width="9.28515625" style="2" bestFit="1" customWidth="1"/>
    <col min="3011" max="3011" width="9.140625" style="2"/>
    <col min="3012" max="3012" width="10.28515625" style="2" bestFit="1" customWidth="1"/>
    <col min="3013" max="3014" width="9.28515625" style="2" bestFit="1" customWidth="1"/>
    <col min="3015" max="3015" width="9.140625" style="2"/>
    <col min="3016" max="3016" width="10.28515625" style="2" bestFit="1" customWidth="1"/>
    <col min="3017" max="3018" width="9.28515625" style="2" bestFit="1" customWidth="1"/>
    <col min="3019" max="3019" width="9.140625" style="2"/>
    <col min="3020" max="3020" width="10.28515625" style="2" bestFit="1" customWidth="1"/>
    <col min="3021" max="3022" width="9.28515625" style="2" bestFit="1" customWidth="1"/>
    <col min="3023" max="3023" width="9.140625" style="2"/>
    <col min="3024" max="3024" width="10.28515625" style="2" bestFit="1" customWidth="1"/>
    <col min="3025" max="3026" width="9.28515625" style="2" bestFit="1" customWidth="1"/>
    <col min="3027" max="3027" width="9.140625" style="2"/>
    <col min="3028" max="3028" width="10.28515625" style="2" bestFit="1" customWidth="1"/>
    <col min="3029" max="3030" width="9.28515625" style="2" bestFit="1" customWidth="1"/>
    <col min="3031" max="3031" width="9.140625" style="2"/>
    <col min="3032" max="3032" width="10.28515625" style="2" bestFit="1" customWidth="1"/>
    <col min="3033" max="3034" width="9.28515625" style="2" bestFit="1" customWidth="1"/>
    <col min="3035" max="3035" width="9.140625" style="2"/>
    <col min="3036" max="3036" width="10.28515625" style="2" bestFit="1" customWidth="1"/>
    <col min="3037" max="3038" width="9.28515625" style="2" bestFit="1" customWidth="1"/>
    <col min="3039" max="3039" width="9.140625" style="2"/>
    <col min="3040" max="3040" width="10.28515625" style="2" bestFit="1" customWidth="1"/>
    <col min="3041" max="3042" width="9.28515625" style="2" bestFit="1" customWidth="1"/>
    <col min="3043" max="3043" width="9.140625" style="2"/>
    <col min="3044" max="3044" width="10.28515625" style="2" bestFit="1" customWidth="1"/>
    <col min="3045" max="3046" width="9.28515625" style="2" bestFit="1" customWidth="1"/>
    <col min="3047" max="3047" width="9.140625" style="2"/>
    <col min="3048" max="3048" width="10.28515625" style="2" bestFit="1" customWidth="1"/>
    <col min="3049" max="3050" width="9.28515625" style="2" bestFit="1" customWidth="1"/>
    <col min="3051" max="3051" width="9.140625" style="2"/>
    <col min="3052" max="3052" width="10.28515625" style="2" bestFit="1" customWidth="1"/>
    <col min="3053" max="3054" width="9.28515625" style="2" bestFit="1" customWidth="1"/>
    <col min="3055" max="3055" width="9.140625" style="2"/>
    <col min="3056" max="3056" width="10.28515625" style="2" bestFit="1" customWidth="1"/>
    <col min="3057" max="3058" width="9.28515625" style="2" bestFit="1" customWidth="1"/>
    <col min="3059" max="3059" width="9.140625" style="2"/>
    <col min="3060" max="3060" width="10.28515625" style="2" bestFit="1" customWidth="1"/>
    <col min="3061" max="3062" width="9.28515625" style="2" bestFit="1" customWidth="1"/>
    <col min="3063" max="3063" width="9.140625" style="2"/>
    <col min="3064" max="3064" width="10.28515625" style="2" bestFit="1" customWidth="1"/>
    <col min="3065" max="3066" width="9.28515625" style="2" bestFit="1" customWidth="1"/>
    <col min="3067" max="3067" width="9.140625" style="2"/>
    <col min="3068" max="3068" width="10.28515625" style="2" bestFit="1" customWidth="1"/>
    <col min="3069" max="3070" width="9.28515625" style="2" bestFit="1" customWidth="1"/>
    <col min="3071" max="3071" width="9.140625" style="2"/>
    <col min="3072" max="3072" width="10.28515625" style="2" bestFit="1" customWidth="1"/>
    <col min="3073" max="3074" width="9.28515625" style="2" bestFit="1" customWidth="1"/>
    <col min="3075" max="3075" width="9.140625" style="2"/>
    <col min="3076" max="3076" width="10.28515625" style="2" bestFit="1" customWidth="1"/>
    <col min="3077" max="3078" width="9.28515625" style="2" bestFit="1" customWidth="1"/>
    <col min="3079" max="3079" width="9.140625" style="2"/>
    <col min="3080" max="3080" width="10.28515625" style="2" bestFit="1" customWidth="1"/>
    <col min="3081" max="3082" width="9.28515625" style="2" bestFit="1" customWidth="1"/>
    <col min="3083" max="3083" width="9.140625" style="2"/>
    <col min="3084" max="3084" width="10.28515625" style="2" bestFit="1" customWidth="1"/>
    <col min="3085" max="3086" width="9.28515625" style="2" bestFit="1" customWidth="1"/>
    <col min="3087" max="3087" width="9.140625" style="2"/>
    <col min="3088" max="3088" width="10.28515625" style="2" bestFit="1" customWidth="1"/>
    <col min="3089" max="3090" width="9.28515625" style="2" bestFit="1" customWidth="1"/>
    <col min="3091" max="3091" width="9.140625" style="2"/>
    <col min="3092" max="3092" width="10.28515625" style="2" bestFit="1" customWidth="1"/>
    <col min="3093" max="3094" width="9.28515625" style="2" bestFit="1" customWidth="1"/>
    <col min="3095" max="3095" width="9.140625" style="2"/>
    <col min="3096" max="3096" width="10.28515625" style="2" bestFit="1" customWidth="1"/>
    <col min="3097" max="3098" width="9.28515625" style="2" bestFit="1" customWidth="1"/>
    <col min="3099" max="3099" width="9.140625" style="2"/>
    <col min="3100" max="3100" width="10.28515625" style="2" bestFit="1" customWidth="1"/>
    <col min="3101" max="3102" width="9.28515625" style="2" bestFit="1" customWidth="1"/>
    <col min="3103" max="3103" width="9.140625" style="2"/>
    <col min="3104" max="3104" width="10.28515625" style="2" bestFit="1" customWidth="1"/>
    <col min="3105" max="3106" width="9.28515625" style="2" bestFit="1" customWidth="1"/>
    <col min="3107" max="3107" width="9.140625" style="2"/>
    <col min="3108" max="3108" width="10.28515625" style="2" bestFit="1" customWidth="1"/>
    <col min="3109" max="3110" width="9.28515625" style="2" bestFit="1" customWidth="1"/>
    <col min="3111" max="3111" width="9.140625" style="2"/>
    <col min="3112" max="3112" width="10.28515625" style="2" bestFit="1" customWidth="1"/>
    <col min="3113" max="3114" width="9.28515625" style="2" bestFit="1" customWidth="1"/>
    <col min="3115" max="3115" width="9.140625" style="2"/>
    <col min="3116" max="3116" width="10.28515625" style="2" bestFit="1" customWidth="1"/>
    <col min="3117" max="3118" width="9.28515625" style="2" bestFit="1" customWidth="1"/>
    <col min="3119" max="3119" width="9.140625" style="2"/>
    <col min="3120" max="3120" width="10.28515625" style="2" bestFit="1" customWidth="1"/>
    <col min="3121" max="3122" width="9.28515625" style="2" bestFit="1" customWidth="1"/>
    <col min="3123" max="3123" width="9.140625" style="2"/>
    <col min="3124" max="3124" width="10.28515625" style="2" bestFit="1" customWidth="1"/>
    <col min="3125" max="3126" width="9.28515625" style="2" bestFit="1" customWidth="1"/>
    <col min="3127" max="3127" width="9.140625" style="2"/>
    <col min="3128" max="3128" width="10.28515625" style="2" bestFit="1" customWidth="1"/>
    <col min="3129" max="3130" width="9.28515625" style="2" bestFit="1" customWidth="1"/>
    <col min="3131" max="3131" width="9.140625" style="2"/>
    <col min="3132" max="3132" width="10.28515625" style="2" bestFit="1" customWidth="1"/>
    <col min="3133" max="3134" width="9.28515625" style="2" bestFit="1" customWidth="1"/>
    <col min="3135" max="3135" width="9.140625" style="2"/>
    <col min="3136" max="3136" width="10.28515625" style="2" bestFit="1" customWidth="1"/>
    <col min="3137" max="3138" width="9.28515625" style="2" bestFit="1" customWidth="1"/>
    <col min="3139" max="3139" width="9.140625" style="2"/>
    <col min="3140" max="3140" width="10.28515625" style="2" bestFit="1" customWidth="1"/>
    <col min="3141" max="3142" width="9.28515625" style="2" bestFit="1" customWidth="1"/>
    <col min="3143" max="3143" width="9.140625" style="2"/>
    <col min="3144" max="3144" width="10.28515625" style="2" bestFit="1" customWidth="1"/>
    <col min="3145" max="3146" width="9.28515625" style="2" bestFit="1" customWidth="1"/>
    <col min="3147" max="3147" width="9.140625" style="2"/>
    <col min="3148" max="3148" width="10.28515625" style="2" bestFit="1" customWidth="1"/>
    <col min="3149" max="3150" width="9.28515625" style="2" bestFit="1" customWidth="1"/>
    <col min="3151" max="3151" width="9.140625" style="2"/>
    <col min="3152" max="3152" width="10.28515625" style="2" bestFit="1" customWidth="1"/>
    <col min="3153" max="3154" width="9.28515625" style="2" bestFit="1" customWidth="1"/>
    <col min="3155" max="3155" width="9.140625" style="2"/>
    <col min="3156" max="3156" width="10.28515625" style="2" bestFit="1" customWidth="1"/>
    <col min="3157" max="3158" width="9.28515625" style="2" bestFit="1" customWidth="1"/>
    <col min="3159" max="3159" width="9.140625" style="2"/>
    <col min="3160" max="3160" width="10.28515625" style="2" bestFit="1" customWidth="1"/>
    <col min="3161" max="3162" width="9.28515625" style="2" bestFit="1" customWidth="1"/>
    <col min="3163" max="3163" width="9.140625" style="2"/>
    <col min="3164" max="3164" width="10.28515625" style="2" bestFit="1" customWidth="1"/>
    <col min="3165" max="3166" width="9.28515625" style="2" bestFit="1" customWidth="1"/>
    <col min="3167" max="3167" width="9.140625" style="2"/>
    <col min="3168" max="3168" width="10.28515625" style="2" bestFit="1" customWidth="1"/>
    <col min="3169" max="3170" width="9.28515625" style="2" bestFit="1" customWidth="1"/>
    <col min="3171" max="3171" width="9.140625" style="2"/>
    <col min="3172" max="3172" width="10.28515625" style="2" bestFit="1" customWidth="1"/>
    <col min="3173" max="3174" width="9.28515625" style="2" bestFit="1" customWidth="1"/>
    <col min="3175" max="3175" width="9.140625" style="2"/>
    <col min="3176" max="3176" width="10.28515625" style="2" bestFit="1" customWidth="1"/>
    <col min="3177" max="3178" width="9.28515625" style="2" bestFit="1" customWidth="1"/>
    <col min="3179" max="3179" width="9.140625" style="2"/>
    <col min="3180" max="3180" width="10.28515625" style="2" bestFit="1" customWidth="1"/>
    <col min="3181" max="3182" width="9.28515625" style="2" bestFit="1" customWidth="1"/>
    <col min="3183" max="3183" width="9.140625" style="2"/>
    <col min="3184" max="3184" width="10.28515625" style="2" bestFit="1" customWidth="1"/>
    <col min="3185" max="3186" width="9.28515625" style="2" bestFit="1" customWidth="1"/>
    <col min="3187" max="3187" width="9.140625" style="2"/>
    <col min="3188" max="3188" width="10.28515625" style="2" bestFit="1" customWidth="1"/>
    <col min="3189" max="3190" width="9.28515625" style="2" bestFit="1" customWidth="1"/>
    <col min="3191" max="3191" width="9.140625" style="2"/>
    <col min="3192" max="3192" width="10.28515625" style="2" bestFit="1" customWidth="1"/>
    <col min="3193" max="3194" width="9.28515625" style="2" bestFit="1" customWidth="1"/>
    <col min="3195" max="3195" width="9.140625" style="2"/>
    <col min="3196" max="3196" width="10.28515625" style="2" bestFit="1" customWidth="1"/>
    <col min="3197" max="3198" width="9.28515625" style="2" bestFit="1" customWidth="1"/>
    <col min="3199" max="3199" width="9.140625" style="2"/>
    <col min="3200" max="3200" width="10.28515625" style="2" bestFit="1" customWidth="1"/>
    <col min="3201" max="3202" width="9.28515625" style="2" bestFit="1" customWidth="1"/>
    <col min="3203" max="3203" width="9.140625" style="2"/>
    <col min="3204" max="3204" width="10.28515625" style="2" bestFit="1" customWidth="1"/>
    <col min="3205" max="3206" width="9.28515625" style="2" bestFit="1" customWidth="1"/>
    <col min="3207" max="3207" width="9.140625" style="2"/>
    <col min="3208" max="3208" width="10.28515625" style="2" bestFit="1" customWidth="1"/>
    <col min="3209" max="3210" width="9.28515625" style="2" bestFit="1" customWidth="1"/>
    <col min="3211" max="3211" width="9.140625" style="2"/>
    <col min="3212" max="3212" width="10.28515625" style="2" bestFit="1" customWidth="1"/>
    <col min="3213" max="3214" width="9.28515625" style="2" bestFit="1" customWidth="1"/>
    <col min="3215" max="3215" width="9.140625" style="2"/>
    <col min="3216" max="3216" width="10.28515625" style="2" bestFit="1" customWidth="1"/>
    <col min="3217" max="3218" width="9.28515625" style="2" bestFit="1" customWidth="1"/>
    <col min="3219" max="3219" width="9.140625" style="2"/>
    <col min="3220" max="3220" width="10.28515625" style="2" bestFit="1" customWidth="1"/>
    <col min="3221" max="3222" width="9.28515625" style="2" bestFit="1" customWidth="1"/>
    <col min="3223" max="3223" width="9.140625" style="2"/>
    <col min="3224" max="3224" width="10.28515625" style="2" bestFit="1" customWidth="1"/>
    <col min="3225" max="3226" width="9.28515625" style="2" bestFit="1" customWidth="1"/>
    <col min="3227" max="3227" width="9.140625" style="2"/>
    <col min="3228" max="3228" width="10.28515625" style="2" bestFit="1" customWidth="1"/>
    <col min="3229" max="3230" width="9.28515625" style="2" bestFit="1" customWidth="1"/>
    <col min="3231" max="3231" width="9.140625" style="2"/>
    <col min="3232" max="3232" width="10.28515625" style="2" bestFit="1" customWidth="1"/>
    <col min="3233" max="3234" width="9.28515625" style="2" bestFit="1" customWidth="1"/>
    <col min="3235" max="3235" width="9.140625" style="2"/>
    <col min="3236" max="3236" width="10.28515625" style="2" bestFit="1" customWidth="1"/>
    <col min="3237" max="3238" width="9.28515625" style="2" bestFit="1" customWidth="1"/>
    <col min="3239" max="3239" width="9.140625" style="2"/>
    <col min="3240" max="3240" width="10.28515625" style="2" bestFit="1" customWidth="1"/>
    <col min="3241" max="3242" width="9.28515625" style="2" bestFit="1" customWidth="1"/>
    <col min="3243" max="3243" width="9.140625" style="2"/>
    <col min="3244" max="3244" width="10.28515625" style="2" bestFit="1" customWidth="1"/>
    <col min="3245" max="3246" width="9.28515625" style="2" bestFit="1" customWidth="1"/>
    <col min="3247" max="3247" width="9.140625" style="2"/>
    <col min="3248" max="3248" width="10.28515625" style="2" bestFit="1" customWidth="1"/>
    <col min="3249" max="3250" width="9.28515625" style="2" bestFit="1" customWidth="1"/>
    <col min="3251" max="3251" width="9.140625" style="2"/>
    <col min="3252" max="3252" width="10.28515625" style="2" bestFit="1" customWidth="1"/>
    <col min="3253" max="3254" width="9.28515625" style="2" bestFit="1" customWidth="1"/>
    <col min="3255" max="3255" width="9.140625" style="2"/>
    <col min="3256" max="3256" width="10.28515625" style="2" bestFit="1" customWidth="1"/>
    <col min="3257" max="3258" width="9.28515625" style="2" bestFit="1" customWidth="1"/>
    <col min="3259" max="3259" width="9.140625" style="2"/>
    <col min="3260" max="3260" width="10.28515625" style="2" bestFit="1" customWidth="1"/>
    <col min="3261" max="3262" width="9.28515625" style="2" bestFit="1" customWidth="1"/>
    <col min="3263" max="3263" width="9.140625" style="2"/>
    <col min="3264" max="3264" width="10.28515625" style="2" bestFit="1" customWidth="1"/>
    <col min="3265" max="3266" width="9.28515625" style="2" bestFit="1" customWidth="1"/>
    <col min="3267" max="3267" width="9.140625" style="2"/>
    <col min="3268" max="3268" width="10.28515625" style="2" bestFit="1" customWidth="1"/>
    <col min="3269" max="3270" width="9.28515625" style="2" bestFit="1" customWidth="1"/>
    <col min="3271" max="3271" width="9.140625" style="2"/>
    <col min="3272" max="3272" width="10.28515625" style="2" bestFit="1" customWidth="1"/>
    <col min="3273" max="3274" width="9.28515625" style="2" bestFit="1" customWidth="1"/>
    <col min="3275" max="3275" width="9.140625" style="2"/>
    <col min="3276" max="3276" width="10.28515625" style="2" bestFit="1" customWidth="1"/>
    <col min="3277" max="3278" width="9.28515625" style="2" bestFit="1" customWidth="1"/>
    <col min="3279" max="3279" width="9.140625" style="2"/>
    <col min="3280" max="3280" width="10.28515625" style="2" bestFit="1" customWidth="1"/>
    <col min="3281" max="3282" width="9.28515625" style="2" bestFit="1" customWidth="1"/>
    <col min="3283" max="3283" width="9.140625" style="2"/>
    <col min="3284" max="3284" width="10.28515625" style="2" bestFit="1" customWidth="1"/>
    <col min="3285" max="3286" width="9.28515625" style="2" bestFit="1" customWidth="1"/>
    <col min="3287" max="3287" width="9.140625" style="2"/>
    <col min="3288" max="3288" width="10.28515625" style="2" bestFit="1" customWidth="1"/>
    <col min="3289" max="3290" width="9.28515625" style="2" bestFit="1" customWidth="1"/>
    <col min="3291" max="3291" width="9.140625" style="2"/>
    <col min="3292" max="3292" width="10.28515625" style="2" bestFit="1" customWidth="1"/>
    <col min="3293" max="3294" width="9.28515625" style="2" bestFit="1" customWidth="1"/>
    <col min="3295" max="3295" width="9.140625" style="2"/>
    <col min="3296" max="3296" width="10.28515625" style="2" bestFit="1" customWidth="1"/>
    <col min="3297" max="3298" width="9.28515625" style="2" bestFit="1" customWidth="1"/>
    <col min="3299" max="3299" width="9.140625" style="2"/>
    <col min="3300" max="3300" width="10.28515625" style="2" bestFit="1" customWidth="1"/>
    <col min="3301" max="3302" width="9.28515625" style="2" bestFit="1" customWidth="1"/>
    <col min="3303" max="3303" width="9.140625" style="2"/>
    <col min="3304" max="3304" width="10.28515625" style="2" bestFit="1" customWidth="1"/>
    <col min="3305" max="3306" width="9.28515625" style="2" bestFit="1" customWidth="1"/>
    <col min="3307" max="3307" width="9.140625" style="2"/>
    <col min="3308" max="3308" width="10.28515625" style="2" bestFit="1" customWidth="1"/>
    <col min="3309" max="3310" width="9.28515625" style="2" bestFit="1" customWidth="1"/>
    <col min="3311" max="3311" width="9.140625" style="2"/>
    <col min="3312" max="3312" width="10.28515625" style="2" bestFit="1" customWidth="1"/>
    <col min="3313" max="3314" width="9.28515625" style="2" bestFit="1" customWidth="1"/>
    <col min="3315" max="3315" width="9.140625" style="2"/>
    <col min="3316" max="3316" width="10.28515625" style="2" bestFit="1" customWidth="1"/>
    <col min="3317" max="3318" width="9.28515625" style="2" bestFit="1" customWidth="1"/>
    <col min="3319" max="3319" width="9.140625" style="2"/>
    <col min="3320" max="3320" width="10.28515625" style="2" bestFit="1" customWidth="1"/>
    <col min="3321" max="3322" width="9.28515625" style="2" bestFit="1" customWidth="1"/>
    <col min="3323" max="3323" width="9.140625" style="2"/>
    <col min="3324" max="3324" width="10.28515625" style="2" bestFit="1" customWidth="1"/>
    <col min="3325" max="3326" width="9.28515625" style="2" bestFit="1" customWidth="1"/>
    <col min="3327" max="3327" width="9.140625" style="2"/>
    <col min="3328" max="3328" width="10.28515625" style="2" bestFit="1" customWidth="1"/>
    <col min="3329" max="3330" width="9.28515625" style="2" bestFit="1" customWidth="1"/>
    <col min="3331" max="3331" width="9.140625" style="2"/>
    <col min="3332" max="3332" width="10.28515625" style="2" bestFit="1" customWidth="1"/>
    <col min="3333" max="3334" width="9.28515625" style="2" bestFit="1" customWidth="1"/>
    <col min="3335" max="3335" width="9.140625" style="2"/>
    <col min="3336" max="3336" width="10.28515625" style="2" bestFit="1" customWidth="1"/>
    <col min="3337" max="3338" width="9.28515625" style="2" bestFit="1" customWidth="1"/>
    <col min="3339" max="3339" width="9.140625" style="2"/>
    <col min="3340" max="3340" width="10.28515625" style="2" bestFit="1" customWidth="1"/>
    <col min="3341" max="3342" width="9.28515625" style="2" bestFit="1" customWidth="1"/>
    <col min="3343" max="3343" width="9.140625" style="2"/>
    <col min="3344" max="3344" width="10.28515625" style="2" bestFit="1" customWidth="1"/>
    <col min="3345" max="3346" width="9.28515625" style="2" bestFit="1" customWidth="1"/>
    <col min="3347" max="3347" width="9.140625" style="2"/>
    <col min="3348" max="3348" width="10.28515625" style="2" bestFit="1" customWidth="1"/>
    <col min="3349" max="3350" width="9.28515625" style="2" bestFit="1" customWidth="1"/>
    <col min="3351" max="3351" width="9.140625" style="2"/>
    <col min="3352" max="3352" width="10.28515625" style="2" bestFit="1" customWidth="1"/>
    <col min="3353" max="3354" width="9.28515625" style="2" bestFit="1" customWidth="1"/>
    <col min="3355" max="3355" width="9.140625" style="2"/>
    <col min="3356" max="3356" width="10.28515625" style="2" bestFit="1" customWidth="1"/>
    <col min="3357" max="3358" width="9.28515625" style="2" bestFit="1" customWidth="1"/>
    <col min="3359" max="3359" width="9.140625" style="2"/>
    <col min="3360" max="3360" width="10.28515625" style="2" bestFit="1" customWidth="1"/>
    <col min="3361" max="3362" width="9.28515625" style="2" bestFit="1" customWidth="1"/>
    <col min="3363" max="3363" width="9.140625" style="2"/>
    <col min="3364" max="3364" width="10.28515625" style="2" bestFit="1" customWidth="1"/>
    <col min="3365" max="3366" width="9.28515625" style="2" bestFit="1" customWidth="1"/>
    <col min="3367" max="3367" width="9.140625" style="2"/>
    <col min="3368" max="3368" width="10.28515625" style="2" bestFit="1" customWidth="1"/>
    <col min="3369" max="3370" width="9.28515625" style="2" bestFit="1" customWidth="1"/>
    <col min="3371" max="3371" width="9.140625" style="2"/>
    <col min="3372" max="3372" width="10.28515625" style="2" bestFit="1" customWidth="1"/>
    <col min="3373" max="3374" width="9.28515625" style="2" bestFit="1" customWidth="1"/>
    <col min="3375" max="3375" width="9.140625" style="2"/>
    <col min="3376" max="3376" width="10.28515625" style="2" bestFit="1" customWidth="1"/>
    <col min="3377" max="3378" width="9.28515625" style="2" bestFit="1" customWidth="1"/>
    <col min="3379" max="3379" width="9.140625" style="2"/>
    <col min="3380" max="3380" width="10.28515625" style="2" bestFit="1" customWidth="1"/>
    <col min="3381" max="3382" width="9.28515625" style="2" bestFit="1" customWidth="1"/>
    <col min="3383" max="3383" width="9.140625" style="2"/>
    <col min="3384" max="3384" width="10.28515625" style="2" bestFit="1" customWidth="1"/>
    <col min="3385" max="3386" width="9.28515625" style="2" bestFit="1" customWidth="1"/>
    <col min="3387" max="3387" width="9.140625" style="2"/>
    <col min="3388" max="3388" width="10.28515625" style="2" bestFit="1" customWidth="1"/>
    <col min="3389" max="3390" width="9.28515625" style="2" bestFit="1" customWidth="1"/>
    <col min="3391" max="3391" width="9.140625" style="2"/>
    <col min="3392" max="3392" width="10.28515625" style="2" bestFit="1" customWidth="1"/>
    <col min="3393" max="3394" width="9.28515625" style="2" bestFit="1" customWidth="1"/>
    <col min="3395" max="3395" width="9.140625" style="2"/>
    <col min="3396" max="3396" width="10.28515625" style="2" bestFit="1" customWidth="1"/>
    <col min="3397" max="3398" width="9.28515625" style="2" bestFit="1" customWidth="1"/>
    <col min="3399" max="3399" width="9.140625" style="2"/>
    <col min="3400" max="3400" width="10.28515625" style="2" bestFit="1" customWidth="1"/>
    <col min="3401" max="3402" width="9.28515625" style="2" bestFit="1" customWidth="1"/>
    <col min="3403" max="3403" width="9.140625" style="2"/>
    <col min="3404" max="3404" width="10.28515625" style="2" bestFit="1" customWidth="1"/>
    <col min="3405" max="3406" width="9.28515625" style="2" bestFit="1" customWidth="1"/>
    <col min="3407" max="3407" width="9.140625" style="2"/>
    <col min="3408" max="3408" width="10.28515625" style="2" bestFit="1" customWidth="1"/>
    <col min="3409" max="3410" width="9.28515625" style="2" bestFit="1" customWidth="1"/>
    <col min="3411" max="3411" width="9.140625" style="2"/>
    <col min="3412" max="3412" width="10.28515625" style="2" bestFit="1" customWidth="1"/>
    <col min="3413" max="3414" width="9.28515625" style="2" bestFit="1" customWidth="1"/>
    <col min="3415" max="3415" width="9.140625" style="2"/>
    <col min="3416" max="3416" width="10.28515625" style="2" bestFit="1" customWidth="1"/>
    <col min="3417" max="3418" width="9.28515625" style="2" bestFit="1" customWidth="1"/>
    <col min="3419" max="3419" width="9.140625" style="2"/>
    <col min="3420" max="3420" width="10.28515625" style="2" bestFit="1" customWidth="1"/>
    <col min="3421" max="3422" width="9.28515625" style="2" bestFit="1" customWidth="1"/>
    <col min="3423" max="3423" width="9.140625" style="2"/>
    <col min="3424" max="3424" width="10.28515625" style="2" bestFit="1" customWidth="1"/>
    <col min="3425" max="3426" width="9.28515625" style="2" bestFit="1" customWidth="1"/>
    <col min="3427" max="3427" width="9.140625" style="2"/>
    <col min="3428" max="3428" width="10.28515625" style="2" bestFit="1" customWidth="1"/>
    <col min="3429" max="3430" width="9.28515625" style="2" bestFit="1" customWidth="1"/>
    <col min="3431" max="3431" width="9.140625" style="2"/>
    <col min="3432" max="3432" width="10.28515625" style="2" bestFit="1" customWidth="1"/>
    <col min="3433" max="3434" width="9.28515625" style="2" bestFit="1" customWidth="1"/>
    <col min="3435" max="3435" width="9.140625" style="2"/>
    <col min="3436" max="3436" width="10.28515625" style="2" bestFit="1" customWidth="1"/>
    <col min="3437" max="3438" width="9.28515625" style="2" bestFit="1" customWidth="1"/>
    <col min="3439" max="3439" width="9.140625" style="2"/>
    <col min="3440" max="3440" width="10.28515625" style="2" bestFit="1" customWidth="1"/>
    <col min="3441" max="3442" width="9.28515625" style="2" bestFit="1" customWidth="1"/>
    <col min="3443" max="3443" width="9.140625" style="2"/>
    <col min="3444" max="3444" width="10.28515625" style="2" bestFit="1" customWidth="1"/>
    <col min="3445" max="3446" width="9.28515625" style="2" bestFit="1" customWidth="1"/>
    <col min="3447" max="3447" width="9.140625" style="2"/>
    <col min="3448" max="3448" width="10.28515625" style="2" bestFit="1" customWidth="1"/>
    <col min="3449" max="3450" width="9.28515625" style="2" bestFit="1" customWidth="1"/>
    <col min="3451" max="3451" width="9.140625" style="2"/>
    <col min="3452" max="3452" width="10.28515625" style="2" bestFit="1" customWidth="1"/>
    <col min="3453" max="3454" width="9.28515625" style="2" bestFit="1" customWidth="1"/>
    <col min="3455" max="3455" width="9.140625" style="2"/>
    <col min="3456" max="3456" width="10.28515625" style="2" bestFit="1" customWidth="1"/>
    <col min="3457" max="3458" width="9.28515625" style="2" bestFit="1" customWidth="1"/>
    <col min="3459" max="3459" width="9.140625" style="2"/>
    <col min="3460" max="3460" width="10.28515625" style="2" bestFit="1" customWidth="1"/>
    <col min="3461" max="3462" width="9.28515625" style="2" bestFit="1" customWidth="1"/>
    <col min="3463" max="3463" width="9.140625" style="2"/>
    <col min="3464" max="3464" width="10.28515625" style="2" bestFit="1" customWidth="1"/>
    <col min="3465" max="3466" width="9.28515625" style="2" bestFit="1" customWidth="1"/>
    <col min="3467" max="3467" width="9.140625" style="2"/>
    <col min="3468" max="3468" width="10.28515625" style="2" bestFit="1" customWidth="1"/>
    <col min="3469" max="3470" width="9.28515625" style="2" bestFit="1" customWidth="1"/>
    <col min="3471" max="3471" width="9.140625" style="2"/>
    <col min="3472" max="3472" width="10.28515625" style="2" bestFit="1" customWidth="1"/>
    <col min="3473" max="3474" width="9.28515625" style="2" bestFit="1" customWidth="1"/>
    <col min="3475" max="3475" width="9.140625" style="2"/>
    <col min="3476" max="3476" width="10.28515625" style="2" bestFit="1" customWidth="1"/>
    <col min="3477" max="3478" width="9.28515625" style="2" bestFit="1" customWidth="1"/>
    <col min="3479" max="3479" width="9.140625" style="2"/>
    <col min="3480" max="3480" width="10.28515625" style="2" bestFit="1" customWidth="1"/>
    <col min="3481" max="3482" width="9.28515625" style="2" bestFit="1" customWidth="1"/>
    <col min="3483" max="3483" width="9.140625" style="2"/>
    <col min="3484" max="3484" width="10.28515625" style="2" bestFit="1" customWidth="1"/>
    <col min="3485" max="3486" width="9.28515625" style="2" bestFit="1" customWidth="1"/>
    <col min="3487" max="3487" width="9.140625" style="2"/>
    <col min="3488" max="3488" width="10.28515625" style="2" bestFit="1" customWidth="1"/>
    <col min="3489" max="3490" width="9.28515625" style="2" bestFit="1" customWidth="1"/>
    <col min="3491" max="3491" width="9.140625" style="2"/>
    <col min="3492" max="3492" width="10.28515625" style="2" bestFit="1" customWidth="1"/>
    <col min="3493" max="3494" width="9.28515625" style="2" bestFit="1" customWidth="1"/>
    <col min="3495" max="3495" width="9.140625" style="2"/>
    <col min="3496" max="3496" width="10.28515625" style="2" bestFit="1" customWidth="1"/>
    <col min="3497" max="3498" width="9.28515625" style="2" bestFit="1" customWidth="1"/>
    <col min="3499" max="3499" width="9.140625" style="2"/>
    <col min="3500" max="3500" width="10.28515625" style="2" bestFit="1" customWidth="1"/>
    <col min="3501" max="3502" width="9.28515625" style="2" bestFit="1" customWidth="1"/>
    <col min="3503" max="3503" width="9.140625" style="2"/>
    <col min="3504" max="3504" width="10.28515625" style="2" bestFit="1" customWidth="1"/>
    <col min="3505" max="3506" width="9.28515625" style="2" bestFit="1" customWidth="1"/>
    <col min="3507" max="3507" width="9.140625" style="2"/>
    <col min="3508" max="3508" width="10.28515625" style="2" bestFit="1" customWidth="1"/>
    <col min="3509" max="3510" width="9.28515625" style="2" bestFit="1" customWidth="1"/>
    <col min="3511" max="3511" width="9.140625" style="2"/>
    <col min="3512" max="3512" width="10.28515625" style="2" bestFit="1" customWidth="1"/>
    <col min="3513" max="3514" width="9.28515625" style="2" bestFit="1" customWidth="1"/>
    <col min="3515" max="3515" width="9.140625" style="2"/>
    <col min="3516" max="3516" width="10.28515625" style="2" bestFit="1" customWidth="1"/>
    <col min="3517" max="3518" width="9.28515625" style="2" bestFit="1" customWidth="1"/>
    <col min="3519" max="3519" width="9.140625" style="2"/>
    <col min="3520" max="3520" width="10.28515625" style="2" bestFit="1" customWidth="1"/>
    <col min="3521" max="3522" width="9.28515625" style="2" bestFit="1" customWidth="1"/>
    <col min="3523" max="3523" width="9.140625" style="2"/>
    <col min="3524" max="3524" width="10.28515625" style="2" bestFit="1" customWidth="1"/>
    <col min="3525" max="3526" width="9.28515625" style="2" bestFit="1" customWidth="1"/>
    <col min="3527" max="3527" width="9.140625" style="2"/>
    <col min="3528" max="3528" width="10.28515625" style="2" bestFit="1" customWidth="1"/>
    <col min="3529" max="3530" width="9.28515625" style="2" bestFit="1" customWidth="1"/>
    <col min="3531" max="3531" width="9.140625" style="2"/>
    <col min="3532" max="3532" width="10.28515625" style="2" bestFit="1" customWidth="1"/>
    <col min="3533" max="3534" width="9.28515625" style="2" bestFit="1" customWidth="1"/>
    <col min="3535" max="3535" width="9.140625" style="2"/>
    <col min="3536" max="3536" width="10.28515625" style="2" bestFit="1" customWidth="1"/>
    <col min="3537" max="3538" width="9.28515625" style="2" bestFit="1" customWidth="1"/>
    <col min="3539" max="3539" width="9.140625" style="2"/>
    <col min="3540" max="3540" width="10.28515625" style="2" bestFit="1" customWidth="1"/>
    <col min="3541" max="3542" width="9.28515625" style="2" bestFit="1" customWidth="1"/>
    <col min="3543" max="3543" width="9.140625" style="2"/>
    <col min="3544" max="3544" width="10.28515625" style="2" bestFit="1" customWidth="1"/>
    <col min="3545" max="3546" width="9.28515625" style="2" bestFit="1" customWidth="1"/>
    <col min="3547" max="3547" width="9.140625" style="2"/>
    <col min="3548" max="3548" width="10.28515625" style="2" bestFit="1" customWidth="1"/>
    <col min="3549" max="3550" width="9.28515625" style="2" bestFit="1" customWidth="1"/>
    <col min="3551" max="3551" width="9.140625" style="2"/>
    <col min="3552" max="3552" width="10.28515625" style="2" bestFit="1" customWidth="1"/>
    <col min="3553" max="3554" width="9.28515625" style="2" bestFit="1" customWidth="1"/>
    <col min="3555" max="3555" width="9.140625" style="2"/>
    <col min="3556" max="3556" width="10.28515625" style="2" bestFit="1" customWidth="1"/>
    <col min="3557" max="3558" width="9.28515625" style="2" bestFit="1" customWidth="1"/>
    <col min="3559" max="3559" width="9.140625" style="2"/>
    <col min="3560" max="3560" width="10.28515625" style="2" bestFit="1" customWidth="1"/>
    <col min="3561" max="3562" width="9.28515625" style="2" bestFit="1" customWidth="1"/>
    <col min="3563" max="3563" width="9.140625" style="2"/>
    <col min="3564" max="3564" width="10.28515625" style="2" bestFit="1" customWidth="1"/>
    <col min="3565" max="3566" width="9.28515625" style="2" bestFit="1" customWidth="1"/>
    <col min="3567" max="3567" width="9.140625" style="2"/>
    <col min="3568" max="3568" width="10.28515625" style="2" bestFit="1" customWidth="1"/>
    <col min="3569" max="3570" width="9.28515625" style="2" bestFit="1" customWidth="1"/>
    <col min="3571" max="3571" width="9.140625" style="2"/>
    <col min="3572" max="3572" width="10.28515625" style="2" bestFit="1" customWidth="1"/>
    <col min="3573" max="3574" width="9.28515625" style="2" bestFit="1" customWidth="1"/>
    <col min="3575" max="3575" width="9.140625" style="2"/>
    <col min="3576" max="3576" width="10.28515625" style="2" bestFit="1" customWidth="1"/>
    <col min="3577" max="3578" width="9.28515625" style="2" bestFit="1" customWidth="1"/>
    <col min="3579" max="3579" width="9.140625" style="2"/>
    <col min="3580" max="3580" width="10.28515625" style="2" bestFit="1" customWidth="1"/>
    <col min="3581" max="3582" width="9.28515625" style="2" bestFit="1" customWidth="1"/>
    <col min="3583" max="3583" width="9.140625" style="2"/>
    <col min="3584" max="3584" width="10.28515625" style="2" bestFit="1" customWidth="1"/>
    <col min="3585" max="3586" width="9.28515625" style="2" bestFit="1" customWidth="1"/>
    <col min="3587" max="3587" width="9.140625" style="2"/>
    <col min="3588" max="3588" width="10.28515625" style="2" bestFit="1" customWidth="1"/>
    <col min="3589" max="3590" width="9.28515625" style="2" bestFit="1" customWidth="1"/>
    <col min="3591" max="3591" width="9.140625" style="2"/>
    <col min="3592" max="3592" width="10.28515625" style="2" bestFit="1" customWidth="1"/>
    <col min="3593" max="3594" width="9.28515625" style="2" bestFit="1" customWidth="1"/>
    <col min="3595" max="3595" width="9.140625" style="2"/>
    <col min="3596" max="3596" width="10.28515625" style="2" bestFit="1" customWidth="1"/>
    <col min="3597" max="3598" width="9.28515625" style="2" bestFit="1" customWidth="1"/>
    <col min="3599" max="3599" width="9.140625" style="2"/>
    <col min="3600" max="3600" width="10.28515625" style="2" bestFit="1" customWidth="1"/>
    <col min="3601" max="3602" width="9.28515625" style="2" bestFit="1" customWidth="1"/>
    <col min="3603" max="3603" width="9.140625" style="2"/>
    <col min="3604" max="3604" width="10.28515625" style="2" bestFit="1" customWidth="1"/>
    <col min="3605" max="3606" width="9.28515625" style="2" bestFit="1" customWidth="1"/>
    <col min="3607" max="3607" width="9.140625" style="2"/>
    <col min="3608" max="3608" width="10.28515625" style="2" bestFit="1" customWidth="1"/>
    <col min="3609" max="3610" width="9.28515625" style="2" bestFit="1" customWidth="1"/>
    <col min="3611" max="3611" width="9.140625" style="2"/>
    <col min="3612" max="3612" width="10.28515625" style="2" bestFit="1" customWidth="1"/>
    <col min="3613" max="3614" width="9.28515625" style="2" bestFit="1" customWidth="1"/>
    <col min="3615" max="3615" width="9.140625" style="2"/>
    <col min="3616" max="3616" width="10.28515625" style="2" bestFit="1" customWidth="1"/>
    <col min="3617" max="3618" width="9.28515625" style="2" bestFit="1" customWidth="1"/>
    <col min="3619" max="3619" width="9.140625" style="2"/>
    <col min="3620" max="3620" width="10.28515625" style="2" bestFit="1" customWidth="1"/>
    <col min="3621" max="3622" width="9.28515625" style="2" bestFit="1" customWidth="1"/>
    <col min="3623" max="3623" width="9.140625" style="2"/>
    <col min="3624" max="3624" width="10.28515625" style="2" bestFit="1" customWidth="1"/>
    <col min="3625" max="3626" width="9.28515625" style="2" bestFit="1" customWidth="1"/>
    <col min="3627" max="3627" width="9.140625" style="2"/>
    <col min="3628" max="3628" width="10.28515625" style="2" bestFit="1" customWidth="1"/>
    <col min="3629" max="3630" width="9.28515625" style="2" bestFit="1" customWidth="1"/>
    <col min="3631" max="3631" width="9.140625" style="2"/>
    <col min="3632" max="3632" width="10.28515625" style="2" bestFit="1" customWidth="1"/>
    <col min="3633" max="3634" width="9.28515625" style="2" bestFit="1" customWidth="1"/>
    <col min="3635" max="3635" width="9.140625" style="2"/>
    <col min="3636" max="3636" width="10.28515625" style="2" bestFit="1" customWidth="1"/>
    <col min="3637" max="3638" width="9.28515625" style="2" bestFit="1" customWidth="1"/>
    <col min="3639" max="3639" width="9.140625" style="2"/>
    <col min="3640" max="3640" width="10.28515625" style="2" bestFit="1" customWidth="1"/>
    <col min="3641" max="3642" width="9.28515625" style="2" bestFit="1" customWidth="1"/>
    <col min="3643" max="3643" width="9.140625" style="2"/>
    <col min="3644" max="3644" width="10.28515625" style="2" bestFit="1" customWidth="1"/>
    <col min="3645" max="3646" width="9.28515625" style="2" bestFit="1" customWidth="1"/>
    <col min="3647" max="3647" width="9.140625" style="2"/>
    <col min="3648" max="3648" width="10.28515625" style="2" bestFit="1" customWidth="1"/>
    <col min="3649" max="3650" width="9.28515625" style="2" bestFit="1" customWidth="1"/>
    <col min="3651" max="3651" width="9.140625" style="2"/>
    <col min="3652" max="3652" width="10.28515625" style="2" bestFit="1" customWidth="1"/>
    <col min="3653" max="3654" width="9.28515625" style="2" bestFit="1" customWidth="1"/>
    <col min="3655" max="3655" width="9.140625" style="2"/>
    <col min="3656" max="3656" width="10.28515625" style="2" bestFit="1" customWidth="1"/>
    <col min="3657" max="3658" width="9.28515625" style="2" bestFit="1" customWidth="1"/>
    <col min="3659" max="3659" width="9.140625" style="2"/>
    <col min="3660" max="3660" width="10.28515625" style="2" bestFit="1" customWidth="1"/>
    <col min="3661" max="3662" width="9.28515625" style="2" bestFit="1" customWidth="1"/>
    <col min="3663" max="3663" width="9.140625" style="2"/>
    <col min="3664" max="3664" width="10.28515625" style="2" bestFit="1" customWidth="1"/>
    <col min="3665" max="3666" width="9.28515625" style="2" bestFit="1" customWidth="1"/>
    <col min="3667" max="3667" width="9.140625" style="2"/>
    <col min="3668" max="3668" width="10.28515625" style="2" bestFit="1" customWidth="1"/>
    <col min="3669" max="3670" width="9.28515625" style="2" bestFit="1" customWidth="1"/>
    <col min="3671" max="3671" width="9.140625" style="2"/>
    <col min="3672" max="3672" width="10.28515625" style="2" bestFit="1" customWidth="1"/>
    <col min="3673" max="3674" width="9.28515625" style="2" bestFit="1" customWidth="1"/>
    <col min="3675" max="3675" width="9.140625" style="2"/>
    <col min="3676" max="3676" width="10.28515625" style="2" bestFit="1" customWidth="1"/>
    <col min="3677" max="3678" width="9.28515625" style="2" bestFit="1" customWidth="1"/>
    <col min="3679" max="3679" width="9.140625" style="2"/>
    <col min="3680" max="3680" width="10.28515625" style="2" bestFit="1" customWidth="1"/>
    <col min="3681" max="3682" width="9.28515625" style="2" bestFit="1" customWidth="1"/>
    <col min="3683" max="3683" width="9.140625" style="2"/>
    <col min="3684" max="3684" width="10.28515625" style="2" bestFit="1" customWidth="1"/>
    <col min="3685" max="3686" width="9.28515625" style="2" bestFit="1" customWidth="1"/>
    <col min="3687" max="3687" width="9.140625" style="2"/>
    <col min="3688" max="3688" width="10.28515625" style="2" bestFit="1" customWidth="1"/>
    <col min="3689" max="3690" width="9.28515625" style="2" bestFit="1" customWidth="1"/>
    <col min="3691" max="3691" width="9.140625" style="2"/>
    <col min="3692" max="3692" width="10.28515625" style="2" bestFit="1" customWidth="1"/>
    <col min="3693" max="3694" width="9.28515625" style="2" bestFit="1" customWidth="1"/>
    <col min="3695" max="3695" width="9.140625" style="2"/>
    <col min="3696" max="3696" width="10.28515625" style="2" bestFit="1" customWidth="1"/>
    <col min="3697" max="3698" width="9.28515625" style="2" bestFit="1" customWidth="1"/>
    <col min="3699" max="3699" width="9.140625" style="2"/>
    <col min="3700" max="3700" width="10.28515625" style="2" bestFit="1" customWidth="1"/>
    <col min="3701" max="3702" width="9.28515625" style="2" bestFit="1" customWidth="1"/>
    <col min="3703" max="3703" width="9.140625" style="2"/>
    <col min="3704" max="3704" width="10.28515625" style="2" bestFit="1" customWidth="1"/>
    <col min="3705" max="3706" width="9.28515625" style="2" bestFit="1" customWidth="1"/>
    <col min="3707" max="3707" width="9.140625" style="2"/>
    <col min="3708" max="3708" width="10.28515625" style="2" bestFit="1" customWidth="1"/>
    <col min="3709" max="3710" width="9.28515625" style="2" bestFit="1" customWidth="1"/>
    <col min="3711" max="3711" width="9.140625" style="2"/>
    <col min="3712" max="3712" width="10.28515625" style="2" bestFit="1" customWidth="1"/>
    <col min="3713" max="3714" width="9.28515625" style="2" bestFit="1" customWidth="1"/>
    <col min="3715" max="3715" width="9.140625" style="2"/>
    <col min="3716" max="3716" width="10.28515625" style="2" bestFit="1" customWidth="1"/>
    <col min="3717" max="3718" width="9.28515625" style="2" bestFit="1" customWidth="1"/>
    <col min="3719" max="3719" width="9.140625" style="2"/>
    <col min="3720" max="3720" width="10.28515625" style="2" bestFit="1" customWidth="1"/>
    <col min="3721" max="3722" width="9.28515625" style="2" bestFit="1" customWidth="1"/>
    <col min="3723" max="3723" width="9.140625" style="2"/>
    <col min="3724" max="3724" width="10.28515625" style="2" bestFit="1" customWidth="1"/>
    <col min="3725" max="3726" width="9.28515625" style="2" bestFit="1" customWidth="1"/>
    <col min="3727" max="3727" width="9.140625" style="2"/>
    <col min="3728" max="3728" width="10.28515625" style="2" bestFit="1" customWidth="1"/>
    <col min="3729" max="3730" width="9.28515625" style="2" bestFit="1" customWidth="1"/>
    <col min="3731" max="3731" width="9.140625" style="2"/>
    <col min="3732" max="3732" width="10.28515625" style="2" bestFit="1" customWidth="1"/>
    <col min="3733" max="3734" width="9.28515625" style="2" bestFit="1" customWidth="1"/>
    <col min="3735" max="3735" width="9.140625" style="2"/>
    <col min="3736" max="3736" width="10.28515625" style="2" bestFit="1" customWidth="1"/>
    <col min="3737" max="3738" width="9.28515625" style="2" bestFit="1" customWidth="1"/>
    <col min="3739" max="3739" width="9.140625" style="2"/>
    <col min="3740" max="3740" width="10.28515625" style="2" bestFit="1" customWidth="1"/>
    <col min="3741" max="3742" width="9.28515625" style="2" bestFit="1" customWidth="1"/>
    <col min="3743" max="3743" width="9.140625" style="2"/>
    <col min="3744" max="3744" width="10.28515625" style="2" bestFit="1" customWidth="1"/>
    <col min="3745" max="3746" width="9.28515625" style="2" bestFit="1" customWidth="1"/>
    <col min="3747" max="3747" width="9.140625" style="2"/>
    <col min="3748" max="3748" width="10.28515625" style="2" bestFit="1" customWidth="1"/>
    <col min="3749" max="3750" width="9.28515625" style="2" bestFit="1" customWidth="1"/>
    <col min="3751" max="3751" width="9.140625" style="2"/>
    <col min="3752" max="3752" width="10.28515625" style="2" bestFit="1" customWidth="1"/>
    <col min="3753" max="3754" width="9.28515625" style="2" bestFit="1" customWidth="1"/>
    <col min="3755" max="3755" width="9.140625" style="2"/>
    <col min="3756" max="3756" width="10.28515625" style="2" bestFit="1" customWidth="1"/>
    <col min="3757" max="3758" width="9.28515625" style="2" bestFit="1" customWidth="1"/>
    <col min="3759" max="3759" width="9.140625" style="2"/>
    <col min="3760" max="3760" width="10.28515625" style="2" bestFit="1" customWidth="1"/>
    <col min="3761" max="3762" width="9.28515625" style="2" bestFit="1" customWidth="1"/>
    <col min="3763" max="3763" width="9.140625" style="2"/>
    <col min="3764" max="3764" width="10.28515625" style="2" bestFit="1" customWidth="1"/>
    <col min="3765" max="3766" width="9.28515625" style="2" bestFit="1" customWidth="1"/>
    <col min="3767" max="3767" width="9.140625" style="2"/>
    <col min="3768" max="3768" width="10.28515625" style="2" bestFit="1" customWidth="1"/>
    <col min="3769" max="3770" width="9.28515625" style="2" bestFit="1" customWidth="1"/>
    <col min="3771" max="3771" width="9.140625" style="2"/>
    <col min="3772" max="3772" width="10.28515625" style="2" bestFit="1" customWidth="1"/>
    <col min="3773" max="3774" width="9.28515625" style="2" bestFit="1" customWidth="1"/>
    <col min="3775" max="3775" width="9.140625" style="2"/>
    <col min="3776" max="3776" width="10.28515625" style="2" bestFit="1" customWidth="1"/>
    <col min="3777" max="3778" width="9.28515625" style="2" bestFit="1" customWidth="1"/>
    <col min="3779" max="3779" width="9.140625" style="2"/>
    <col min="3780" max="3780" width="10.28515625" style="2" bestFit="1" customWidth="1"/>
    <col min="3781" max="3782" width="9.28515625" style="2" bestFit="1" customWidth="1"/>
    <col min="3783" max="3783" width="9.140625" style="2"/>
    <col min="3784" max="3784" width="10.28515625" style="2" bestFit="1" customWidth="1"/>
    <col min="3785" max="3786" width="9.28515625" style="2" bestFit="1" customWidth="1"/>
    <col min="3787" max="3787" width="9.140625" style="2"/>
    <col min="3788" max="3788" width="10.28515625" style="2" bestFit="1" customWidth="1"/>
    <col min="3789" max="3790" width="9.28515625" style="2" bestFit="1" customWidth="1"/>
    <col min="3791" max="3791" width="9.140625" style="2"/>
    <col min="3792" max="3792" width="10.28515625" style="2" bestFit="1" customWidth="1"/>
    <col min="3793" max="3794" width="9.28515625" style="2" bestFit="1" customWidth="1"/>
    <col min="3795" max="3795" width="9.140625" style="2"/>
    <col min="3796" max="3796" width="10.28515625" style="2" bestFit="1" customWidth="1"/>
    <col min="3797" max="3798" width="9.28515625" style="2" bestFit="1" customWidth="1"/>
    <col min="3799" max="3799" width="9.140625" style="2"/>
    <col min="3800" max="3800" width="10.28515625" style="2" bestFit="1" customWidth="1"/>
    <col min="3801" max="3802" width="9.28515625" style="2" bestFit="1" customWidth="1"/>
    <col min="3803" max="3803" width="9.140625" style="2"/>
    <col min="3804" max="3804" width="10.28515625" style="2" bestFit="1" customWidth="1"/>
    <col min="3805" max="3806" width="9.28515625" style="2" bestFit="1" customWidth="1"/>
    <col min="3807" max="3807" width="9.140625" style="2"/>
    <col min="3808" max="3808" width="10.28515625" style="2" bestFit="1" customWidth="1"/>
    <col min="3809" max="3810" width="9.28515625" style="2" bestFit="1" customWidth="1"/>
    <col min="3811" max="3811" width="9.140625" style="2"/>
    <col min="3812" max="3812" width="10.28515625" style="2" bestFit="1" customWidth="1"/>
    <col min="3813" max="3814" width="9.28515625" style="2" bestFit="1" customWidth="1"/>
    <col min="3815" max="3815" width="9.140625" style="2"/>
    <col min="3816" max="3816" width="10.28515625" style="2" bestFit="1" customWidth="1"/>
    <col min="3817" max="3818" width="9.28515625" style="2" bestFit="1" customWidth="1"/>
    <col min="3819" max="3819" width="9.140625" style="2"/>
    <col min="3820" max="3820" width="10.28515625" style="2" bestFit="1" customWidth="1"/>
    <col min="3821" max="3822" width="9.28515625" style="2" bestFit="1" customWidth="1"/>
    <col min="3823" max="3823" width="9.140625" style="2"/>
    <col min="3824" max="3824" width="10.28515625" style="2" bestFit="1" customWidth="1"/>
    <col min="3825" max="3826" width="9.28515625" style="2" bestFit="1" customWidth="1"/>
    <col min="3827" max="3827" width="9.140625" style="2"/>
    <col min="3828" max="3828" width="10.28515625" style="2" bestFit="1" customWidth="1"/>
    <col min="3829" max="3830" width="9.28515625" style="2" bestFit="1" customWidth="1"/>
    <col min="3831" max="3831" width="9.140625" style="2"/>
    <col min="3832" max="3832" width="10.28515625" style="2" bestFit="1" customWidth="1"/>
    <col min="3833" max="3834" width="9.28515625" style="2" bestFit="1" customWidth="1"/>
    <col min="3835" max="3835" width="9.140625" style="2"/>
    <col min="3836" max="3836" width="10.28515625" style="2" bestFit="1" customWidth="1"/>
    <col min="3837" max="3838" width="9.28515625" style="2" bestFit="1" customWidth="1"/>
    <col min="3839" max="3839" width="9.140625" style="2"/>
    <col min="3840" max="3840" width="10.28515625" style="2" bestFit="1" customWidth="1"/>
    <col min="3841" max="3842" width="9.28515625" style="2" bestFit="1" customWidth="1"/>
    <col min="3843" max="3843" width="9.140625" style="2"/>
    <col min="3844" max="3844" width="10.28515625" style="2" bestFit="1" customWidth="1"/>
    <col min="3845" max="3846" width="9.28515625" style="2" bestFit="1" customWidth="1"/>
    <col min="3847" max="3847" width="9.140625" style="2"/>
    <col min="3848" max="3848" width="10.28515625" style="2" bestFit="1" customWidth="1"/>
    <col min="3849" max="3850" width="9.28515625" style="2" bestFit="1" customWidth="1"/>
    <col min="3851" max="3851" width="9.140625" style="2"/>
    <col min="3852" max="3852" width="10.28515625" style="2" bestFit="1" customWidth="1"/>
    <col min="3853" max="3854" width="9.28515625" style="2" bestFit="1" customWidth="1"/>
    <col min="3855" max="3855" width="9.140625" style="2"/>
    <col min="3856" max="3856" width="10.28515625" style="2" bestFit="1" customWidth="1"/>
    <col min="3857" max="3858" width="9.28515625" style="2" bestFit="1" customWidth="1"/>
    <col min="3859" max="3859" width="9.140625" style="2"/>
    <col min="3860" max="3860" width="10.28515625" style="2" bestFit="1" customWidth="1"/>
    <col min="3861" max="3862" width="9.28515625" style="2" bestFit="1" customWidth="1"/>
    <col min="3863" max="3863" width="9.140625" style="2"/>
    <col min="3864" max="3864" width="10.28515625" style="2" bestFit="1" customWidth="1"/>
    <col min="3865" max="3866" width="9.28515625" style="2" bestFit="1" customWidth="1"/>
    <col min="3867" max="3867" width="9.140625" style="2"/>
    <col min="3868" max="3868" width="10.28515625" style="2" bestFit="1" customWidth="1"/>
    <col min="3869" max="3870" width="9.28515625" style="2" bestFit="1" customWidth="1"/>
    <col min="3871" max="3871" width="9.140625" style="2"/>
    <col min="3872" max="3872" width="10.28515625" style="2" bestFit="1" customWidth="1"/>
    <col min="3873" max="3874" width="9.28515625" style="2" bestFit="1" customWidth="1"/>
    <col min="3875" max="3875" width="9.140625" style="2"/>
    <col min="3876" max="3876" width="10.28515625" style="2" bestFit="1" customWidth="1"/>
    <col min="3877" max="3878" width="9.28515625" style="2" bestFit="1" customWidth="1"/>
    <col min="3879" max="3879" width="9.140625" style="2"/>
    <col min="3880" max="3880" width="10.28515625" style="2" bestFit="1" customWidth="1"/>
    <col min="3881" max="3882" width="9.28515625" style="2" bestFit="1" customWidth="1"/>
    <col min="3883" max="3883" width="9.140625" style="2"/>
    <col min="3884" max="3884" width="10.28515625" style="2" bestFit="1" customWidth="1"/>
    <col min="3885" max="3886" width="9.28515625" style="2" bestFit="1" customWidth="1"/>
    <col min="3887" max="3887" width="9.140625" style="2"/>
    <col min="3888" max="3888" width="10.28515625" style="2" bestFit="1" customWidth="1"/>
    <col min="3889" max="3890" width="9.28515625" style="2" bestFit="1" customWidth="1"/>
    <col min="3891" max="3891" width="9.140625" style="2"/>
    <col min="3892" max="3892" width="10.28515625" style="2" bestFit="1" customWidth="1"/>
    <col min="3893" max="3894" width="9.28515625" style="2" bestFit="1" customWidth="1"/>
    <col min="3895" max="3895" width="9.140625" style="2"/>
    <col min="3896" max="3896" width="10.28515625" style="2" bestFit="1" customWidth="1"/>
    <col min="3897" max="3898" width="9.28515625" style="2" bestFit="1" customWidth="1"/>
    <col min="3899" max="3899" width="9.140625" style="2"/>
    <col min="3900" max="3900" width="10.28515625" style="2" bestFit="1" customWidth="1"/>
    <col min="3901" max="3902" width="9.28515625" style="2" bestFit="1" customWidth="1"/>
    <col min="3903" max="3903" width="9.140625" style="2"/>
    <col min="3904" max="3904" width="10.28515625" style="2" bestFit="1" customWidth="1"/>
    <col min="3905" max="3906" width="9.28515625" style="2" bestFit="1" customWidth="1"/>
    <col min="3907" max="3907" width="9.140625" style="2"/>
    <col min="3908" max="3908" width="10.28515625" style="2" bestFit="1" customWidth="1"/>
    <col min="3909" max="3910" width="9.28515625" style="2" bestFit="1" customWidth="1"/>
    <col min="3911" max="3911" width="9.140625" style="2"/>
    <col min="3912" max="3912" width="10.28515625" style="2" bestFit="1" customWidth="1"/>
    <col min="3913" max="3914" width="9.28515625" style="2" bestFit="1" customWidth="1"/>
    <col min="3915" max="3915" width="9.140625" style="2"/>
    <col min="3916" max="3916" width="10.28515625" style="2" bestFit="1" customWidth="1"/>
    <col min="3917" max="3918" width="9.28515625" style="2" bestFit="1" customWidth="1"/>
    <col min="3919" max="3919" width="9.140625" style="2"/>
    <col min="3920" max="3920" width="10.28515625" style="2" bestFit="1" customWidth="1"/>
    <col min="3921" max="3922" width="9.28515625" style="2" bestFit="1" customWidth="1"/>
    <col min="3923" max="3923" width="9.140625" style="2"/>
    <col min="3924" max="3924" width="10.28515625" style="2" bestFit="1" customWidth="1"/>
    <col min="3925" max="3926" width="9.28515625" style="2" bestFit="1" customWidth="1"/>
    <col min="3927" max="3927" width="9.140625" style="2"/>
    <col min="3928" max="3928" width="10.28515625" style="2" bestFit="1" customWidth="1"/>
    <col min="3929" max="3930" width="9.28515625" style="2" bestFit="1" customWidth="1"/>
    <col min="3931" max="3931" width="9.140625" style="2"/>
    <col min="3932" max="3932" width="10.28515625" style="2" bestFit="1" customWidth="1"/>
    <col min="3933" max="3934" width="9.28515625" style="2" bestFit="1" customWidth="1"/>
    <col min="3935" max="3935" width="9.140625" style="2"/>
    <col min="3936" max="3936" width="10.28515625" style="2" bestFit="1" customWidth="1"/>
    <col min="3937" max="3938" width="9.28515625" style="2" bestFit="1" customWidth="1"/>
    <col min="3939" max="3939" width="9.140625" style="2"/>
    <col min="3940" max="3940" width="10.28515625" style="2" bestFit="1" customWidth="1"/>
    <col min="3941" max="3942" width="9.28515625" style="2" bestFit="1" customWidth="1"/>
    <col min="3943" max="3943" width="9.140625" style="2"/>
    <col min="3944" max="3944" width="10.28515625" style="2" bestFit="1" customWidth="1"/>
    <col min="3945" max="3946" width="9.28515625" style="2" bestFit="1" customWidth="1"/>
    <col min="3947" max="3947" width="9.140625" style="2"/>
    <col min="3948" max="3948" width="10.28515625" style="2" bestFit="1" customWidth="1"/>
    <col min="3949" max="3950" width="9.28515625" style="2" bestFit="1" customWidth="1"/>
    <col min="3951" max="3951" width="9.140625" style="2"/>
    <col min="3952" max="3952" width="10.28515625" style="2" bestFit="1" customWidth="1"/>
    <col min="3953" max="3954" width="9.28515625" style="2" bestFit="1" customWidth="1"/>
    <col min="3955" max="3955" width="9.140625" style="2"/>
    <col min="3956" max="3956" width="10.28515625" style="2" bestFit="1" customWidth="1"/>
    <col min="3957" max="3958" width="9.28515625" style="2" bestFit="1" customWidth="1"/>
    <col min="3959" max="3959" width="9.140625" style="2"/>
    <col min="3960" max="3960" width="10.28515625" style="2" bestFit="1" customWidth="1"/>
    <col min="3961" max="3962" width="9.28515625" style="2" bestFit="1" customWidth="1"/>
    <col min="3963" max="3963" width="9.140625" style="2"/>
    <col min="3964" max="3964" width="10.28515625" style="2" bestFit="1" customWidth="1"/>
    <col min="3965" max="3966" width="9.28515625" style="2" bestFit="1" customWidth="1"/>
    <col min="3967" max="3967" width="9.140625" style="2"/>
    <col min="3968" max="3968" width="10.28515625" style="2" bestFit="1" customWidth="1"/>
    <col min="3969" max="3970" width="9.28515625" style="2" bestFit="1" customWidth="1"/>
    <col min="3971" max="3971" width="9.140625" style="2"/>
    <col min="3972" max="3972" width="10.28515625" style="2" bestFit="1" customWidth="1"/>
    <col min="3973" max="3974" width="9.28515625" style="2" bestFit="1" customWidth="1"/>
    <col min="3975" max="3975" width="9.140625" style="2"/>
    <col min="3976" max="3976" width="10.28515625" style="2" bestFit="1" customWidth="1"/>
    <col min="3977" max="3978" width="9.28515625" style="2" bestFit="1" customWidth="1"/>
    <col min="3979" max="3979" width="9.140625" style="2"/>
    <col min="3980" max="3980" width="10.28515625" style="2" bestFit="1" customWidth="1"/>
    <col min="3981" max="3982" width="9.28515625" style="2" bestFit="1" customWidth="1"/>
    <col min="3983" max="3983" width="9.140625" style="2"/>
    <col min="3984" max="3984" width="10.28515625" style="2" bestFit="1" customWidth="1"/>
    <col min="3985" max="3986" width="9.28515625" style="2" bestFit="1" customWidth="1"/>
    <col min="3987" max="3987" width="9.140625" style="2"/>
    <col min="3988" max="3988" width="10.28515625" style="2" bestFit="1" customWidth="1"/>
    <col min="3989" max="3990" width="9.28515625" style="2" bestFit="1" customWidth="1"/>
    <col min="3991" max="3991" width="9.140625" style="2"/>
    <col min="3992" max="3992" width="10.28515625" style="2" bestFit="1" customWidth="1"/>
    <col min="3993" max="3994" width="9.28515625" style="2" bestFit="1" customWidth="1"/>
    <col min="3995" max="3995" width="9.140625" style="2"/>
    <col min="3996" max="3996" width="10.28515625" style="2" bestFit="1" customWidth="1"/>
    <col min="3997" max="3998" width="9.28515625" style="2" bestFit="1" customWidth="1"/>
    <col min="3999" max="3999" width="9.140625" style="2"/>
    <col min="4000" max="4000" width="10.28515625" style="2" bestFit="1" customWidth="1"/>
    <col min="4001" max="4002" width="9.28515625" style="2" bestFit="1" customWidth="1"/>
    <col min="4003" max="4003" width="9.140625" style="2"/>
    <col min="4004" max="4004" width="10.28515625" style="2" bestFit="1" customWidth="1"/>
    <col min="4005" max="4006" width="9.28515625" style="2" bestFit="1" customWidth="1"/>
    <col min="4007" max="4007" width="9.140625" style="2"/>
    <col min="4008" max="4008" width="10.28515625" style="2" bestFit="1" customWidth="1"/>
    <col min="4009" max="4010" width="9.28515625" style="2" bestFit="1" customWidth="1"/>
    <col min="4011" max="4011" width="9.140625" style="2"/>
    <col min="4012" max="4012" width="10.28515625" style="2" bestFit="1" customWidth="1"/>
    <col min="4013" max="4014" width="9.28515625" style="2" bestFit="1" customWidth="1"/>
    <col min="4015" max="4015" width="9.140625" style="2"/>
    <col min="4016" max="4016" width="10.28515625" style="2" bestFit="1" customWidth="1"/>
    <col min="4017" max="4018" width="9.28515625" style="2" bestFit="1" customWidth="1"/>
    <col min="4019" max="4019" width="9.140625" style="2"/>
    <col min="4020" max="4020" width="10.28515625" style="2" bestFit="1" customWidth="1"/>
    <col min="4021" max="4022" width="9.28515625" style="2" bestFit="1" customWidth="1"/>
    <col min="4023" max="4023" width="9.140625" style="2"/>
    <col min="4024" max="4024" width="10.28515625" style="2" bestFit="1" customWidth="1"/>
    <col min="4025" max="4026" width="9.28515625" style="2" bestFit="1" customWidth="1"/>
    <col min="4027" max="4027" width="9.140625" style="2"/>
    <col min="4028" max="4028" width="10.28515625" style="2" bestFit="1" customWidth="1"/>
    <col min="4029" max="4030" width="9.28515625" style="2" bestFit="1" customWidth="1"/>
    <col min="4031" max="4031" width="9.140625" style="2"/>
    <col min="4032" max="4032" width="10.28515625" style="2" bestFit="1" customWidth="1"/>
    <col min="4033" max="4034" width="9.28515625" style="2" bestFit="1" customWidth="1"/>
    <col min="4035" max="4035" width="9.140625" style="2"/>
    <col min="4036" max="4036" width="10.28515625" style="2" bestFit="1" customWidth="1"/>
    <col min="4037" max="4038" width="9.28515625" style="2" bestFit="1" customWidth="1"/>
    <col min="4039" max="4039" width="9.140625" style="2"/>
    <col min="4040" max="4040" width="10.28515625" style="2" bestFit="1" customWidth="1"/>
    <col min="4041" max="4042" width="9.28515625" style="2" bestFit="1" customWidth="1"/>
    <col min="4043" max="4043" width="9.140625" style="2"/>
    <col min="4044" max="4044" width="10.28515625" style="2" bestFit="1" customWidth="1"/>
    <col min="4045" max="4046" width="9.28515625" style="2" bestFit="1" customWidth="1"/>
    <col min="4047" max="4047" width="9.140625" style="2"/>
    <col min="4048" max="4048" width="10.28515625" style="2" bestFit="1" customWidth="1"/>
    <col min="4049" max="4050" width="9.28515625" style="2" bestFit="1" customWidth="1"/>
    <col min="4051" max="4051" width="9.140625" style="2"/>
    <col min="4052" max="4052" width="10.28515625" style="2" bestFit="1" customWidth="1"/>
    <col min="4053" max="4054" width="9.28515625" style="2" bestFit="1" customWidth="1"/>
    <col min="4055" max="4055" width="9.140625" style="2"/>
    <col min="4056" max="4056" width="10.28515625" style="2" bestFit="1" customWidth="1"/>
    <col min="4057" max="4058" width="9.28515625" style="2" bestFit="1" customWidth="1"/>
    <col min="4059" max="4059" width="9.140625" style="2"/>
    <col min="4060" max="4060" width="10.28515625" style="2" bestFit="1" customWidth="1"/>
    <col min="4061" max="4062" width="9.28515625" style="2" bestFit="1" customWidth="1"/>
    <col min="4063" max="4063" width="9.140625" style="2"/>
    <col min="4064" max="4064" width="10.28515625" style="2" bestFit="1" customWidth="1"/>
    <col min="4065" max="4066" width="9.28515625" style="2" bestFit="1" customWidth="1"/>
    <col min="4067" max="4067" width="9.140625" style="2"/>
    <col min="4068" max="4068" width="10.28515625" style="2" bestFit="1" customWidth="1"/>
    <col min="4069" max="4070" width="9.28515625" style="2" bestFit="1" customWidth="1"/>
    <col min="4071" max="4071" width="9.140625" style="2"/>
    <col min="4072" max="4072" width="10.28515625" style="2" bestFit="1" customWidth="1"/>
    <col min="4073" max="4074" width="9.28515625" style="2" bestFit="1" customWidth="1"/>
    <col min="4075" max="4075" width="9.140625" style="2"/>
    <col min="4076" max="4076" width="10.28515625" style="2" bestFit="1" customWidth="1"/>
    <col min="4077" max="4078" width="9.28515625" style="2" bestFit="1" customWidth="1"/>
    <col min="4079" max="4079" width="9.140625" style="2"/>
    <col min="4080" max="4080" width="10.28515625" style="2" bestFit="1" customWidth="1"/>
    <col min="4081" max="4082" width="9.28515625" style="2" bestFit="1" customWidth="1"/>
    <col min="4083" max="4083" width="9.140625" style="2"/>
    <col min="4084" max="4084" width="10.28515625" style="2" bestFit="1" customWidth="1"/>
    <col min="4085" max="4086" width="9.28515625" style="2" bestFit="1" customWidth="1"/>
    <col min="4087" max="4087" width="9.140625" style="2"/>
    <col min="4088" max="4088" width="10.28515625" style="2" bestFit="1" customWidth="1"/>
    <col min="4089" max="4090" width="9.28515625" style="2" bestFit="1" customWidth="1"/>
    <col min="4091" max="4091" width="9.140625" style="2"/>
    <col min="4092" max="4092" width="10.28515625" style="2" bestFit="1" customWidth="1"/>
    <col min="4093" max="4094" width="9.28515625" style="2" bestFit="1" customWidth="1"/>
    <col min="4095" max="4095" width="9.140625" style="2"/>
    <col min="4096" max="4096" width="10.28515625" style="2" bestFit="1" customWidth="1"/>
    <col min="4097" max="4098" width="9.28515625" style="2" bestFit="1" customWidth="1"/>
    <col min="4099" max="4099" width="9.140625" style="2"/>
    <col min="4100" max="4100" width="10.28515625" style="2" bestFit="1" customWidth="1"/>
    <col min="4101" max="4102" width="9.28515625" style="2" bestFit="1" customWidth="1"/>
    <col min="4103" max="4103" width="9.140625" style="2"/>
    <col min="4104" max="4104" width="10.28515625" style="2" bestFit="1" customWidth="1"/>
    <col min="4105" max="4106" width="9.28515625" style="2" bestFit="1" customWidth="1"/>
    <col min="4107" max="4107" width="9.140625" style="2"/>
    <col min="4108" max="4108" width="10.28515625" style="2" bestFit="1" customWidth="1"/>
    <col min="4109" max="4110" width="9.28515625" style="2" bestFit="1" customWidth="1"/>
    <col min="4111" max="4111" width="9.140625" style="2"/>
    <col min="4112" max="4112" width="10.28515625" style="2" bestFit="1" customWidth="1"/>
    <col min="4113" max="4114" width="9.28515625" style="2" bestFit="1" customWidth="1"/>
    <col min="4115" max="4115" width="9.140625" style="2"/>
    <col min="4116" max="4116" width="10.28515625" style="2" bestFit="1" customWidth="1"/>
    <col min="4117" max="4118" width="9.28515625" style="2" bestFit="1" customWidth="1"/>
    <col min="4119" max="4119" width="9.140625" style="2"/>
    <col min="4120" max="4120" width="10.28515625" style="2" bestFit="1" customWidth="1"/>
    <col min="4121" max="4122" width="9.28515625" style="2" bestFit="1" customWidth="1"/>
    <col min="4123" max="4123" width="9.140625" style="2"/>
    <col min="4124" max="4124" width="10.28515625" style="2" bestFit="1" customWidth="1"/>
    <col min="4125" max="4126" width="9.28515625" style="2" bestFit="1" customWidth="1"/>
    <col min="4127" max="4127" width="9.140625" style="2"/>
    <col min="4128" max="4128" width="10.28515625" style="2" bestFit="1" customWidth="1"/>
    <col min="4129" max="4130" width="9.28515625" style="2" bestFit="1" customWidth="1"/>
    <col min="4131" max="4131" width="9.140625" style="2"/>
    <col min="4132" max="4132" width="10.28515625" style="2" bestFit="1" customWidth="1"/>
    <col min="4133" max="4134" width="9.28515625" style="2" bestFit="1" customWidth="1"/>
    <col min="4135" max="4135" width="9.140625" style="2"/>
    <col min="4136" max="4136" width="10.28515625" style="2" bestFit="1" customWidth="1"/>
    <col min="4137" max="4138" width="9.28515625" style="2" bestFit="1" customWidth="1"/>
    <col min="4139" max="4139" width="9.140625" style="2"/>
    <col min="4140" max="4140" width="10.28515625" style="2" bestFit="1" customWidth="1"/>
    <col min="4141" max="4142" width="9.28515625" style="2" bestFit="1" customWidth="1"/>
    <col min="4143" max="4143" width="9.140625" style="2"/>
    <col min="4144" max="4144" width="10.28515625" style="2" bestFit="1" customWidth="1"/>
    <col min="4145" max="4146" width="9.28515625" style="2" bestFit="1" customWidth="1"/>
    <col min="4147" max="4147" width="9.140625" style="2"/>
    <col min="4148" max="4148" width="10.28515625" style="2" bestFit="1" customWidth="1"/>
    <col min="4149" max="4150" width="9.28515625" style="2" bestFit="1" customWidth="1"/>
    <col min="4151" max="4151" width="9.140625" style="2"/>
    <col min="4152" max="4152" width="10.28515625" style="2" bestFit="1" customWidth="1"/>
    <col min="4153" max="4154" width="9.28515625" style="2" bestFit="1" customWidth="1"/>
    <col min="4155" max="4155" width="9.140625" style="2"/>
    <col min="4156" max="4156" width="10.28515625" style="2" bestFit="1" customWidth="1"/>
    <col min="4157" max="4158" width="9.28515625" style="2" bestFit="1" customWidth="1"/>
    <col min="4159" max="4159" width="9.140625" style="2"/>
    <col min="4160" max="4160" width="10.28515625" style="2" bestFit="1" customWidth="1"/>
    <col min="4161" max="4162" width="9.28515625" style="2" bestFit="1" customWidth="1"/>
    <col min="4163" max="4163" width="9.140625" style="2"/>
    <col min="4164" max="4164" width="10.28515625" style="2" bestFit="1" customWidth="1"/>
    <col min="4165" max="4166" width="9.28515625" style="2" bestFit="1" customWidth="1"/>
    <col min="4167" max="4167" width="9.140625" style="2"/>
    <col min="4168" max="4168" width="10.28515625" style="2" bestFit="1" customWidth="1"/>
    <col min="4169" max="4170" width="9.28515625" style="2" bestFit="1" customWidth="1"/>
    <col min="4171" max="4171" width="9.140625" style="2"/>
    <col min="4172" max="4172" width="10.28515625" style="2" bestFit="1" customWidth="1"/>
    <col min="4173" max="4174" width="9.28515625" style="2" bestFit="1" customWidth="1"/>
    <col min="4175" max="4175" width="9.140625" style="2"/>
    <col min="4176" max="4176" width="10.28515625" style="2" bestFit="1" customWidth="1"/>
    <col min="4177" max="4178" width="9.28515625" style="2" bestFit="1" customWidth="1"/>
    <col min="4179" max="4179" width="9.140625" style="2"/>
    <col min="4180" max="4180" width="10.28515625" style="2" bestFit="1" customWidth="1"/>
    <col min="4181" max="4182" width="9.28515625" style="2" bestFit="1" customWidth="1"/>
    <col min="4183" max="4183" width="9.140625" style="2"/>
    <col min="4184" max="4184" width="10.28515625" style="2" bestFit="1" customWidth="1"/>
    <col min="4185" max="4186" width="9.28515625" style="2" bestFit="1" customWidth="1"/>
    <col min="4187" max="4187" width="9.140625" style="2"/>
    <col min="4188" max="4188" width="10.28515625" style="2" bestFit="1" customWidth="1"/>
    <col min="4189" max="4190" width="9.28515625" style="2" bestFit="1" customWidth="1"/>
    <col min="4191" max="4191" width="9.140625" style="2"/>
    <col min="4192" max="4192" width="10.28515625" style="2" bestFit="1" customWidth="1"/>
    <col min="4193" max="4194" width="9.28515625" style="2" bestFit="1" customWidth="1"/>
    <col min="4195" max="4195" width="9.140625" style="2"/>
    <col min="4196" max="4196" width="10.28515625" style="2" bestFit="1" customWidth="1"/>
    <col min="4197" max="4198" width="9.28515625" style="2" bestFit="1" customWidth="1"/>
    <col min="4199" max="4199" width="9.140625" style="2"/>
    <col min="4200" max="4200" width="10.28515625" style="2" bestFit="1" customWidth="1"/>
    <col min="4201" max="4202" width="9.28515625" style="2" bestFit="1" customWidth="1"/>
    <col min="4203" max="4203" width="9.140625" style="2"/>
    <col min="4204" max="4204" width="10.28515625" style="2" bestFit="1" customWidth="1"/>
    <col min="4205" max="4206" width="9.28515625" style="2" bestFit="1" customWidth="1"/>
    <col min="4207" max="4207" width="9.140625" style="2"/>
    <col min="4208" max="4208" width="10.28515625" style="2" bestFit="1" customWidth="1"/>
    <col min="4209" max="4210" width="9.28515625" style="2" bestFit="1" customWidth="1"/>
    <col min="4211" max="4211" width="9.140625" style="2"/>
    <col min="4212" max="4212" width="10.28515625" style="2" bestFit="1" customWidth="1"/>
    <col min="4213" max="4214" width="9.28515625" style="2" bestFit="1" customWidth="1"/>
    <col min="4215" max="4215" width="9.140625" style="2"/>
    <col min="4216" max="4216" width="10.28515625" style="2" bestFit="1" customWidth="1"/>
    <col min="4217" max="4218" width="9.28515625" style="2" bestFit="1" customWidth="1"/>
    <col min="4219" max="4219" width="9.140625" style="2"/>
    <col min="4220" max="4220" width="10.28515625" style="2" bestFit="1" customWidth="1"/>
    <col min="4221" max="4222" width="9.28515625" style="2" bestFit="1" customWidth="1"/>
    <col min="4223" max="4223" width="9.140625" style="2"/>
    <col min="4224" max="4224" width="10.28515625" style="2" bestFit="1" customWidth="1"/>
    <col min="4225" max="4226" width="9.28515625" style="2" bestFit="1" customWidth="1"/>
    <col min="4227" max="4227" width="9.140625" style="2"/>
    <col min="4228" max="4228" width="10.28515625" style="2" bestFit="1" customWidth="1"/>
    <col min="4229" max="4230" width="9.28515625" style="2" bestFit="1" customWidth="1"/>
    <col min="4231" max="4231" width="9.140625" style="2"/>
    <col min="4232" max="4232" width="10.28515625" style="2" bestFit="1" customWidth="1"/>
    <col min="4233" max="4234" width="9.28515625" style="2" bestFit="1" customWidth="1"/>
    <col min="4235" max="4235" width="9.140625" style="2"/>
    <col min="4236" max="4236" width="10.28515625" style="2" bestFit="1" customWidth="1"/>
    <col min="4237" max="4238" width="9.28515625" style="2" bestFit="1" customWidth="1"/>
    <col min="4239" max="4239" width="9.140625" style="2"/>
    <col min="4240" max="4240" width="10.28515625" style="2" bestFit="1" customWidth="1"/>
    <col min="4241" max="4242" width="9.28515625" style="2" bestFit="1" customWidth="1"/>
    <col min="4243" max="4243" width="9.140625" style="2"/>
    <col min="4244" max="4244" width="10.28515625" style="2" bestFit="1" customWidth="1"/>
    <col min="4245" max="4246" width="9.28515625" style="2" bestFit="1" customWidth="1"/>
    <col min="4247" max="4247" width="9.140625" style="2"/>
    <col min="4248" max="4248" width="10.28515625" style="2" bestFit="1" customWidth="1"/>
    <col min="4249" max="4250" width="9.28515625" style="2" bestFit="1" customWidth="1"/>
    <col min="4251" max="4251" width="9.140625" style="2"/>
    <col min="4252" max="4252" width="10.28515625" style="2" bestFit="1" customWidth="1"/>
    <col min="4253" max="4254" width="9.28515625" style="2" bestFit="1" customWidth="1"/>
    <col min="4255" max="4255" width="9.140625" style="2"/>
    <col min="4256" max="4256" width="10.28515625" style="2" bestFit="1" customWidth="1"/>
    <col min="4257" max="4258" width="9.28515625" style="2" bestFit="1" customWidth="1"/>
    <col min="4259" max="4259" width="9.140625" style="2"/>
    <col min="4260" max="4260" width="10.28515625" style="2" bestFit="1" customWidth="1"/>
    <col min="4261" max="4262" width="9.28515625" style="2" bestFit="1" customWidth="1"/>
    <col min="4263" max="4263" width="9.140625" style="2"/>
    <col min="4264" max="4264" width="10.28515625" style="2" bestFit="1" customWidth="1"/>
    <col min="4265" max="4266" width="9.28515625" style="2" bestFit="1" customWidth="1"/>
    <col min="4267" max="4267" width="9.140625" style="2"/>
    <col min="4268" max="4268" width="10.28515625" style="2" bestFit="1" customWidth="1"/>
    <col min="4269" max="4270" width="9.28515625" style="2" bestFit="1" customWidth="1"/>
    <col min="4271" max="4271" width="9.140625" style="2"/>
    <col min="4272" max="4272" width="10.28515625" style="2" bestFit="1" customWidth="1"/>
    <col min="4273" max="4274" width="9.28515625" style="2" bestFit="1" customWidth="1"/>
    <col min="4275" max="4275" width="9.140625" style="2"/>
    <col min="4276" max="4276" width="10.28515625" style="2" bestFit="1" customWidth="1"/>
    <col min="4277" max="4278" width="9.28515625" style="2" bestFit="1" customWidth="1"/>
    <col min="4279" max="4279" width="9.140625" style="2"/>
    <col min="4280" max="4280" width="10.28515625" style="2" bestFit="1" customWidth="1"/>
    <col min="4281" max="4282" width="9.28515625" style="2" bestFit="1" customWidth="1"/>
    <col min="4283" max="4283" width="9.140625" style="2"/>
    <col min="4284" max="4284" width="10.28515625" style="2" bestFit="1" customWidth="1"/>
    <col min="4285" max="4286" width="9.28515625" style="2" bestFit="1" customWidth="1"/>
    <col min="4287" max="4287" width="9.140625" style="2"/>
    <col min="4288" max="4288" width="10.28515625" style="2" bestFit="1" customWidth="1"/>
    <col min="4289" max="4290" width="9.28515625" style="2" bestFit="1" customWidth="1"/>
    <col min="4291" max="4291" width="9.140625" style="2"/>
    <col min="4292" max="4292" width="10.28515625" style="2" bestFit="1" customWidth="1"/>
    <col min="4293" max="4294" width="9.28515625" style="2" bestFit="1" customWidth="1"/>
    <col min="4295" max="4295" width="9.140625" style="2"/>
    <col min="4296" max="4296" width="10.28515625" style="2" bestFit="1" customWidth="1"/>
    <col min="4297" max="4298" width="9.28515625" style="2" bestFit="1" customWidth="1"/>
    <col min="4299" max="4299" width="9.140625" style="2"/>
    <col min="4300" max="4300" width="10.28515625" style="2" bestFit="1" customWidth="1"/>
    <col min="4301" max="4302" width="9.28515625" style="2" bestFit="1" customWidth="1"/>
    <col min="4303" max="4303" width="9.140625" style="2"/>
    <col min="4304" max="4304" width="10.28515625" style="2" bestFit="1" customWidth="1"/>
    <col min="4305" max="4306" width="9.28515625" style="2" bestFit="1" customWidth="1"/>
    <col min="4307" max="4307" width="9.140625" style="2"/>
    <col min="4308" max="4308" width="10.28515625" style="2" bestFit="1" customWidth="1"/>
    <col min="4309" max="4310" width="9.28515625" style="2" bestFit="1" customWidth="1"/>
    <col min="4311" max="4311" width="9.140625" style="2"/>
    <col min="4312" max="4312" width="10.28515625" style="2" bestFit="1" customWidth="1"/>
    <col min="4313" max="4314" width="9.28515625" style="2" bestFit="1" customWidth="1"/>
    <col min="4315" max="4315" width="9.140625" style="2"/>
    <col min="4316" max="4316" width="10.28515625" style="2" bestFit="1" customWidth="1"/>
    <col min="4317" max="4318" width="9.28515625" style="2" bestFit="1" customWidth="1"/>
    <col min="4319" max="4319" width="9.140625" style="2"/>
    <col min="4320" max="4320" width="10.28515625" style="2" bestFit="1" customWidth="1"/>
    <col min="4321" max="4322" width="9.28515625" style="2" bestFit="1" customWidth="1"/>
    <col min="4323" max="4323" width="9.140625" style="2"/>
    <col min="4324" max="4324" width="10.28515625" style="2" bestFit="1" customWidth="1"/>
    <col min="4325" max="4326" width="9.28515625" style="2" bestFit="1" customWidth="1"/>
    <col min="4327" max="4327" width="9.140625" style="2"/>
    <col min="4328" max="4328" width="10.28515625" style="2" bestFit="1" customWidth="1"/>
    <col min="4329" max="4330" width="9.28515625" style="2" bestFit="1" customWidth="1"/>
    <col min="4331" max="4331" width="9.140625" style="2"/>
    <col min="4332" max="4332" width="10.28515625" style="2" bestFit="1" customWidth="1"/>
    <col min="4333" max="4334" width="9.28515625" style="2" bestFit="1" customWidth="1"/>
    <col min="4335" max="4335" width="9.140625" style="2"/>
    <col min="4336" max="4336" width="10.28515625" style="2" bestFit="1" customWidth="1"/>
    <col min="4337" max="4338" width="9.28515625" style="2" bestFit="1" customWidth="1"/>
    <col min="4339" max="4339" width="9.140625" style="2"/>
    <col min="4340" max="4340" width="10.28515625" style="2" bestFit="1" customWidth="1"/>
    <col min="4341" max="4342" width="9.28515625" style="2" bestFit="1" customWidth="1"/>
    <col min="4343" max="4343" width="9.140625" style="2"/>
    <col min="4344" max="4344" width="10.28515625" style="2" bestFit="1" customWidth="1"/>
    <col min="4345" max="4346" width="9.28515625" style="2" bestFit="1" customWidth="1"/>
    <col min="4347" max="4347" width="9.140625" style="2"/>
    <col min="4348" max="4348" width="10.28515625" style="2" bestFit="1" customWidth="1"/>
    <col min="4349" max="4350" width="9.28515625" style="2" bestFit="1" customWidth="1"/>
    <col min="4351" max="4351" width="9.140625" style="2"/>
    <col min="4352" max="4352" width="10.28515625" style="2" bestFit="1" customWidth="1"/>
    <col min="4353" max="4354" width="9.28515625" style="2" bestFit="1" customWidth="1"/>
    <col min="4355" max="4355" width="9.140625" style="2"/>
    <col min="4356" max="4356" width="10.28515625" style="2" bestFit="1" customWidth="1"/>
    <col min="4357" max="4358" width="9.28515625" style="2" bestFit="1" customWidth="1"/>
    <col min="4359" max="4359" width="9.140625" style="2"/>
    <col min="4360" max="4360" width="10.28515625" style="2" bestFit="1" customWidth="1"/>
    <col min="4361" max="4362" width="9.28515625" style="2" bestFit="1" customWidth="1"/>
    <col min="4363" max="4363" width="9.140625" style="2"/>
    <col min="4364" max="4364" width="10.28515625" style="2" bestFit="1" customWidth="1"/>
    <col min="4365" max="4366" width="9.28515625" style="2" bestFit="1" customWidth="1"/>
    <col min="4367" max="4367" width="9.140625" style="2"/>
    <col min="4368" max="4368" width="10.28515625" style="2" bestFit="1" customWidth="1"/>
    <col min="4369" max="4370" width="9.28515625" style="2" bestFit="1" customWidth="1"/>
    <col min="4371" max="4371" width="9.140625" style="2"/>
    <col min="4372" max="4372" width="10.28515625" style="2" bestFit="1" customWidth="1"/>
    <col min="4373" max="4374" width="9.28515625" style="2" bestFit="1" customWidth="1"/>
    <col min="4375" max="4375" width="9.140625" style="2"/>
    <col min="4376" max="4376" width="10.28515625" style="2" bestFit="1" customWidth="1"/>
    <col min="4377" max="4378" width="9.28515625" style="2" bestFit="1" customWidth="1"/>
    <col min="4379" max="4379" width="9.140625" style="2"/>
    <col min="4380" max="4380" width="10.28515625" style="2" bestFit="1" customWidth="1"/>
    <col min="4381" max="4382" width="9.28515625" style="2" bestFit="1" customWidth="1"/>
    <col min="4383" max="4383" width="9.140625" style="2"/>
    <col min="4384" max="4384" width="10.28515625" style="2" bestFit="1" customWidth="1"/>
    <col min="4385" max="4386" width="9.28515625" style="2" bestFit="1" customWidth="1"/>
    <col min="4387" max="4387" width="9.140625" style="2"/>
    <col min="4388" max="4388" width="10.28515625" style="2" bestFit="1" customWidth="1"/>
    <col min="4389" max="4390" width="9.28515625" style="2" bestFit="1" customWidth="1"/>
    <col min="4391" max="4391" width="9.140625" style="2"/>
    <col min="4392" max="4392" width="10.28515625" style="2" bestFit="1" customWidth="1"/>
    <col min="4393" max="4394" width="9.28515625" style="2" bestFit="1" customWidth="1"/>
    <col min="4395" max="4395" width="9.140625" style="2"/>
    <col min="4396" max="4396" width="10.28515625" style="2" bestFit="1" customWidth="1"/>
    <col min="4397" max="4398" width="9.28515625" style="2" bestFit="1" customWidth="1"/>
    <col min="4399" max="4399" width="9.140625" style="2"/>
    <col min="4400" max="4400" width="10.28515625" style="2" bestFit="1" customWidth="1"/>
    <col min="4401" max="4402" width="9.28515625" style="2" bestFit="1" customWidth="1"/>
    <col min="4403" max="4403" width="9.140625" style="2"/>
    <col min="4404" max="4404" width="10.28515625" style="2" bestFit="1" customWidth="1"/>
    <col min="4405" max="4406" width="9.28515625" style="2" bestFit="1" customWidth="1"/>
    <col min="4407" max="4407" width="9.140625" style="2"/>
    <col min="4408" max="4408" width="10.28515625" style="2" bestFit="1" customWidth="1"/>
    <col min="4409" max="4410" width="9.28515625" style="2" bestFit="1" customWidth="1"/>
    <col min="4411" max="4411" width="9.140625" style="2"/>
    <col min="4412" max="4412" width="10.28515625" style="2" bestFit="1" customWidth="1"/>
    <col min="4413" max="4414" width="9.28515625" style="2" bestFit="1" customWidth="1"/>
    <col min="4415" max="4415" width="9.140625" style="2"/>
    <col min="4416" max="4416" width="10.28515625" style="2" bestFit="1" customWidth="1"/>
    <col min="4417" max="4418" width="9.28515625" style="2" bestFit="1" customWidth="1"/>
    <col min="4419" max="4419" width="9.140625" style="2"/>
    <col min="4420" max="4420" width="10.28515625" style="2" bestFit="1" customWidth="1"/>
    <col min="4421" max="4422" width="9.28515625" style="2" bestFit="1" customWidth="1"/>
    <col min="4423" max="4423" width="9.140625" style="2"/>
    <col min="4424" max="4424" width="10.28515625" style="2" bestFit="1" customWidth="1"/>
    <col min="4425" max="4426" width="9.28515625" style="2" bestFit="1" customWidth="1"/>
    <col min="4427" max="4427" width="9.140625" style="2"/>
    <col min="4428" max="4428" width="10.28515625" style="2" bestFit="1" customWidth="1"/>
    <col min="4429" max="4430" width="9.28515625" style="2" bestFit="1" customWidth="1"/>
    <col min="4431" max="4431" width="9.140625" style="2"/>
    <col min="4432" max="4432" width="10.28515625" style="2" bestFit="1" customWidth="1"/>
    <col min="4433" max="4434" width="9.28515625" style="2" bestFit="1" customWidth="1"/>
    <col min="4435" max="4435" width="9.140625" style="2"/>
    <col min="4436" max="4436" width="10.28515625" style="2" bestFit="1" customWidth="1"/>
    <col min="4437" max="4438" width="9.28515625" style="2" bestFit="1" customWidth="1"/>
    <col min="4439" max="4439" width="9.140625" style="2"/>
    <col min="4440" max="4440" width="10.28515625" style="2" bestFit="1" customWidth="1"/>
    <col min="4441" max="4442" width="9.28515625" style="2" bestFit="1" customWidth="1"/>
    <col min="4443" max="4443" width="9.140625" style="2"/>
    <col min="4444" max="4444" width="10.28515625" style="2" bestFit="1" customWidth="1"/>
    <col min="4445" max="4446" width="9.28515625" style="2" bestFit="1" customWidth="1"/>
    <col min="4447" max="4447" width="9.140625" style="2"/>
    <col min="4448" max="4448" width="10.28515625" style="2" bestFit="1" customWidth="1"/>
    <col min="4449" max="4450" width="9.28515625" style="2" bestFit="1" customWidth="1"/>
    <col min="4451" max="4451" width="9.140625" style="2"/>
    <col min="4452" max="4452" width="10.28515625" style="2" bestFit="1" customWidth="1"/>
    <col min="4453" max="4454" width="9.28515625" style="2" bestFit="1" customWidth="1"/>
    <col min="4455" max="4455" width="9.140625" style="2"/>
    <col min="4456" max="4456" width="10.28515625" style="2" bestFit="1" customWidth="1"/>
    <col min="4457" max="4458" width="9.28515625" style="2" bestFit="1" customWidth="1"/>
    <col min="4459" max="4459" width="9.140625" style="2"/>
    <col min="4460" max="4460" width="10.28515625" style="2" bestFit="1" customWidth="1"/>
    <col min="4461" max="4462" width="9.28515625" style="2" bestFit="1" customWidth="1"/>
    <col min="4463" max="4463" width="9.140625" style="2"/>
    <col min="4464" max="4464" width="10.28515625" style="2" bestFit="1" customWidth="1"/>
    <col min="4465" max="4466" width="9.28515625" style="2" bestFit="1" customWidth="1"/>
    <col min="4467" max="4467" width="9.140625" style="2"/>
    <col min="4468" max="4468" width="10.28515625" style="2" bestFit="1" customWidth="1"/>
    <col min="4469" max="4470" width="9.28515625" style="2" bestFit="1" customWidth="1"/>
    <col min="4471" max="4471" width="9.140625" style="2"/>
    <col min="4472" max="4472" width="10.28515625" style="2" bestFit="1" customWidth="1"/>
    <col min="4473" max="4474" width="9.28515625" style="2" bestFit="1" customWidth="1"/>
    <col min="4475" max="4475" width="9.140625" style="2"/>
    <col min="4476" max="4476" width="10.28515625" style="2" bestFit="1" customWidth="1"/>
    <col min="4477" max="4478" width="9.28515625" style="2" bestFit="1" customWidth="1"/>
    <col min="4479" max="4479" width="9.140625" style="2"/>
    <col min="4480" max="4480" width="10.28515625" style="2" bestFit="1" customWidth="1"/>
    <col min="4481" max="4482" width="9.28515625" style="2" bestFit="1" customWidth="1"/>
    <col min="4483" max="4483" width="9.140625" style="2"/>
    <col min="4484" max="4484" width="10.28515625" style="2" bestFit="1" customWidth="1"/>
    <col min="4485" max="4486" width="9.28515625" style="2" bestFit="1" customWidth="1"/>
    <col min="4487" max="4487" width="9.140625" style="2"/>
    <col min="4488" max="4488" width="10.28515625" style="2" bestFit="1" customWidth="1"/>
    <col min="4489" max="4490" width="9.28515625" style="2" bestFit="1" customWidth="1"/>
    <col min="4491" max="4491" width="9.140625" style="2"/>
    <col min="4492" max="4492" width="10.28515625" style="2" bestFit="1" customWidth="1"/>
    <col min="4493" max="4494" width="9.28515625" style="2" bestFit="1" customWidth="1"/>
    <col min="4495" max="4495" width="9.140625" style="2"/>
    <col min="4496" max="4496" width="10.28515625" style="2" bestFit="1" customWidth="1"/>
    <col min="4497" max="4498" width="9.28515625" style="2" bestFit="1" customWidth="1"/>
    <col min="4499" max="4499" width="9.140625" style="2"/>
    <col min="4500" max="4500" width="10.28515625" style="2" bestFit="1" customWidth="1"/>
    <col min="4501" max="4502" width="9.28515625" style="2" bestFit="1" customWidth="1"/>
    <col min="4503" max="4503" width="9.140625" style="2"/>
    <col min="4504" max="4504" width="10.28515625" style="2" bestFit="1" customWidth="1"/>
    <col min="4505" max="4506" width="9.28515625" style="2" bestFit="1" customWidth="1"/>
    <col min="4507" max="4507" width="9.140625" style="2"/>
    <col min="4508" max="4508" width="10.28515625" style="2" bestFit="1" customWidth="1"/>
    <col min="4509" max="4510" width="9.28515625" style="2" bestFit="1" customWidth="1"/>
    <col min="4511" max="4511" width="9.140625" style="2"/>
    <col min="4512" max="4512" width="10.28515625" style="2" bestFit="1" customWidth="1"/>
    <col min="4513" max="4514" width="9.28515625" style="2" bestFit="1" customWidth="1"/>
    <col min="4515" max="4515" width="9.140625" style="2"/>
    <col min="4516" max="4516" width="10.28515625" style="2" bestFit="1" customWidth="1"/>
    <col min="4517" max="4518" width="9.28515625" style="2" bestFit="1" customWidth="1"/>
    <col min="4519" max="4519" width="9.140625" style="2"/>
    <col min="4520" max="4520" width="10.28515625" style="2" bestFit="1" customWidth="1"/>
    <col min="4521" max="4522" width="9.28515625" style="2" bestFit="1" customWidth="1"/>
    <col min="4523" max="4523" width="9.140625" style="2"/>
    <col min="4524" max="4524" width="10.28515625" style="2" bestFit="1" customWidth="1"/>
    <col min="4525" max="4526" width="9.28515625" style="2" bestFit="1" customWidth="1"/>
    <col min="4527" max="4527" width="9.140625" style="2"/>
    <col min="4528" max="4528" width="10.28515625" style="2" bestFit="1" customWidth="1"/>
    <col min="4529" max="4530" width="9.28515625" style="2" bestFit="1" customWidth="1"/>
    <col min="4531" max="4531" width="9.140625" style="2"/>
    <col min="4532" max="4532" width="10.28515625" style="2" bestFit="1" customWidth="1"/>
    <col min="4533" max="4534" width="9.28515625" style="2" bestFit="1" customWidth="1"/>
    <col min="4535" max="4535" width="9.140625" style="2"/>
    <col min="4536" max="4536" width="10.28515625" style="2" bestFit="1" customWidth="1"/>
    <col min="4537" max="4538" width="9.28515625" style="2" bestFit="1" customWidth="1"/>
    <col min="4539" max="4539" width="9.140625" style="2"/>
    <col min="4540" max="4540" width="10.28515625" style="2" bestFit="1" customWidth="1"/>
    <col min="4541" max="4542" width="9.28515625" style="2" bestFit="1" customWidth="1"/>
    <col min="4543" max="4543" width="9.140625" style="2"/>
    <col min="4544" max="4544" width="10.28515625" style="2" bestFit="1" customWidth="1"/>
    <col min="4545" max="4546" width="9.28515625" style="2" bestFit="1" customWidth="1"/>
    <col min="4547" max="4547" width="9.140625" style="2"/>
    <col min="4548" max="4548" width="10.28515625" style="2" bestFit="1" customWidth="1"/>
    <col min="4549" max="4550" width="9.28515625" style="2" bestFit="1" customWidth="1"/>
    <col min="4551" max="4551" width="9.140625" style="2"/>
    <col min="4552" max="4552" width="10.28515625" style="2" bestFit="1" customWidth="1"/>
    <col min="4553" max="4554" width="9.28515625" style="2" bestFit="1" customWidth="1"/>
    <col min="4555" max="4555" width="9.140625" style="2"/>
    <col min="4556" max="4556" width="10.28515625" style="2" bestFit="1" customWidth="1"/>
    <col min="4557" max="4558" width="9.28515625" style="2" bestFit="1" customWidth="1"/>
    <col min="4559" max="4559" width="9.140625" style="2"/>
    <col min="4560" max="4560" width="10.28515625" style="2" bestFit="1" customWidth="1"/>
    <col min="4561" max="4562" width="9.28515625" style="2" bestFit="1" customWidth="1"/>
    <col min="4563" max="4563" width="9.140625" style="2"/>
    <col min="4564" max="4564" width="10.28515625" style="2" bestFit="1" customWidth="1"/>
    <col min="4565" max="4566" width="9.28515625" style="2" bestFit="1" customWidth="1"/>
    <col min="4567" max="4567" width="9.140625" style="2"/>
    <col min="4568" max="4568" width="10.28515625" style="2" bestFit="1" customWidth="1"/>
    <col min="4569" max="4570" width="9.28515625" style="2" bestFit="1" customWidth="1"/>
    <col min="4571" max="4571" width="9.140625" style="2"/>
    <col min="4572" max="4572" width="10.28515625" style="2" bestFit="1" customWidth="1"/>
    <col min="4573" max="4574" width="9.28515625" style="2" bestFit="1" customWidth="1"/>
    <col min="4575" max="4575" width="9.140625" style="2"/>
    <col min="4576" max="4576" width="10.28515625" style="2" bestFit="1" customWidth="1"/>
    <col min="4577" max="4578" width="9.28515625" style="2" bestFit="1" customWidth="1"/>
    <col min="4579" max="4579" width="9.140625" style="2"/>
    <col min="4580" max="4580" width="10.28515625" style="2" bestFit="1" customWidth="1"/>
    <col min="4581" max="4582" width="9.28515625" style="2" bestFit="1" customWidth="1"/>
    <col min="4583" max="4583" width="9.140625" style="2"/>
    <col min="4584" max="4584" width="10.28515625" style="2" bestFit="1" customWidth="1"/>
    <col min="4585" max="4586" width="9.28515625" style="2" bestFit="1" customWidth="1"/>
    <col min="4587" max="4587" width="9.140625" style="2"/>
    <col min="4588" max="4588" width="10.28515625" style="2" bestFit="1" customWidth="1"/>
    <col min="4589" max="4590" width="9.28515625" style="2" bestFit="1" customWidth="1"/>
    <col min="4591" max="4591" width="9.140625" style="2"/>
    <col min="4592" max="4592" width="10.28515625" style="2" bestFit="1" customWidth="1"/>
    <col min="4593" max="4594" width="9.28515625" style="2" bestFit="1" customWidth="1"/>
    <col min="4595" max="4595" width="9.140625" style="2"/>
    <col min="4596" max="4596" width="10.28515625" style="2" bestFit="1" customWidth="1"/>
    <col min="4597" max="4598" width="9.28515625" style="2" bestFit="1" customWidth="1"/>
    <col min="4599" max="4599" width="9.140625" style="2"/>
    <col min="4600" max="4600" width="10.28515625" style="2" bestFit="1" customWidth="1"/>
    <col min="4601" max="4602" width="9.28515625" style="2" bestFit="1" customWidth="1"/>
    <col min="4603" max="4603" width="9.140625" style="2"/>
    <col min="4604" max="4604" width="10.28515625" style="2" bestFit="1" customWidth="1"/>
    <col min="4605" max="4606" width="9.28515625" style="2" bestFit="1" customWidth="1"/>
    <col min="4607" max="4607" width="9.140625" style="2"/>
    <col min="4608" max="4608" width="10.28515625" style="2" bestFit="1" customWidth="1"/>
    <col min="4609" max="4610" width="9.28515625" style="2" bestFit="1" customWidth="1"/>
    <col min="4611" max="4611" width="9.140625" style="2"/>
    <col min="4612" max="4612" width="10.28515625" style="2" bestFit="1" customWidth="1"/>
    <col min="4613" max="4614" width="9.28515625" style="2" bestFit="1" customWidth="1"/>
    <col min="4615" max="4615" width="9.140625" style="2"/>
    <col min="4616" max="4616" width="10.28515625" style="2" bestFit="1" customWidth="1"/>
    <col min="4617" max="4618" width="9.28515625" style="2" bestFit="1" customWidth="1"/>
    <col min="4619" max="4619" width="9.140625" style="2"/>
    <col min="4620" max="4620" width="10.28515625" style="2" bestFit="1" customWidth="1"/>
    <col min="4621" max="4622" width="9.28515625" style="2" bestFit="1" customWidth="1"/>
    <col min="4623" max="4623" width="9.140625" style="2"/>
    <col min="4624" max="4624" width="10.28515625" style="2" bestFit="1" customWidth="1"/>
    <col min="4625" max="4626" width="9.28515625" style="2" bestFit="1" customWidth="1"/>
    <col min="4627" max="4627" width="9.140625" style="2"/>
    <col min="4628" max="4628" width="10.28515625" style="2" bestFit="1" customWidth="1"/>
    <col min="4629" max="4630" width="9.28515625" style="2" bestFit="1" customWidth="1"/>
    <col min="4631" max="4631" width="9.140625" style="2"/>
    <col min="4632" max="4632" width="10.28515625" style="2" bestFit="1" customWidth="1"/>
    <col min="4633" max="4634" width="9.28515625" style="2" bestFit="1" customWidth="1"/>
    <col min="4635" max="4635" width="9.140625" style="2"/>
    <col min="4636" max="4636" width="10.28515625" style="2" bestFit="1" customWidth="1"/>
    <col min="4637" max="4638" width="9.28515625" style="2" bestFit="1" customWidth="1"/>
    <col min="4639" max="4639" width="9.140625" style="2"/>
    <col min="4640" max="4640" width="10.28515625" style="2" bestFit="1" customWidth="1"/>
    <col min="4641" max="4642" width="9.28515625" style="2" bestFit="1" customWidth="1"/>
    <col min="4643" max="4643" width="9.140625" style="2"/>
    <col min="4644" max="4644" width="10.28515625" style="2" bestFit="1" customWidth="1"/>
    <col min="4645" max="4646" width="9.28515625" style="2" bestFit="1" customWidth="1"/>
    <col min="4647" max="4647" width="9.140625" style="2"/>
    <col min="4648" max="4648" width="10.28515625" style="2" bestFit="1" customWidth="1"/>
    <col min="4649" max="4650" width="9.28515625" style="2" bestFit="1" customWidth="1"/>
    <col min="4651" max="4651" width="9.140625" style="2"/>
    <col min="4652" max="4652" width="10.28515625" style="2" bestFit="1" customWidth="1"/>
    <col min="4653" max="4654" width="9.28515625" style="2" bestFit="1" customWidth="1"/>
    <col min="4655" max="4655" width="9.140625" style="2"/>
    <col min="4656" max="4656" width="10.28515625" style="2" bestFit="1" customWidth="1"/>
    <col min="4657" max="4658" width="9.28515625" style="2" bestFit="1" customWidth="1"/>
    <col min="4659" max="4659" width="9.140625" style="2"/>
    <col min="4660" max="4660" width="10.28515625" style="2" bestFit="1" customWidth="1"/>
    <col min="4661" max="4662" width="9.28515625" style="2" bestFit="1" customWidth="1"/>
    <col min="4663" max="4663" width="9.140625" style="2"/>
    <col min="4664" max="4664" width="10.28515625" style="2" bestFit="1" customWidth="1"/>
    <col min="4665" max="4666" width="9.28515625" style="2" bestFit="1" customWidth="1"/>
    <col min="4667" max="4667" width="9.140625" style="2"/>
    <col min="4668" max="4668" width="10.28515625" style="2" bestFit="1" customWidth="1"/>
    <col min="4669" max="4670" width="9.28515625" style="2" bestFit="1" customWidth="1"/>
    <col min="4671" max="4671" width="9.140625" style="2"/>
    <col min="4672" max="4672" width="10.28515625" style="2" bestFit="1" customWidth="1"/>
    <col min="4673" max="4674" width="9.28515625" style="2" bestFit="1" customWidth="1"/>
    <col min="4675" max="4675" width="9.140625" style="2"/>
    <col min="4676" max="4676" width="10.28515625" style="2" bestFit="1" customWidth="1"/>
    <col min="4677" max="4678" width="9.28515625" style="2" bestFit="1" customWidth="1"/>
    <col min="4679" max="4679" width="9.140625" style="2"/>
    <col min="4680" max="4680" width="10.28515625" style="2" bestFit="1" customWidth="1"/>
    <col min="4681" max="4682" width="9.28515625" style="2" bestFit="1" customWidth="1"/>
    <col min="4683" max="4683" width="9.140625" style="2"/>
    <col min="4684" max="4684" width="10.28515625" style="2" bestFit="1" customWidth="1"/>
    <col min="4685" max="4686" width="9.28515625" style="2" bestFit="1" customWidth="1"/>
    <col min="4687" max="4687" width="9.140625" style="2"/>
    <col min="4688" max="4688" width="10.28515625" style="2" bestFit="1" customWidth="1"/>
    <col min="4689" max="4690" width="9.28515625" style="2" bestFit="1" customWidth="1"/>
    <col min="4691" max="4691" width="9.140625" style="2"/>
    <col min="4692" max="4692" width="10.28515625" style="2" bestFit="1" customWidth="1"/>
    <col min="4693" max="4694" width="9.28515625" style="2" bestFit="1" customWidth="1"/>
    <col min="4695" max="4695" width="9.140625" style="2"/>
    <col min="4696" max="4696" width="10.28515625" style="2" bestFit="1" customWidth="1"/>
    <col min="4697" max="4698" width="9.28515625" style="2" bestFit="1" customWidth="1"/>
    <col min="4699" max="4699" width="9.140625" style="2"/>
    <col min="4700" max="4700" width="10.28515625" style="2" bestFit="1" customWidth="1"/>
    <col min="4701" max="4702" width="9.28515625" style="2" bestFit="1" customWidth="1"/>
    <col min="4703" max="4703" width="9.140625" style="2"/>
    <col min="4704" max="4704" width="10.28515625" style="2" bestFit="1" customWidth="1"/>
    <col min="4705" max="4706" width="9.28515625" style="2" bestFit="1" customWidth="1"/>
    <col min="4707" max="4707" width="9.140625" style="2"/>
    <col min="4708" max="4708" width="10.28515625" style="2" bestFit="1" customWidth="1"/>
    <col min="4709" max="4710" width="9.28515625" style="2" bestFit="1" customWidth="1"/>
    <col min="4711" max="4711" width="9.140625" style="2"/>
    <col min="4712" max="4712" width="10.28515625" style="2" bestFit="1" customWidth="1"/>
    <col min="4713" max="4714" width="9.28515625" style="2" bestFit="1" customWidth="1"/>
    <col min="4715" max="4715" width="9.140625" style="2"/>
    <col min="4716" max="4716" width="10.28515625" style="2" bestFit="1" customWidth="1"/>
    <col min="4717" max="4718" width="9.28515625" style="2" bestFit="1" customWidth="1"/>
    <col min="4719" max="4719" width="9.140625" style="2"/>
    <col min="4720" max="4720" width="10.28515625" style="2" bestFit="1" customWidth="1"/>
    <col min="4721" max="4722" width="9.28515625" style="2" bestFit="1" customWidth="1"/>
    <col min="4723" max="4723" width="9.140625" style="2"/>
    <col min="4724" max="4724" width="10.28515625" style="2" bestFit="1" customWidth="1"/>
    <col min="4725" max="4726" width="9.28515625" style="2" bestFit="1" customWidth="1"/>
    <col min="4727" max="4727" width="9.140625" style="2"/>
    <col min="4728" max="4728" width="10.28515625" style="2" bestFit="1" customWidth="1"/>
    <col min="4729" max="4730" width="9.28515625" style="2" bestFit="1" customWidth="1"/>
    <col min="4731" max="4731" width="9.140625" style="2"/>
    <col min="4732" max="4732" width="10.28515625" style="2" bestFit="1" customWidth="1"/>
    <col min="4733" max="4734" width="9.28515625" style="2" bestFit="1" customWidth="1"/>
    <col min="4735" max="4735" width="9.140625" style="2"/>
    <col min="4736" max="4736" width="10.28515625" style="2" bestFit="1" customWidth="1"/>
    <col min="4737" max="4738" width="9.28515625" style="2" bestFit="1" customWidth="1"/>
    <col min="4739" max="4739" width="9.140625" style="2"/>
    <col min="4740" max="4740" width="10.28515625" style="2" bestFit="1" customWidth="1"/>
    <col min="4741" max="4742" width="9.28515625" style="2" bestFit="1" customWidth="1"/>
    <col min="4743" max="4743" width="9.140625" style="2"/>
    <col min="4744" max="4744" width="10.28515625" style="2" bestFit="1" customWidth="1"/>
    <col min="4745" max="4746" width="9.28515625" style="2" bestFit="1" customWidth="1"/>
    <col min="4747" max="4747" width="9.140625" style="2"/>
    <col min="4748" max="4748" width="10.28515625" style="2" bestFit="1" customWidth="1"/>
    <col min="4749" max="4750" width="9.28515625" style="2" bestFit="1" customWidth="1"/>
    <col min="4751" max="4751" width="9.140625" style="2"/>
    <col min="4752" max="4752" width="10.28515625" style="2" bestFit="1" customWidth="1"/>
    <col min="4753" max="4754" width="9.28515625" style="2" bestFit="1" customWidth="1"/>
    <col min="4755" max="4755" width="9.140625" style="2"/>
    <col min="4756" max="4756" width="10.28515625" style="2" bestFit="1" customWidth="1"/>
    <col min="4757" max="4758" width="9.28515625" style="2" bestFit="1" customWidth="1"/>
    <col min="4759" max="4759" width="9.140625" style="2"/>
    <col min="4760" max="4760" width="10.28515625" style="2" bestFit="1" customWidth="1"/>
    <col min="4761" max="4762" width="9.28515625" style="2" bestFit="1" customWidth="1"/>
    <col min="4763" max="4763" width="9.140625" style="2"/>
    <col min="4764" max="4764" width="10.28515625" style="2" bestFit="1" customWidth="1"/>
    <col min="4765" max="4766" width="9.28515625" style="2" bestFit="1" customWidth="1"/>
    <col min="4767" max="4767" width="9.140625" style="2"/>
    <col min="4768" max="4768" width="10.28515625" style="2" bestFit="1" customWidth="1"/>
    <col min="4769" max="4770" width="9.28515625" style="2" bestFit="1" customWidth="1"/>
    <col min="4771" max="4771" width="9.140625" style="2"/>
    <col min="4772" max="4772" width="10.28515625" style="2" bestFit="1" customWidth="1"/>
    <col min="4773" max="4774" width="9.28515625" style="2" bestFit="1" customWidth="1"/>
    <col min="4775" max="4775" width="9.140625" style="2"/>
    <col min="4776" max="4776" width="10.28515625" style="2" bestFit="1" customWidth="1"/>
    <col min="4777" max="4778" width="9.28515625" style="2" bestFit="1" customWidth="1"/>
    <col min="4779" max="4779" width="9.140625" style="2"/>
    <col min="4780" max="4780" width="10.28515625" style="2" bestFit="1" customWidth="1"/>
    <col min="4781" max="4782" width="9.28515625" style="2" bestFit="1" customWidth="1"/>
    <col min="4783" max="4783" width="9.140625" style="2"/>
    <col min="4784" max="4784" width="10.28515625" style="2" bestFit="1" customWidth="1"/>
    <col min="4785" max="4786" width="9.28515625" style="2" bestFit="1" customWidth="1"/>
    <col min="4787" max="4787" width="9.140625" style="2"/>
    <col min="4788" max="4788" width="10.28515625" style="2" bestFit="1" customWidth="1"/>
    <col min="4789" max="4790" width="9.28515625" style="2" bestFit="1" customWidth="1"/>
    <col min="4791" max="4791" width="9.140625" style="2"/>
    <col min="4792" max="4792" width="10.28515625" style="2" bestFit="1" customWidth="1"/>
    <col min="4793" max="4794" width="9.28515625" style="2" bestFit="1" customWidth="1"/>
    <col min="4795" max="4795" width="9.140625" style="2"/>
    <col min="4796" max="4796" width="10.28515625" style="2" bestFit="1" customWidth="1"/>
    <col min="4797" max="4798" width="9.28515625" style="2" bestFit="1" customWidth="1"/>
    <col min="4799" max="4799" width="9.140625" style="2"/>
    <col min="4800" max="4800" width="10.28515625" style="2" bestFit="1" customWidth="1"/>
    <col min="4801" max="4802" width="9.28515625" style="2" bestFit="1" customWidth="1"/>
    <col min="4803" max="4803" width="9.140625" style="2"/>
    <col min="4804" max="4804" width="10.28515625" style="2" bestFit="1" customWidth="1"/>
    <col min="4805" max="4806" width="9.28515625" style="2" bestFit="1" customWidth="1"/>
    <col min="4807" max="4807" width="9.140625" style="2"/>
    <col min="4808" max="4808" width="10.28515625" style="2" bestFit="1" customWidth="1"/>
    <col min="4809" max="4810" width="9.28515625" style="2" bestFit="1" customWidth="1"/>
    <col min="4811" max="4811" width="9.140625" style="2"/>
    <col min="4812" max="4812" width="10.28515625" style="2" bestFit="1" customWidth="1"/>
    <col min="4813" max="4814" width="9.28515625" style="2" bestFit="1" customWidth="1"/>
    <col min="4815" max="4815" width="9.140625" style="2"/>
    <col min="4816" max="4816" width="10.28515625" style="2" bestFit="1" customWidth="1"/>
    <col min="4817" max="4818" width="9.28515625" style="2" bestFit="1" customWidth="1"/>
    <col min="4819" max="4819" width="9.140625" style="2"/>
    <col min="4820" max="4820" width="10.28515625" style="2" bestFit="1" customWidth="1"/>
    <col min="4821" max="4822" width="9.28515625" style="2" bestFit="1" customWidth="1"/>
    <col min="4823" max="4823" width="9.140625" style="2"/>
    <col min="4824" max="4824" width="10.28515625" style="2" bestFit="1" customWidth="1"/>
    <col min="4825" max="4826" width="9.28515625" style="2" bestFit="1" customWidth="1"/>
    <col min="4827" max="4827" width="9.140625" style="2"/>
    <col min="4828" max="4828" width="10.28515625" style="2" bestFit="1" customWidth="1"/>
    <col min="4829" max="4830" width="9.28515625" style="2" bestFit="1" customWidth="1"/>
    <col min="4831" max="4831" width="9.140625" style="2"/>
    <col min="4832" max="4832" width="10.28515625" style="2" bestFit="1" customWidth="1"/>
    <col min="4833" max="4834" width="9.28515625" style="2" bestFit="1" customWidth="1"/>
    <col min="4835" max="4835" width="9.140625" style="2"/>
    <col min="4836" max="4836" width="10.28515625" style="2" bestFit="1" customWidth="1"/>
    <col min="4837" max="4838" width="9.28515625" style="2" bestFit="1" customWidth="1"/>
    <col min="4839" max="4839" width="9.140625" style="2"/>
    <col min="4840" max="4840" width="10.28515625" style="2" bestFit="1" customWidth="1"/>
    <col min="4841" max="4842" width="9.28515625" style="2" bestFit="1" customWidth="1"/>
    <col min="4843" max="4843" width="9.140625" style="2"/>
    <col min="4844" max="4844" width="10.28515625" style="2" bestFit="1" customWidth="1"/>
    <col min="4845" max="4846" width="9.28515625" style="2" bestFit="1" customWidth="1"/>
    <col min="4847" max="4847" width="9.140625" style="2"/>
    <col min="4848" max="4848" width="10.28515625" style="2" bestFit="1" customWidth="1"/>
    <col min="4849" max="4850" width="9.28515625" style="2" bestFit="1" customWidth="1"/>
    <col min="4851" max="4851" width="9.140625" style="2"/>
    <col min="4852" max="4852" width="10.28515625" style="2" bestFit="1" customWidth="1"/>
    <col min="4853" max="4854" width="9.28515625" style="2" bestFit="1" customWidth="1"/>
    <col min="4855" max="4855" width="9.140625" style="2"/>
    <col min="4856" max="4856" width="10.28515625" style="2" bestFit="1" customWidth="1"/>
    <col min="4857" max="4858" width="9.28515625" style="2" bestFit="1" customWidth="1"/>
    <col min="4859" max="4859" width="9.140625" style="2"/>
    <col min="4860" max="4860" width="10.28515625" style="2" bestFit="1" customWidth="1"/>
    <col min="4861" max="4862" width="9.28515625" style="2" bestFit="1" customWidth="1"/>
    <col min="4863" max="4863" width="9.140625" style="2"/>
    <col min="4864" max="4864" width="10.28515625" style="2" bestFit="1" customWidth="1"/>
    <col min="4865" max="4866" width="9.28515625" style="2" bestFit="1" customWidth="1"/>
    <col min="4867" max="4867" width="9.140625" style="2"/>
    <col min="4868" max="4868" width="10.28515625" style="2" bestFit="1" customWidth="1"/>
    <col min="4869" max="4870" width="9.28515625" style="2" bestFit="1" customWidth="1"/>
    <col min="4871" max="4871" width="9.140625" style="2"/>
    <col min="4872" max="4872" width="10.28515625" style="2" bestFit="1" customWidth="1"/>
    <col min="4873" max="4874" width="9.28515625" style="2" bestFit="1" customWidth="1"/>
    <col min="4875" max="4875" width="9.140625" style="2"/>
    <col min="4876" max="4876" width="10.28515625" style="2" bestFit="1" customWidth="1"/>
    <col min="4877" max="4878" width="9.28515625" style="2" bestFit="1" customWidth="1"/>
    <col min="4879" max="4879" width="9.140625" style="2"/>
    <col min="4880" max="4880" width="10.28515625" style="2" bestFit="1" customWidth="1"/>
    <col min="4881" max="4882" width="9.28515625" style="2" bestFit="1" customWidth="1"/>
    <col min="4883" max="4883" width="9.140625" style="2"/>
    <col min="4884" max="4884" width="10.28515625" style="2" bestFit="1" customWidth="1"/>
    <col min="4885" max="4886" width="9.28515625" style="2" bestFit="1" customWidth="1"/>
    <col min="4887" max="4887" width="9.140625" style="2"/>
    <col min="4888" max="4888" width="10.28515625" style="2" bestFit="1" customWidth="1"/>
    <col min="4889" max="4890" width="9.28515625" style="2" bestFit="1" customWidth="1"/>
    <col min="4891" max="4891" width="9.140625" style="2"/>
    <col min="4892" max="4892" width="10.28515625" style="2" bestFit="1" customWidth="1"/>
    <col min="4893" max="4894" width="9.28515625" style="2" bestFit="1" customWidth="1"/>
    <col min="4895" max="4895" width="9.140625" style="2"/>
    <col min="4896" max="4896" width="10.28515625" style="2" bestFit="1" customWidth="1"/>
    <col min="4897" max="4898" width="9.28515625" style="2" bestFit="1" customWidth="1"/>
    <col min="4899" max="4899" width="9.140625" style="2"/>
    <col min="4900" max="4900" width="10.28515625" style="2" bestFit="1" customWidth="1"/>
    <col min="4901" max="4902" width="9.28515625" style="2" bestFit="1" customWidth="1"/>
    <col min="4903" max="4903" width="9.140625" style="2"/>
    <col min="4904" max="4904" width="10.28515625" style="2" bestFit="1" customWidth="1"/>
    <col min="4905" max="4906" width="9.28515625" style="2" bestFit="1" customWidth="1"/>
    <col min="4907" max="4907" width="9.140625" style="2"/>
    <col min="4908" max="4908" width="10.28515625" style="2" bestFit="1" customWidth="1"/>
    <col min="4909" max="4910" width="9.28515625" style="2" bestFit="1" customWidth="1"/>
    <col min="4911" max="4911" width="9.140625" style="2"/>
    <col min="4912" max="4912" width="10.28515625" style="2" bestFit="1" customWidth="1"/>
    <col min="4913" max="4914" width="9.28515625" style="2" bestFit="1" customWidth="1"/>
    <col min="4915" max="4915" width="9.140625" style="2"/>
    <col min="4916" max="4916" width="10.28515625" style="2" bestFit="1" customWidth="1"/>
    <col min="4917" max="4918" width="9.28515625" style="2" bestFit="1" customWidth="1"/>
    <col min="4919" max="4919" width="9.140625" style="2"/>
    <col min="4920" max="4920" width="10.28515625" style="2" bestFit="1" customWidth="1"/>
    <col min="4921" max="4922" width="9.28515625" style="2" bestFit="1" customWidth="1"/>
    <col min="4923" max="4923" width="9.140625" style="2"/>
    <col min="4924" max="4924" width="10.28515625" style="2" bestFit="1" customWidth="1"/>
    <col min="4925" max="4926" width="9.28515625" style="2" bestFit="1" customWidth="1"/>
    <col min="4927" max="4927" width="9.140625" style="2"/>
    <col min="4928" max="4928" width="10.28515625" style="2" bestFit="1" customWidth="1"/>
    <col min="4929" max="4930" width="9.28515625" style="2" bestFit="1" customWidth="1"/>
    <col min="4931" max="4931" width="9.140625" style="2"/>
    <col min="4932" max="4932" width="10.28515625" style="2" bestFit="1" customWidth="1"/>
    <col min="4933" max="4934" width="9.28515625" style="2" bestFit="1" customWidth="1"/>
    <col min="4935" max="4935" width="9.140625" style="2"/>
    <col min="4936" max="4936" width="10.28515625" style="2" bestFit="1" customWidth="1"/>
    <col min="4937" max="4938" width="9.28515625" style="2" bestFit="1" customWidth="1"/>
    <col min="4939" max="4939" width="9.140625" style="2"/>
    <col min="4940" max="4940" width="10.28515625" style="2" bestFit="1" customWidth="1"/>
    <col min="4941" max="4942" width="9.28515625" style="2" bestFit="1" customWidth="1"/>
    <col min="4943" max="4943" width="9.140625" style="2"/>
    <col min="4944" max="4944" width="10.28515625" style="2" bestFit="1" customWidth="1"/>
    <col min="4945" max="4946" width="9.28515625" style="2" bestFit="1" customWidth="1"/>
    <col min="4947" max="4947" width="9.140625" style="2"/>
    <col min="4948" max="4948" width="10.28515625" style="2" bestFit="1" customWidth="1"/>
    <col min="4949" max="4950" width="9.28515625" style="2" bestFit="1" customWidth="1"/>
    <col min="4951" max="4951" width="9.140625" style="2"/>
    <col min="4952" max="4952" width="10.28515625" style="2" bestFit="1" customWidth="1"/>
    <col min="4953" max="4954" width="9.28515625" style="2" bestFit="1" customWidth="1"/>
    <col min="4955" max="4955" width="9.140625" style="2"/>
    <col min="4956" max="4956" width="10.28515625" style="2" bestFit="1" customWidth="1"/>
    <col min="4957" max="4958" width="9.28515625" style="2" bestFit="1" customWidth="1"/>
    <col min="4959" max="4959" width="9.140625" style="2"/>
    <col min="4960" max="4960" width="10.28515625" style="2" bestFit="1" customWidth="1"/>
    <col min="4961" max="4962" width="9.28515625" style="2" bestFit="1" customWidth="1"/>
    <col min="4963" max="4963" width="9.140625" style="2"/>
    <col min="4964" max="4964" width="10.28515625" style="2" bestFit="1" customWidth="1"/>
    <col min="4965" max="4966" width="9.28515625" style="2" bestFit="1" customWidth="1"/>
    <col min="4967" max="4967" width="9.140625" style="2"/>
    <col min="4968" max="4968" width="10.28515625" style="2" bestFit="1" customWidth="1"/>
    <col min="4969" max="4970" width="9.28515625" style="2" bestFit="1" customWidth="1"/>
    <col min="4971" max="4971" width="9.140625" style="2"/>
    <col min="4972" max="4972" width="10.28515625" style="2" bestFit="1" customWidth="1"/>
    <col min="4973" max="4974" width="9.28515625" style="2" bestFit="1" customWidth="1"/>
    <col min="4975" max="4975" width="9.140625" style="2"/>
    <col min="4976" max="4976" width="10.28515625" style="2" bestFit="1" customWidth="1"/>
    <col min="4977" max="4978" width="9.28515625" style="2" bestFit="1" customWidth="1"/>
    <col min="4979" max="4979" width="9.140625" style="2"/>
    <col min="4980" max="4980" width="10.28515625" style="2" bestFit="1" customWidth="1"/>
    <col min="4981" max="4982" width="9.28515625" style="2" bestFit="1" customWidth="1"/>
    <col min="4983" max="4983" width="9.140625" style="2"/>
    <col min="4984" max="4984" width="10.28515625" style="2" bestFit="1" customWidth="1"/>
    <col min="4985" max="4986" width="9.28515625" style="2" bestFit="1" customWidth="1"/>
    <col min="4987" max="4987" width="9.140625" style="2"/>
    <col min="4988" max="4988" width="10.28515625" style="2" bestFit="1" customWidth="1"/>
    <col min="4989" max="4990" width="9.28515625" style="2" bestFit="1" customWidth="1"/>
    <col min="4991" max="4991" width="9.140625" style="2"/>
    <col min="4992" max="4992" width="10.28515625" style="2" bestFit="1" customWidth="1"/>
    <col min="4993" max="4994" width="9.28515625" style="2" bestFit="1" customWidth="1"/>
    <col min="4995" max="4995" width="9.140625" style="2"/>
    <col min="4996" max="4996" width="10.28515625" style="2" bestFit="1" customWidth="1"/>
    <col min="4997" max="4998" width="9.28515625" style="2" bestFit="1" customWidth="1"/>
    <col min="4999" max="4999" width="9.140625" style="2"/>
    <col min="5000" max="5000" width="10.28515625" style="2" bestFit="1" customWidth="1"/>
    <col min="5001" max="5002" width="9.28515625" style="2" bestFit="1" customWidth="1"/>
    <col min="5003" max="5003" width="9.140625" style="2"/>
    <col min="5004" max="5004" width="10.28515625" style="2" bestFit="1" customWidth="1"/>
    <col min="5005" max="5006" width="9.28515625" style="2" bestFit="1" customWidth="1"/>
    <col min="5007" max="5007" width="9.140625" style="2"/>
    <col min="5008" max="5008" width="10.28515625" style="2" bestFit="1" customWidth="1"/>
    <col min="5009" max="5010" width="9.28515625" style="2" bestFit="1" customWidth="1"/>
    <col min="5011" max="5011" width="9.140625" style="2"/>
    <col min="5012" max="5012" width="10.28515625" style="2" bestFit="1" customWidth="1"/>
    <col min="5013" max="5014" width="9.28515625" style="2" bestFit="1" customWidth="1"/>
    <col min="5015" max="5015" width="9.140625" style="2"/>
    <col min="5016" max="5016" width="10.28515625" style="2" bestFit="1" customWidth="1"/>
    <col min="5017" max="5018" width="9.28515625" style="2" bestFit="1" customWidth="1"/>
    <col min="5019" max="5019" width="9.140625" style="2"/>
    <col min="5020" max="5020" width="10.28515625" style="2" bestFit="1" customWidth="1"/>
    <col min="5021" max="5022" width="9.28515625" style="2" bestFit="1" customWidth="1"/>
    <col min="5023" max="5023" width="9.140625" style="2"/>
    <col min="5024" max="5024" width="10.28515625" style="2" bestFit="1" customWidth="1"/>
    <col min="5025" max="5026" width="9.28515625" style="2" bestFit="1" customWidth="1"/>
    <col min="5027" max="5027" width="9.140625" style="2"/>
    <col min="5028" max="5028" width="10.28515625" style="2" bestFit="1" customWidth="1"/>
    <col min="5029" max="5030" width="9.28515625" style="2" bestFit="1" customWidth="1"/>
    <col min="5031" max="5031" width="9.140625" style="2"/>
    <col min="5032" max="5032" width="10.28515625" style="2" bestFit="1" customWidth="1"/>
    <col min="5033" max="5034" width="9.28515625" style="2" bestFit="1" customWidth="1"/>
    <col min="5035" max="5035" width="9.140625" style="2"/>
    <col min="5036" max="5036" width="10.28515625" style="2" bestFit="1" customWidth="1"/>
    <col min="5037" max="5038" width="9.28515625" style="2" bestFit="1" customWidth="1"/>
    <col min="5039" max="5039" width="9.140625" style="2"/>
    <col min="5040" max="5040" width="10.28515625" style="2" bestFit="1" customWidth="1"/>
    <col min="5041" max="5042" width="9.28515625" style="2" bestFit="1" customWidth="1"/>
    <col min="5043" max="5043" width="9.140625" style="2"/>
    <col min="5044" max="5044" width="10.28515625" style="2" bestFit="1" customWidth="1"/>
    <col min="5045" max="5046" width="9.28515625" style="2" bestFit="1" customWidth="1"/>
    <col min="5047" max="5047" width="9.140625" style="2"/>
    <col min="5048" max="5048" width="10.28515625" style="2" bestFit="1" customWidth="1"/>
    <col min="5049" max="5050" width="9.28515625" style="2" bestFit="1" customWidth="1"/>
    <col min="5051" max="5051" width="9.140625" style="2"/>
    <col min="5052" max="5052" width="10.28515625" style="2" bestFit="1" customWidth="1"/>
    <col min="5053" max="5054" width="9.28515625" style="2" bestFit="1" customWidth="1"/>
    <col min="5055" max="5055" width="9.140625" style="2"/>
    <col min="5056" max="5056" width="10.28515625" style="2" bestFit="1" customWidth="1"/>
    <col min="5057" max="5058" width="9.28515625" style="2" bestFit="1" customWidth="1"/>
    <col min="5059" max="5059" width="9.140625" style="2"/>
    <col min="5060" max="5060" width="10.28515625" style="2" bestFit="1" customWidth="1"/>
    <col min="5061" max="5062" width="9.28515625" style="2" bestFit="1" customWidth="1"/>
    <col min="5063" max="5063" width="9.140625" style="2"/>
    <col min="5064" max="5064" width="10.28515625" style="2" bestFit="1" customWidth="1"/>
    <col min="5065" max="5066" width="9.28515625" style="2" bestFit="1" customWidth="1"/>
    <col min="5067" max="5067" width="9.140625" style="2"/>
    <col min="5068" max="5068" width="10.28515625" style="2" bestFit="1" customWidth="1"/>
    <col min="5069" max="5070" width="9.28515625" style="2" bestFit="1" customWidth="1"/>
    <col min="5071" max="5071" width="9.140625" style="2"/>
    <col min="5072" max="5072" width="10.28515625" style="2" bestFit="1" customWidth="1"/>
    <col min="5073" max="5074" width="9.28515625" style="2" bestFit="1" customWidth="1"/>
    <col min="5075" max="5075" width="9.140625" style="2"/>
    <col min="5076" max="5076" width="10.28515625" style="2" bestFit="1" customWidth="1"/>
    <col min="5077" max="5078" width="9.28515625" style="2" bestFit="1" customWidth="1"/>
    <col min="5079" max="5079" width="9.140625" style="2"/>
    <col min="5080" max="5080" width="10.28515625" style="2" bestFit="1" customWidth="1"/>
    <col min="5081" max="5082" width="9.28515625" style="2" bestFit="1" customWidth="1"/>
    <col min="5083" max="5083" width="9.140625" style="2"/>
    <col min="5084" max="5084" width="10.28515625" style="2" bestFit="1" customWidth="1"/>
    <col min="5085" max="5086" width="9.28515625" style="2" bestFit="1" customWidth="1"/>
    <col min="5087" max="5087" width="9.140625" style="2"/>
    <col min="5088" max="5088" width="10.28515625" style="2" bestFit="1" customWidth="1"/>
    <col min="5089" max="5090" width="9.28515625" style="2" bestFit="1" customWidth="1"/>
    <col min="5091" max="5091" width="9.140625" style="2"/>
    <col min="5092" max="5092" width="10.28515625" style="2" bestFit="1" customWidth="1"/>
    <col min="5093" max="5094" width="9.28515625" style="2" bestFit="1" customWidth="1"/>
    <col min="5095" max="5095" width="9.140625" style="2"/>
    <col min="5096" max="5096" width="10.28515625" style="2" bestFit="1" customWidth="1"/>
    <col min="5097" max="5098" width="9.28515625" style="2" bestFit="1" customWidth="1"/>
    <col min="5099" max="5099" width="9.140625" style="2"/>
    <col min="5100" max="5100" width="10.28515625" style="2" bestFit="1" customWidth="1"/>
    <col min="5101" max="5102" width="9.28515625" style="2" bestFit="1" customWidth="1"/>
    <col min="5103" max="5103" width="9.140625" style="2"/>
    <col min="5104" max="5104" width="10.28515625" style="2" bestFit="1" customWidth="1"/>
    <col min="5105" max="5106" width="9.28515625" style="2" bestFit="1" customWidth="1"/>
    <col min="5107" max="5107" width="9.140625" style="2"/>
    <col min="5108" max="5108" width="10.28515625" style="2" bestFit="1" customWidth="1"/>
    <col min="5109" max="5110" width="9.28515625" style="2" bestFit="1" customWidth="1"/>
    <col min="5111" max="5111" width="9.140625" style="2"/>
    <col min="5112" max="5112" width="10.28515625" style="2" bestFit="1" customWidth="1"/>
    <col min="5113" max="5114" width="9.28515625" style="2" bestFit="1" customWidth="1"/>
    <col min="5115" max="5115" width="9.140625" style="2"/>
    <col min="5116" max="5116" width="10.28515625" style="2" bestFit="1" customWidth="1"/>
    <col min="5117" max="5118" width="9.28515625" style="2" bestFit="1" customWidth="1"/>
    <col min="5119" max="5119" width="9.140625" style="2"/>
    <col min="5120" max="5120" width="10.28515625" style="2" bestFit="1" customWidth="1"/>
    <col min="5121" max="5122" width="9.28515625" style="2" bestFit="1" customWidth="1"/>
    <col min="5123" max="5123" width="9.140625" style="2"/>
    <col min="5124" max="5124" width="10.28515625" style="2" bestFit="1" customWidth="1"/>
    <col min="5125" max="5126" width="9.28515625" style="2" bestFit="1" customWidth="1"/>
    <col min="5127" max="5127" width="9.140625" style="2"/>
    <col min="5128" max="5128" width="10.28515625" style="2" bestFit="1" customWidth="1"/>
    <col min="5129" max="5130" width="9.28515625" style="2" bestFit="1" customWidth="1"/>
    <col min="5131" max="5131" width="9.140625" style="2"/>
    <col min="5132" max="5132" width="10.28515625" style="2" bestFit="1" customWidth="1"/>
    <col min="5133" max="5134" width="9.28515625" style="2" bestFit="1" customWidth="1"/>
    <col min="5135" max="5135" width="9.140625" style="2"/>
    <col min="5136" max="5136" width="10.28515625" style="2" bestFit="1" customWidth="1"/>
    <col min="5137" max="5138" width="9.28515625" style="2" bestFit="1" customWidth="1"/>
    <col min="5139" max="5139" width="9.140625" style="2"/>
    <col min="5140" max="5140" width="10.28515625" style="2" bestFit="1" customWidth="1"/>
    <col min="5141" max="5142" width="9.28515625" style="2" bestFit="1" customWidth="1"/>
    <col min="5143" max="5143" width="9.140625" style="2"/>
    <col min="5144" max="5144" width="10.28515625" style="2" bestFit="1" customWidth="1"/>
    <col min="5145" max="5146" width="9.28515625" style="2" bestFit="1" customWidth="1"/>
    <col min="5147" max="5147" width="9.140625" style="2"/>
    <col min="5148" max="5148" width="10.28515625" style="2" bestFit="1" customWidth="1"/>
    <col min="5149" max="5150" width="9.28515625" style="2" bestFit="1" customWidth="1"/>
    <col min="5151" max="5151" width="9.140625" style="2"/>
    <col min="5152" max="5152" width="10.28515625" style="2" bestFit="1" customWidth="1"/>
    <col min="5153" max="5154" width="9.28515625" style="2" bestFit="1" customWidth="1"/>
    <col min="5155" max="5155" width="9.140625" style="2"/>
    <col min="5156" max="5156" width="10.28515625" style="2" bestFit="1" customWidth="1"/>
    <col min="5157" max="5158" width="9.28515625" style="2" bestFit="1" customWidth="1"/>
    <col min="5159" max="5159" width="9.140625" style="2"/>
    <col min="5160" max="5160" width="10.28515625" style="2" bestFit="1" customWidth="1"/>
    <col min="5161" max="5162" width="9.28515625" style="2" bestFit="1" customWidth="1"/>
    <col min="5163" max="5163" width="9.140625" style="2"/>
    <col min="5164" max="5164" width="10.28515625" style="2" bestFit="1" customWidth="1"/>
    <col min="5165" max="5166" width="9.28515625" style="2" bestFit="1" customWidth="1"/>
    <col min="5167" max="5167" width="9.140625" style="2"/>
    <col min="5168" max="5168" width="10.28515625" style="2" bestFit="1" customWidth="1"/>
    <col min="5169" max="5170" width="9.28515625" style="2" bestFit="1" customWidth="1"/>
    <col min="5171" max="5171" width="9.140625" style="2"/>
    <col min="5172" max="5172" width="10.28515625" style="2" bestFit="1" customWidth="1"/>
    <col min="5173" max="5174" width="9.28515625" style="2" bestFit="1" customWidth="1"/>
    <col min="5175" max="5175" width="9.140625" style="2"/>
    <col min="5176" max="5176" width="10.28515625" style="2" bestFit="1" customWidth="1"/>
    <col min="5177" max="5178" width="9.28515625" style="2" bestFit="1" customWidth="1"/>
    <col min="5179" max="5179" width="9.140625" style="2"/>
    <col min="5180" max="5180" width="10.28515625" style="2" bestFit="1" customWidth="1"/>
    <col min="5181" max="5182" width="9.28515625" style="2" bestFit="1" customWidth="1"/>
    <col min="5183" max="5183" width="9.140625" style="2"/>
    <col min="5184" max="5184" width="10.28515625" style="2" bestFit="1" customWidth="1"/>
    <col min="5185" max="5186" width="9.28515625" style="2" bestFit="1" customWidth="1"/>
    <col min="5187" max="5187" width="9.140625" style="2"/>
    <col min="5188" max="5188" width="10.28515625" style="2" bestFit="1" customWidth="1"/>
    <col min="5189" max="5190" width="9.28515625" style="2" bestFit="1" customWidth="1"/>
    <col min="5191" max="5191" width="9.140625" style="2"/>
    <col min="5192" max="5192" width="10.28515625" style="2" bestFit="1" customWidth="1"/>
    <col min="5193" max="5194" width="9.28515625" style="2" bestFit="1" customWidth="1"/>
    <col min="5195" max="5195" width="9.140625" style="2"/>
    <col min="5196" max="5196" width="10.28515625" style="2" bestFit="1" customWidth="1"/>
    <col min="5197" max="5198" width="9.28515625" style="2" bestFit="1" customWidth="1"/>
    <col min="5199" max="5199" width="9.140625" style="2"/>
    <col min="5200" max="5200" width="10.28515625" style="2" bestFit="1" customWidth="1"/>
    <col min="5201" max="5202" width="9.28515625" style="2" bestFit="1" customWidth="1"/>
    <col min="5203" max="5203" width="9.140625" style="2"/>
    <col min="5204" max="5204" width="10.28515625" style="2" bestFit="1" customWidth="1"/>
    <col min="5205" max="5206" width="9.28515625" style="2" bestFit="1" customWidth="1"/>
    <col min="5207" max="5207" width="9.140625" style="2"/>
    <col min="5208" max="5208" width="10.28515625" style="2" bestFit="1" customWidth="1"/>
    <col min="5209" max="5210" width="9.28515625" style="2" bestFit="1" customWidth="1"/>
    <col min="5211" max="5211" width="9.140625" style="2"/>
    <col min="5212" max="5212" width="10.28515625" style="2" bestFit="1" customWidth="1"/>
    <col min="5213" max="5214" width="9.28515625" style="2" bestFit="1" customWidth="1"/>
    <col min="5215" max="5215" width="9.140625" style="2"/>
    <col min="5216" max="5216" width="10.28515625" style="2" bestFit="1" customWidth="1"/>
    <col min="5217" max="5218" width="9.28515625" style="2" bestFit="1" customWidth="1"/>
    <col min="5219" max="5219" width="9.140625" style="2"/>
    <col min="5220" max="5220" width="10.28515625" style="2" bestFit="1" customWidth="1"/>
    <col min="5221" max="5222" width="9.28515625" style="2" bestFit="1" customWidth="1"/>
    <col min="5223" max="5223" width="9.140625" style="2"/>
    <col min="5224" max="5224" width="10.28515625" style="2" bestFit="1" customWidth="1"/>
    <col min="5225" max="5226" width="9.28515625" style="2" bestFit="1" customWidth="1"/>
    <col min="5227" max="5227" width="9.140625" style="2"/>
    <col min="5228" max="5228" width="10.28515625" style="2" bestFit="1" customWidth="1"/>
    <col min="5229" max="5230" width="9.28515625" style="2" bestFit="1" customWidth="1"/>
    <col min="5231" max="5231" width="9.140625" style="2"/>
    <col min="5232" max="5232" width="10.28515625" style="2" bestFit="1" customWidth="1"/>
    <col min="5233" max="5234" width="9.28515625" style="2" bestFit="1" customWidth="1"/>
    <col min="5235" max="5235" width="9.140625" style="2"/>
    <col min="5236" max="5236" width="10.28515625" style="2" bestFit="1" customWidth="1"/>
    <col min="5237" max="5238" width="9.28515625" style="2" bestFit="1" customWidth="1"/>
    <col min="5239" max="5239" width="9.140625" style="2"/>
    <col min="5240" max="5240" width="10.28515625" style="2" bestFit="1" customWidth="1"/>
    <col min="5241" max="5242" width="9.28515625" style="2" bestFit="1" customWidth="1"/>
    <col min="5243" max="5243" width="9.140625" style="2"/>
    <col min="5244" max="5244" width="10.28515625" style="2" bestFit="1" customWidth="1"/>
    <col min="5245" max="5246" width="9.28515625" style="2" bestFit="1" customWidth="1"/>
    <col min="5247" max="5247" width="9.140625" style="2"/>
    <col min="5248" max="5248" width="10.28515625" style="2" bestFit="1" customWidth="1"/>
    <col min="5249" max="5250" width="9.28515625" style="2" bestFit="1" customWidth="1"/>
    <col min="5251" max="5251" width="9.140625" style="2"/>
    <col min="5252" max="5252" width="10.28515625" style="2" bestFit="1" customWidth="1"/>
    <col min="5253" max="5254" width="9.28515625" style="2" bestFit="1" customWidth="1"/>
    <col min="5255" max="5255" width="9.140625" style="2"/>
    <col min="5256" max="5256" width="10.28515625" style="2" bestFit="1" customWidth="1"/>
    <col min="5257" max="5258" width="9.28515625" style="2" bestFit="1" customWidth="1"/>
    <col min="5259" max="5259" width="9.140625" style="2"/>
    <col min="5260" max="5260" width="10.28515625" style="2" bestFit="1" customWidth="1"/>
    <col min="5261" max="5262" width="9.28515625" style="2" bestFit="1" customWidth="1"/>
    <col min="5263" max="5263" width="9.140625" style="2"/>
    <col min="5264" max="5264" width="10.28515625" style="2" bestFit="1" customWidth="1"/>
    <col min="5265" max="5266" width="9.28515625" style="2" bestFit="1" customWidth="1"/>
    <col min="5267" max="5267" width="9.140625" style="2"/>
    <col min="5268" max="5268" width="10.28515625" style="2" bestFit="1" customWidth="1"/>
    <col min="5269" max="5270" width="9.28515625" style="2" bestFit="1" customWidth="1"/>
    <col min="5271" max="5271" width="9.140625" style="2"/>
    <col min="5272" max="5272" width="10.28515625" style="2" bestFit="1" customWidth="1"/>
    <col min="5273" max="5274" width="9.28515625" style="2" bestFit="1" customWidth="1"/>
    <col min="5275" max="5275" width="9.140625" style="2"/>
    <col min="5276" max="5276" width="10.28515625" style="2" bestFit="1" customWidth="1"/>
    <col min="5277" max="5278" width="9.28515625" style="2" bestFit="1" customWidth="1"/>
    <col min="5279" max="5279" width="9.140625" style="2"/>
    <col min="5280" max="5280" width="10.28515625" style="2" bestFit="1" customWidth="1"/>
    <col min="5281" max="5282" width="9.28515625" style="2" bestFit="1" customWidth="1"/>
    <col min="5283" max="5283" width="9.140625" style="2"/>
    <col min="5284" max="5284" width="10.28515625" style="2" bestFit="1" customWidth="1"/>
    <col min="5285" max="5286" width="9.28515625" style="2" bestFit="1" customWidth="1"/>
    <col min="5287" max="5287" width="9.140625" style="2"/>
    <col min="5288" max="5288" width="10.28515625" style="2" bestFit="1" customWidth="1"/>
    <col min="5289" max="5290" width="9.28515625" style="2" bestFit="1" customWidth="1"/>
    <col min="5291" max="5291" width="9.140625" style="2"/>
    <col min="5292" max="5292" width="10.28515625" style="2" bestFit="1" customWidth="1"/>
    <col min="5293" max="5294" width="9.28515625" style="2" bestFit="1" customWidth="1"/>
    <col min="5295" max="5295" width="9.140625" style="2"/>
    <col min="5296" max="5296" width="10.28515625" style="2" bestFit="1" customWidth="1"/>
    <col min="5297" max="5298" width="9.28515625" style="2" bestFit="1" customWidth="1"/>
    <col min="5299" max="5299" width="9.140625" style="2"/>
    <col min="5300" max="5300" width="10.28515625" style="2" bestFit="1" customWidth="1"/>
    <col min="5301" max="5302" width="9.28515625" style="2" bestFit="1" customWidth="1"/>
    <col min="5303" max="5303" width="9.140625" style="2"/>
    <col min="5304" max="5304" width="10.28515625" style="2" bestFit="1" customWidth="1"/>
    <col min="5305" max="5306" width="9.28515625" style="2" bestFit="1" customWidth="1"/>
    <col min="5307" max="5307" width="9.140625" style="2"/>
    <col min="5308" max="5308" width="10.28515625" style="2" bestFit="1" customWidth="1"/>
    <col min="5309" max="5310" width="9.28515625" style="2" bestFit="1" customWidth="1"/>
    <col min="5311" max="5311" width="9.140625" style="2"/>
    <col min="5312" max="5312" width="10.28515625" style="2" bestFit="1" customWidth="1"/>
    <col min="5313" max="5314" width="9.28515625" style="2" bestFit="1" customWidth="1"/>
    <col min="5315" max="5315" width="9.140625" style="2"/>
    <col min="5316" max="5316" width="10.28515625" style="2" bestFit="1" customWidth="1"/>
    <col min="5317" max="5318" width="9.28515625" style="2" bestFit="1" customWidth="1"/>
    <col min="5319" max="5319" width="9.140625" style="2"/>
    <col min="5320" max="5320" width="10.28515625" style="2" bestFit="1" customWidth="1"/>
    <col min="5321" max="5322" width="9.28515625" style="2" bestFit="1" customWidth="1"/>
    <col min="5323" max="5323" width="9.140625" style="2"/>
    <col min="5324" max="5324" width="10.28515625" style="2" bestFit="1" customWidth="1"/>
    <col min="5325" max="5326" width="9.28515625" style="2" bestFit="1" customWidth="1"/>
    <col min="5327" max="5327" width="9.140625" style="2"/>
    <col min="5328" max="5328" width="10.28515625" style="2" bestFit="1" customWidth="1"/>
    <col min="5329" max="5330" width="9.28515625" style="2" bestFit="1" customWidth="1"/>
    <col min="5331" max="5331" width="9.140625" style="2"/>
    <col min="5332" max="5332" width="10.28515625" style="2" bestFit="1" customWidth="1"/>
    <col min="5333" max="5334" width="9.28515625" style="2" bestFit="1" customWidth="1"/>
    <col min="5335" max="5335" width="9.140625" style="2"/>
    <col min="5336" max="5336" width="10.28515625" style="2" bestFit="1" customWidth="1"/>
    <col min="5337" max="5338" width="9.28515625" style="2" bestFit="1" customWidth="1"/>
    <col min="5339" max="5339" width="9.140625" style="2"/>
    <col min="5340" max="5340" width="10.28515625" style="2" bestFit="1" customWidth="1"/>
    <col min="5341" max="5342" width="9.28515625" style="2" bestFit="1" customWidth="1"/>
    <col min="5343" max="5343" width="9.140625" style="2"/>
    <col min="5344" max="5344" width="10.28515625" style="2" bestFit="1" customWidth="1"/>
    <col min="5345" max="5346" width="9.28515625" style="2" bestFit="1" customWidth="1"/>
    <col min="5347" max="5347" width="9.140625" style="2"/>
    <col min="5348" max="5348" width="10.28515625" style="2" bestFit="1" customWidth="1"/>
    <col min="5349" max="5350" width="9.28515625" style="2" bestFit="1" customWidth="1"/>
    <col min="5351" max="5351" width="9.140625" style="2"/>
    <col min="5352" max="5352" width="10.28515625" style="2" bestFit="1" customWidth="1"/>
    <col min="5353" max="5354" width="9.28515625" style="2" bestFit="1" customWidth="1"/>
    <col min="5355" max="5355" width="9.140625" style="2"/>
    <col min="5356" max="5356" width="10.28515625" style="2" bestFit="1" customWidth="1"/>
    <col min="5357" max="5358" width="9.28515625" style="2" bestFit="1" customWidth="1"/>
    <col min="5359" max="5359" width="9.140625" style="2"/>
    <col min="5360" max="5360" width="10.28515625" style="2" bestFit="1" customWidth="1"/>
    <col min="5361" max="5362" width="9.28515625" style="2" bestFit="1" customWidth="1"/>
    <col min="5363" max="5363" width="9.140625" style="2"/>
    <col min="5364" max="5364" width="10.28515625" style="2" bestFit="1" customWidth="1"/>
    <col min="5365" max="5366" width="9.28515625" style="2" bestFit="1" customWidth="1"/>
    <col min="5367" max="5367" width="9.140625" style="2"/>
    <col min="5368" max="5368" width="10.28515625" style="2" bestFit="1" customWidth="1"/>
    <col min="5369" max="5370" width="9.28515625" style="2" bestFit="1" customWidth="1"/>
    <col min="5371" max="5371" width="9.140625" style="2"/>
    <col min="5372" max="5372" width="10.28515625" style="2" bestFit="1" customWidth="1"/>
    <col min="5373" max="5374" width="9.28515625" style="2" bestFit="1" customWidth="1"/>
    <col min="5375" max="5375" width="9.140625" style="2"/>
    <col min="5376" max="5376" width="10.28515625" style="2" bestFit="1" customWidth="1"/>
    <col min="5377" max="5378" width="9.28515625" style="2" bestFit="1" customWidth="1"/>
    <col min="5379" max="5379" width="9.140625" style="2"/>
    <col min="5380" max="5380" width="10.28515625" style="2" bestFit="1" customWidth="1"/>
    <col min="5381" max="5382" width="9.28515625" style="2" bestFit="1" customWidth="1"/>
    <col min="5383" max="5383" width="9.140625" style="2"/>
    <col min="5384" max="5384" width="10.28515625" style="2" bestFit="1" customWidth="1"/>
    <col min="5385" max="5386" width="9.28515625" style="2" bestFit="1" customWidth="1"/>
    <col min="5387" max="5387" width="9.140625" style="2"/>
    <col min="5388" max="5388" width="10.28515625" style="2" bestFit="1" customWidth="1"/>
    <col min="5389" max="5390" width="9.28515625" style="2" bestFit="1" customWidth="1"/>
    <col min="5391" max="5391" width="9.140625" style="2"/>
    <col min="5392" max="5392" width="10.28515625" style="2" bestFit="1" customWidth="1"/>
    <col min="5393" max="5394" width="9.28515625" style="2" bestFit="1" customWidth="1"/>
    <col min="5395" max="5395" width="9.140625" style="2"/>
    <col min="5396" max="5396" width="10.28515625" style="2" bestFit="1" customWidth="1"/>
    <col min="5397" max="5398" width="9.28515625" style="2" bestFit="1" customWidth="1"/>
    <col min="5399" max="5399" width="9.140625" style="2"/>
    <col min="5400" max="5400" width="10.28515625" style="2" bestFit="1" customWidth="1"/>
    <col min="5401" max="5402" width="9.28515625" style="2" bestFit="1" customWidth="1"/>
    <col min="5403" max="5403" width="9.140625" style="2"/>
    <col min="5404" max="5404" width="10.28515625" style="2" bestFit="1" customWidth="1"/>
    <col min="5405" max="5406" width="9.28515625" style="2" bestFit="1" customWidth="1"/>
    <col min="5407" max="5407" width="9.140625" style="2"/>
    <col min="5408" max="5408" width="10.28515625" style="2" bestFit="1" customWidth="1"/>
    <col min="5409" max="5410" width="9.28515625" style="2" bestFit="1" customWidth="1"/>
    <col min="5411" max="5411" width="9.140625" style="2"/>
    <col min="5412" max="5412" width="10.28515625" style="2" bestFit="1" customWidth="1"/>
    <col min="5413" max="5414" width="9.28515625" style="2" bestFit="1" customWidth="1"/>
    <col min="5415" max="5415" width="9.140625" style="2"/>
    <col min="5416" max="5416" width="10.28515625" style="2" bestFit="1" customWidth="1"/>
    <col min="5417" max="5418" width="9.28515625" style="2" bestFit="1" customWidth="1"/>
    <col min="5419" max="5419" width="9.140625" style="2"/>
    <col min="5420" max="5420" width="10.28515625" style="2" bestFit="1" customWidth="1"/>
    <col min="5421" max="5422" width="9.28515625" style="2" bestFit="1" customWidth="1"/>
    <col min="5423" max="5423" width="9.140625" style="2"/>
    <col min="5424" max="5424" width="10.28515625" style="2" bestFit="1" customWidth="1"/>
    <col min="5425" max="5426" width="9.28515625" style="2" bestFit="1" customWidth="1"/>
    <col min="5427" max="5427" width="9.140625" style="2"/>
    <col min="5428" max="5428" width="10.28515625" style="2" bestFit="1" customWidth="1"/>
    <col min="5429" max="5430" width="9.28515625" style="2" bestFit="1" customWidth="1"/>
    <col min="5431" max="5431" width="9.140625" style="2"/>
    <col min="5432" max="5432" width="10.28515625" style="2" bestFit="1" customWidth="1"/>
    <col min="5433" max="5434" width="9.28515625" style="2" bestFit="1" customWidth="1"/>
    <col min="5435" max="5435" width="9.140625" style="2"/>
    <col min="5436" max="5436" width="10.28515625" style="2" bestFit="1" customWidth="1"/>
    <col min="5437" max="5438" width="9.28515625" style="2" bestFit="1" customWidth="1"/>
    <col min="5439" max="5439" width="9.140625" style="2"/>
    <col min="5440" max="5440" width="10.28515625" style="2" bestFit="1" customWidth="1"/>
    <col min="5441" max="5442" width="9.28515625" style="2" bestFit="1" customWidth="1"/>
    <col min="5443" max="5443" width="9.140625" style="2"/>
    <col min="5444" max="5444" width="10.28515625" style="2" bestFit="1" customWidth="1"/>
    <col min="5445" max="5446" width="9.28515625" style="2" bestFit="1" customWidth="1"/>
    <col min="5447" max="5447" width="9.140625" style="2"/>
    <col min="5448" max="5448" width="10.28515625" style="2" bestFit="1" customWidth="1"/>
    <col min="5449" max="5450" width="9.28515625" style="2" bestFit="1" customWidth="1"/>
    <col min="5451" max="5451" width="9.140625" style="2"/>
    <col min="5452" max="5452" width="10.28515625" style="2" bestFit="1" customWidth="1"/>
    <col min="5453" max="5454" width="9.28515625" style="2" bestFit="1" customWidth="1"/>
    <col min="5455" max="5455" width="9.140625" style="2"/>
    <col min="5456" max="5456" width="10.28515625" style="2" bestFit="1" customWidth="1"/>
    <col min="5457" max="5458" width="9.28515625" style="2" bestFit="1" customWidth="1"/>
    <col min="5459" max="5459" width="9.140625" style="2"/>
    <col min="5460" max="5460" width="10.28515625" style="2" bestFit="1" customWidth="1"/>
    <col min="5461" max="5462" width="9.28515625" style="2" bestFit="1" customWidth="1"/>
    <col min="5463" max="5463" width="9.140625" style="2"/>
    <col min="5464" max="5464" width="10.28515625" style="2" bestFit="1" customWidth="1"/>
    <col min="5465" max="5466" width="9.28515625" style="2" bestFit="1" customWidth="1"/>
    <col min="5467" max="5467" width="9.140625" style="2"/>
    <col min="5468" max="5468" width="10.28515625" style="2" bestFit="1" customWidth="1"/>
    <col min="5469" max="5470" width="9.28515625" style="2" bestFit="1" customWidth="1"/>
    <col min="5471" max="5471" width="9.140625" style="2"/>
    <col min="5472" max="5472" width="10.28515625" style="2" bestFit="1" customWidth="1"/>
    <col min="5473" max="5474" width="9.28515625" style="2" bestFit="1" customWidth="1"/>
    <col min="5475" max="5475" width="9.140625" style="2"/>
    <col min="5476" max="5476" width="10.28515625" style="2" bestFit="1" customWidth="1"/>
    <col min="5477" max="5478" width="9.28515625" style="2" bestFit="1" customWidth="1"/>
    <col min="5479" max="5479" width="9.140625" style="2"/>
    <col min="5480" max="5480" width="10.28515625" style="2" bestFit="1" customWidth="1"/>
    <col min="5481" max="5482" width="9.28515625" style="2" bestFit="1" customWidth="1"/>
    <col min="5483" max="5483" width="9.140625" style="2"/>
    <col min="5484" max="5484" width="10.28515625" style="2" bestFit="1" customWidth="1"/>
    <col min="5485" max="5486" width="9.28515625" style="2" bestFit="1" customWidth="1"/>
    <col min="5487" max="5487" width="9.140625" style="2"/>
    <col min="5488" max="5488" width="10.28515625" style="2" bestFit="1" customWidth="1"/>
    <col min="5489" max="5490" width="9.28515625" style="2" bestFit="1" customWidth="1"/>
    <col min="5491" max="5491" width="9.140625" style="2"/>
    <col min="5492" max="5492" width="10.28515625" style="2" bestFit="1" customWidth="1"/>
    <col min="5493" max="5494" width="9.28515625" style="2" bestFit="1" customWidth="1"/>
    <col min="5495" max="5495" width="9.140625" style="2"/>
    <col min="5496" max="5496" width="10.28515625" style="2" bestFit="1" customWidth="1"/>
    <col min="5497" max="5498" width="9.28515625" style="2" bestFit="1" customWidth="1"/>
    <col min="5499" max="5499" width="9.140625" style="2"/>
    <col min="5500" max="5500" width="10.28515625" style="2" bestFit="1" customWidth="1"/>
    <col min="5501" max="5502" width="9.28515625" style="2" bestFit="1" customWidth="1"/>
    <col min="5503" max="5503" width="9.140625" style="2"/>
    <col min="5504" max="5504" width="10.28515625" style="2" bestFit="1" customWidth="1"/>
    <col min="5505" max="5506" width="9.28515625" style="2" bestFit="1" customWidth="1"/>
    <col min="5507" max="5507" width="9.140625" style="2"/>
    <col min="5508" max="5508" width="10.28515625" style="2" bestFit="1" customWidth="1"/>
    <col min="5509" max="5510" width="9.28515625" style="2" bestFit="1" customWidth="1"/>
    <col min="5511" max="5511" width="9.140625" style="2"/>
    <col min="5512" max="5512" width="10.28515625" style="2" bestFit="1" customWidth="1"/>
    <col min="5513" max="5514" width="9.28515625" style="2" bestFit="1" customWidth="1"/>
    <col min="5515" max="5515" width="9.140625" style="2"/>
    <col min="5516" max="5516" width="10.28515625" style="2" bestFit="1" customWidth="1"/>
    <col min="5517" max="5518" width="9.28515625" style="2" bestFit="1" customWidth="1"/>
    <col min="5519" max="5519" width="9.140625" style="2"/>
    <col min="5520" max="5520" width="10.28515625" style="2" bestFit="1" customWidth="1"/>
    <col min="5521" max="5522" width="9.28515625" style="2" bestFit="1" customWidth="1"/>
    <col min="5523" max="5523" width="9.140625" style="2"/>
    <col min="5524" max="5524" width="10.28515625" style="2" bestFit="1" customWidth="1"/>
    <col min="5525" max="5526" width="9.28515625" style="2" bestFit="1" customWidth="1"/>
    <col min="5527" max="5527" width="9.140625" style="2"/>
    <col min="5528" max="5528" width="10.28515625" style="2" bestFit="1" customWidth="1"/>
    <col min="5529" max="5530" width="9.28515625" style="2" bestFit="1" customWidth="1"/>
    <col min="5531" max="5531" width="9.140625" style="2"/>
    <col min="5532" max="5532" width="10.28515625" style="2" bestFit="1" customWidth="1"/>
    <col min="5533" max="5534" width="9.28515625" style="2" bestFit="1" customWidth="1"/>
    <col min="5535" max="5535" width="9.140625" style="2"/>
    <col min="5536" max="5536" width="10.28515625" style="2" bestFit="1" customWidth="1"/>
    <col min="5537" max="5538" width="9.28515625" style="2" bestFit="1" customWidth="1"/>
    <col min="5539" max="5539" width="9.140625" style="2"/>
    <col min="5540" max="5540" width="10.28515625" style="2" bestFit="1" customWidth="1"/>
    <col min="5541" max="5542" width="9.28515625" style="2" bestFit="1" customWidth="1"/>
    <col min="5543" max="5543" width="9.140625" style="2"/>
    <col min="5544" max="5544" width="10.28515625" style="2" bestFit="1" customWidth="1"/>
    <col min="5545" max="5546" width="9.28515625" style="2" bestFit="1" customWidth="1"/>
    <col min="5547" max="5547" width="9.140625" style="2"/>
    <col min="5548" max="5548" width="10.28515625" style="2" bestFit="1" customWidth="1"/>
    <col min="5549" max="5550" width="9.28515625" style="2" bestFit="1" customWidth="1"/>
    <col min="5551" max="5551" width="9.140625" style="2"/>
    <col min="5552" max="5552" width="10.28515625" style="2" bestFit="1" customWidth="1"/>
    <col min="5553" max="5554" width="9.28515625" style="2" bestFit="1" customWidth="1"/>
    <col min="5555" max="5555" width="9.140625" style="2"/>
    <col min="5556" max="5556" width="10.28515625" style="2" bestFit="1" customWidth="1"/>
    <col min="5557" max="5558" width="9.28515625" style="2" bestFit="1" customWidth="1"/>
    <col min="5559" max="5559" width="9.140625" style="2"/>
    <col min="5560" max="5560" width="10.28515625" style="2" bestFit="1" customWidth="1"/>
    <col min="5561" max="5562" width="9.28515625" style="2" bestFit="1" customWidth="1"/>
    <col min="5563" max="5563" width="9.140625" style="2"/>
    <col min="5564" max="5564" width="10.28515625" style="2" bestFit="1" customWidth="1"/>
    <col min="5565" max="5566" width="9.28515625" style="2" bestFit="1" customWidth="1"/>
    <col min="5567" max="5567" width="9.140625" style="2"/>
    <col min="5568" max="5568" width="10.28515625" style="2" bestFit="1" customWidth="1"/>
    <col min="5569" max="5570" width="9.28515625" style="2" bestFit="1" customWidth="1"/>
    <col min="5571" max="5571" width="9.140625" style="2"/>
    <col min="5572" max="5572" width="10.28515625" style="2" bestFit="1" customWidth="1"/>
    <col min="5573" max="5574" width="9.28515625" style="2" bestFit="1" customWidth="1"/>
    <col min="5575" max="5575" width="9.140625" style="2"/>
    <col min="5576" max="5576" width="10.28515625" style="2" bestFit="1" customWidth="1"/>
    <col min="5577" max="5578" width="9.28515625" style="2" bestFit="1" customWidth="1"/>
    <col min="5579" max="5579" width="9.140625" style="2"/>
    <col min="5580" max="5580" width="10.28515625" style="2" bestFit="1" customWidth="1"/>
    <col min="5581" max="5582" width="9.28515625" style="2" bestFit="1" customWidth="1"/>
    <col min="5583" max="5583" width="9.140625" style="2"/>
    <col min="5584" max="5584" width="10.28515625" style="2" bestFit="1" customWidth="1"/>
    <col min="5585" max="5586" width="9.28515625" style="2" bestFit="1" customWidth="1"/>
    <col min="5587" max="5587" width="9.140625" style="2"/>
    <col min="5588" max="5588" width="10.28515625" style="2" bestFit="1" customWidth="1"/>
    <col min="5589" max="5590" width="9.28515625" style="2" bestFit="1" customWidth="1"/>
    <col min="5591" max="5591" width="9.140625" style="2"/>
    <col min="5592" max="5592" width="10.28515625" style="2" bestFit="1" customWidth="1"/>
    <col min="5593" max="5594" width="9.28515625" style="2" bestFit="1" customWidth="1"/>
    <col min="5595" max="5595" width="9.140625" style="2"/>
    <col min="5596" max="5596" width="10.28515625" style="2" bestFit="1" customWidth="1"/>
    <col min="5597" max="5598" width="9.28515625" style="2" bestFit="1" customWidth="1"/>
    <col min="5599" max="5599" width="9.140625" style="2"/>
    <col min="5600" max="5600" width="10.28515625" style="2" bestFit="1" customWidth="1"/>
    <col min="5601" max="5602" width="9.28515625" style="2" bestFit="1" customWidth="1"/>
    <col min="5603" max="5603" width="9.140625" style="2"/>
    <col min="5604" max="5604" width="10.28515625" style="2" bestFit="1" customWidth="1"/>
    <col min="5605" max="5606" width="9.28515625" style="2" bestFit="1" customWidth="1"/>
    <col min="5607" max="5607" width="9.140625" style="2"/>
    <col min="5608" max="5608" width="10.28515625" style="2" bestFit="1" customWidth="1"/>
    <col min="5609" max="5610" width="9.28515625" style="2" bestFit="1" customWidth="1"/>
    <col min="5611" max="5611" width="9.140625" style="2"/>
    <col min="5612" max="5612" width="10.28515625" style="2" bestFit="1" customWidth="1"/>
    <col min="5613" max="5614" width="9.28515625" style="2" bestFit="1" customWidth="1"/>
    <col min="5615" max="5615" width="9.140625" style="2"/>
    <col min="5616" max="5616" width="10.28515625" style="2" bestFit="1" customWidth="1"/>
    <col min="5617" max="5618" width="9.28515625" style="2" bestFit="1" customWidth="1"/>
    <col min="5619" max="5619" width="9.140625" style="2"/>
    <col min="5620" max="5620" width="10.28515625" style="2" bestFit="1" customWidth="1"/>
    <col min="5621" max="5622" width="9.28515625" style="2" bestFit="1" customWidth="1"/>
    <col min="5623" max="5623" width="9.140625" style="2"/>
    <col min="5624" max="5624" width="10.28515625" style="2" bestFit="1" customWidth="1"/>
    <col min="5625" max="5626" width="9.28515625" style="2" bestFit="1" customWidth="1"/>
    <col min="5627" max="5627" width="9.140625" style="2"/>
    <col min="5628" max="5628" width="10.28515625" style="2" bestFit="1" customWidth="1"/>
    <col min="5629" max="5630" width="9.28515625" style="2" bestFit="1" customWidth="1"/>
    <col min="5631" max="5631" width="9.140625" style="2"/>
    <col min="5632" max="5632" width="10.28515625" style="2" bestFit="1" customWidth="1"/>
    <col min="5633" max="5634" width="9.28515625" style="2" bestFit="1" customWidth="1"/>
    <col min="5635" max="5635" width="9.140625" style="2"/>
    <col min="5636" max="5636" width="10.28515625" style="2" bestFit="1" customWidth="1"/>
    <col min="5637" max="5638" width="9.28515625" style="2" bestFit="1" customWidth="1"/>
    <col min="5639" max="5639" width="9.140625" style="2"/>
    <col min="5640" max="5640" width="10.28515625" style="2" bestFit="1" customWidth="1"/>
    <col min="5641" max="5642" width="9.28515625" style="2" bestFit="1" customWidth="1"/>
    <col min="5643" max="5643" width="9.140625" style="2"/>
    <col min="5644" max="5644" width="10.28515625" style="2" bestFit="1" customWidth="1"/>
    <col min="5645" max="5646" width="9.28515625" style="2" bestFit="1" customWidth="1"/>
    <col min="5647" max="5647" width="9.140625" style="2"/>
    <col min="5648" max="5648" width="10.28515625" style="2" bestFit="1" customWidth="1"/>
    <col min="5649" max="5650" width="9.28515625" style="2" bestFit="1" customWidth="1"/>
    <col min="5651" max="5651" width="9.140625" style="2"/>
    <col min="5652" max="5652" width="10.28515625" style="2" bestFit="1" customWidth="1"/>
    <col min="5653" max="5654" width="9.28515625" style="2" bestFit="1" customWidth="1"/>
    <col min="5655" max="5655" width="9.140625" style="2"/>
    <col min="5656" max="5656" width="10.28515625" style="2" bestFit="1" customWidth="1"/>
    <col min="5657" max="5658" width="9.28515625" style="2" bestFit="1" customWidth="1"/>
    <col min="5659" max="5659" width="9.140625" style="2"/>
    <col min="5660" max="5660" width="10.28515625" style="2" bestFit="1" customWidth="1"/>
    <col min="5661" max="5662" width="9.28515625" style="2" bestFit="1" customWidth="1"/>
    <col min="5663" max="5663" width="9.140625" style="2"/>
    <col min="5664" max="5664" width="10.28515625" style="2" bestFit="1" customWidth="1"/>
    <col min="5665" max="5666" width="9.28515625" style="2" bestFit="1" customWidth="1"/>
    <col min="5667" max="5667" width="9.140625" style="2"/>
    <col min="5668" max="5668" width="10.28515625" style="2" bestFit="1" customWidth="1"/>
    <col min="5669" max="5670" width="9.28515625" style="2" bestFit="1" customWidth="1"/>
    <col min="5671" max="5671" width="9.140625" style="2"/>
    <col min="5672" max="5672" width="10.28515625" style="2" bestFit="1" customWidth="1"/>
    <col min="5673" max="5674" width="9.28515625" style="2" bestFit="1" customWidth="1"/>
    <col min="5675" max="5675" width="9.140625" style="2"/>
    <col min="5676" max="5676" width="10.28515625" style="2" bestFit="1" customWidth="1"/>
    <col min="5677" max="5678" width="9.28515625" style="2" bestFit="1" customWidth="1"/>
    <col min="5679" max="5679" width="9.140625" style="2"/>
    <col min="5680" max="5680" width="10.28515625" style="2" bestFit="1" customWidth="1"/>
    <col min="5681" max="5682" width="9.28515625" style="2" bestFit="1" customWidth="1"/>
    <col min="5683" max="5683" width="9.140625" style="2"/>
    <col min="5684" max="5684" width="10.28515625" style="2" bestFit="1" customWidth="1"/>
    <col min="5685" max="5686" width="9.28515625" style="2" bestFit="1" customWidth="1"/>
    <col min="5687" max="5687" width="9.140625" style="2"/>
    <col min="5688" max="5688" width="10.28515625" style="2" bestFit="1" customWidth="1"/>
    <col min="5689" max="5690" width="9.28515625" style="2" bestFit="1" customWidth="1"/>
    <col min="5691" max="5691" width="9.140625" style="2"/>
    <col min="5692" max="5692" width="10.28515625" style="2" bestFit="1" customWidth="1"/>
    <col min="5693" max="5694" width="9.28515625" style="2" bestFit="1" customWidth="1"/>
    <col min="5695" max="5695" width="9.140625" style="2"/>
    <col min="5696" max="5696" width="10.28515625" style="2" bestFit="1" customWidth="1"/>
    <col min="5697" max="5698" width="9.28515625" style="2" bestFit="1" customWidth="1"/>
    <col min="5699" max="5699" width="9.140625" style="2"/>
    <col min="5700" max="5700" width="10.28515625" style="2" bestFit="1" customWidth="1"/>
    <col min="5701" max="5702" width="9.28515625" style="2" bestFit="1" customWidth="1"/>
    <col min="5703" max="5703" width="9.140625" style="2"/>
    <col min="5704" max="5704" width="10.28515625" style="2" bestFit="1" customWidth="1"/>
    <col min="5705" max="5706" width="9.28515625" style="2" bestFit="1" customWidth="1"/>
    <col min="5707" max="5707" width="9.140625" style="2"/>
    <col min="5708" max="5708" width="10.28515625" style="2" bestFit="1" customWidth="1"/>
    <col min="5709" max="5710" width="9.28515625" style="2" bestFit="1" customWidth="1"/>
    <col min="5711" max="5711" width="9.140625" style="2"/>
    <col min="5712" max="5712" width="10.28515625" style="2" bestFit="1" customWidth="1"/>
    <col min="5713" max="5714" width="9.28515625" style="2" bestFit="1" customWidth="1"/>
    <col min="5715" max="5715" width="9.140625" style="2"/>
    <col min="5716" max="5716" width="10.28515625" style="2" bestFit="1" customWidth="1"/>
    <col min="5717" max="5718" width="9.28515625" style="2" bestFit="1" customWidth="1"/>
    <col min="5719" max="5719" width="9.140625" style="2"/>
    <col min="5720" max="5720" width="10.28515625" style="2" bestFit="1" customWidth="1"/>
    <col min="5721" max="5722" width="9.28515625" style="2" bestFit="1" customWidth="1"/>
    <col min="5723" max="5723" width="9.140625" style="2"/>
    <col min="5724" max="5724" width="10.28515625" style="2" bestFit="1" customWidth="1"/>
    <col min="5725" max="5726" width="9.28515625" style="2" bestFit="1" customWidth="1"/>
    <col min="5727" max="5727" width="9.140625" style="2"/>
    <col min="5728" max="5728" width="10.28515625" style="2" bestFit="1" customWidth="1"/>
    <col min="5729" max="5730" width="9.28515625" style="2" bestFit="1" customWidth="1"/>
    <col min="5731" max="5731" width="9.140625" style="2"/>
    <col min="5732" max="5732" width="10.28515625" style="2" bestFit="1" customWidth="1"/>
    <col min="5733" max="5734" width="9.28515625" style="2" bestFit="1" customWidth="1"/>
    <col min="5735" max="5735" width="9.140625" style="2"/>
    <col min="5736" max="5736" width="10.28515625" style="2" bestFit="1" customWidth="1"/>
    <col min="5737" max="5738" width="9.28515625" style="2" bestFit="1" customWidth="1"/>
    <col min="5739" max="5739" width="9.140625" style="2"/>
    <col min="5740" max="5740" width="10.28515625" style="2" bestFit="1" customWidth="1"/>
    <col min="5741" max="5742" width="9.28515625" style="2" bestFit="1" customWidth="1"/>
    <col min="5743" max="5743" width="9.140625" style="2"/>
    <col min="5744" max="5744" width="10.28515625" style="2" bestFit="1" customWidth="1"/>
    <col min="5745" max="5746" width="9.28515625" style="2" bestFit="1" customWidth="1"/>
    <col min="5747" max="5747" width="9.140625" style="2"/>
    <col min="5748" max="5748" width="10.28515625" style="2" bestFit="1" customWidth="1"/>
    <col min="5749" max="5750" width="9.28515625" style="2" bestFit="1" customWidth="1"/>
    <col min="5751" max="5751" width="9.140625" style="2"/>
    <col min="5752" max="5752" width="10.28515625" style="2" bestFit="1" customWidth="1"/>
    <col min="5753" max="5754" width="9.28515625" style="2" bestFit="1" customWidth="1"/>
    <col min="5755" max="5755" width="9.140625" style="2"/>
    <col min="5756" max="5756" width="10.28515625" style="2" bestFit="1" customWidth="1"/>
    <col min="5757" max="5758" width="9.28515625" style="2" bestFit="1" customWidth="1"/>
    <col min="5759" max="5759" width="9.140625" style="2"/>
    <col min="5760" max="5760" width="10.28515625" style="2" bestFit="1" customWidth="1"/>
    <col min="5761" max="5762" width="9.28515625" style="2" bestFit="1" customWidth="1"/>
    <col min="5763" max="5763" width="9.140625" style="2"/>
    <col min="5764" max="5764" width="10.28515625" style="2" bestFit="1" customWidth="1"/>
    <col min="5765" max="5766" width="9.28515625" style="2" bestFit="1" customWidth="1"/>
    <col min="5767" max="5767" width="9.140625" style="2"/>
    <col min="5768" max="5768" width="10.28515625" style="2" bestFit="1" customWidth="1"/>
    <col min="5769" max="5770" width="9.28515625" style="2" bestFit="1" customWidth="1"/>
    <col min="5771" max="5771" width="9.140625" style="2"/>
    <col min="5772" max="5772" width="10.28515625" style="2" bestFit="1" customWidth="1"/>
    <col min="5773" max="5774" width="9.28515625" style="2" bestFit="1" customWidth="1"/>
    <col min="5775" max="5775" width="9.140625" style="2"/>
    <col min="5776" max="5776" width="10.28515625" style="2" bestFit="1" customWidth="1"/>
    <col min="5777" max="5778" width="9.28515625" style="2" bestFit="1" customWidth="1"/>
    <col min="5779" max="5779" width="9.140625" style="2"/>
    <col min="5780" max="5780" width="10.28515625" style="2" bestFit="1" customWidth="1"/>
    <col min="5781" max="5782" width="9.28515625" style="2" bestFit="1" customWidth="1"/>
    <col min="5783" max="5783" width="9.140625" style="2"/>
    <col min="5784" max="5784" width="10.28515625" style="2" bestFit="1" customWidth="1"/>
    <col min="5785" max="5786" width="9.28515625" style="2" bestFit="1" customWidth="1"/>
    <col min="5787" max="5787" width="9.140625" style="2"/>
    <col min="5788" max="5788" width="10.28515625" style="2" bestFit="1" customWidth="1"/>
    <col min="5789" max="5790" width="9.28515625" style="2" bestFit="1" customWidth="1"/>
    <col min="5791" max="5791" width="9.140625" style="2"/>
    <col min="5792" max="5792" width="10.28515625" style="2" bestFit="1" customWidth="1"/>
    <col min="5793" max="5794" width="9.28515625" style="2" bestFit="1" customWidth="1"/>
    <col min="5795" max="5795" width="9.140625" style="2"/>
    <col min="5796" max="5796" width="10.28515625" style="2" bestFit="1" customWidth="1"/>
    <col min="5797" max="5798" width="9.28515625" style="2" bestFit="1" customWidth="1"/>
    <col min="5799" max="5799" width="9.140625" style="2"/>
    <col min="5800" max="5800" width="10.28515625" style="2" bestFit="1" customWidth="1"/>
    <col min="5801" max="5802" width="9.28515625" style="2" bestFit="1" customWidth="1"/>
    <col min="5803" max="5803" width="9.140625" style="2"/>
    <col min="5804" max="5804" width="10.28515625" style="2" bestFit="1" customWidth="1"/>
    <col min="5805" max="5806" width="9.28515625" style="2" bestFit="1" customWidth="1"/>
    <col min="5807" max="5807" width="9.140625" style="2"/>
    <col min="5808" max="5808" width="10.28515625" style="2" bestFit="1" customWidth="1"/>
    <col min="5809" max="5810" width="9.28515625" style="2" bestFit="1" customWidth="1"/>
    <col min="5811" max="5811" width="9.140625" style="2"/>
    <col min="5812" max="5812" width="10.28515625" style="2" bestFit="1" customWidth="1"/>
    <col min="5813" max="5814" width="9.28515625" style="2" bestFit="1" customWidth="1"/>
    <col min="5815" max="5815" width="9.140625" style="2"/>
    <col min="5816" max="5816" width="10.28515625" style="2" bestFit="1" customWidth="1"/>
    <col min="5817" max="5818" width="9.28515625" style="2" bestFit="1" customWidth="1"/>
    <col min="5819" max="5819" width="9.140625" style="2"/>
    <col min="5820" max="5820" width="10.28515625" style="2" bestFit="1" customWidth="1"/>
    <col min="5821" max="5822" width="9.28515625" style="2" bestFit="1" customWidth="1"/>
    <col min="5823" max="5823" width="9.140625" style="2"/>
    <col min="5824" max="5824" width="10.28515625" style="2" bestFit="1" customWidth="1"/>
    <col min="5825" max="5826" width="9.28515625" style="2" bestFit="1" customWidth="1"/>
    <col min="5827" max="5827" width="9.140625" style="2"/>
    <col min="5828" max="5828" width="10.28515625" style="2" bestFit="1" customWidth="1"/>
    <col min="5829" max="5830" width="9.28515625" style="2" bestFit="1" customWidth="1"/>
    <col min="5831" max="5831" width="9.140625" style="2"/>
    <col min="5832" max="5832" width="10.28515625" style="2" bestFit="1" customWidth="1"/>
    <col min="5833" max="5834" width="9.28515625" style="2" bestFit="1" customWidth="1"/>
    <col min="5835" max="5835" width="9.140625" style="2"/>
    <col min="5836" max="5836" width="10.28515625" style="2" bestFit="1" customWidth="1"/>
    <col min="5837" max="5838" width="9.28515625" style="2" bestFit="1" customWidth="1"/>
    <col min="5839" max="5839" width="9.140625" style="2"/>
    <col min="5840" max="5840" width="10.28515625" style="2" bestFit="1" customWidth="1"/>
    <col min="5841" max="5842" width="9.28515625" style="2" bestFit="1" customWidth="1"/>
    <col min="5843" max="5843" width="9.140625" style="2"/>
    <col min="5844" max="5844" width="10.28515625" style="2" bestFit="1" customWidth="1"/>
    <col min="5845" max="5846" width="9.28515625" style="2" bestFit="1" customWidth="1"/>
    <col min="5847" max="5847" width="9.140625" style="2"/>
    <col min="5848" max="5848" width="10.28515625" style="2" bestFit="1" customWidth="1"/>
    <col min="5849" max="5850" width="9.28515625" style="2" bestFit="1" customWidth="1"/>
    <col min="5851" max="5851" width="9.140625" style="2"/>
    <col min="5852" max="5852" width="10.28515625" style="2" bestFit="1" customWidth="1"/>
    <col min="5853" max="5854" width="9.28515625" style="2" bestFit="1" customWidth="1"/>
    <col min="5855" max="5855" width="9.140625" style="2"/>
    <col min="5856" max="5856" width="10.28515625" style="2" bestFit="1" customWidth="1"/>
    <col min="5857" max="5858" width="9.28515625" style="2" bestFit="1" customWidth="1"/>
    <col min="5859" max="5859" width="9.140625" style="2"/>
    <col min="5860" max="5860" width="10.28515625" style="2" bestFit="1" customWidth="1"/>
    <col min="5861" max="5862" width="9.28515625" style="2" bestFit="1" customWidth="1"/>
    <col min="5863" max="5863" width="9.140625" style="2"/>
    <col min="5864" max="5864" width="10.28515625" style="2" bestFit="1" customWidth="1"/>
    <col min="5865" max="5866" width="9.28515625" style="2" bestFit="1" customWidth="1"/>
    <col min="5867" max="5867" width="9.140625" style="2"/>
    <col min="5868" max="5868" width="10.28515625" style="2" bestFit="1" customWidth="1"/>
    <col min="5869" max="5870" width="9.28515625" style="2" bestFit="1" customWidth="1"/>
    <col min="5871" max="5871" width="9.140625" style="2"/>
    <col min="5872" max="5872" width="10.28515625" style="2" bestFit="1" customWidth="1"/>
    <col min="5873" max="5874" width="9.28515625" style="2" bestFit="1" customWidth="1"/>
    <col min="5875" max="5875" width="9.140625" style="2"/>
    <col min="5876" max="5876" width="10.28515625" style="2" bestFit="1" customWidth="1"/>
    <col min="5877" max="5878" width="9.28515625" style="2" bestFit="1" customWidth="1"/>
    <col min="5879" max="5879" width="9.140625" style="2"/>
    <col min="5880" max="5880" width="10.28515625" style="2" bestFit="1" customWidth="1"/>
    <col min="5881" max="5882" width="9.28515625" style="2" bestFit="1" customWidth="1"/>
    <col min="5883" max="5883" width="9.140625" style="2"/>
    <col min="5884" max="5884" width="10.28515625" style="2" bestFit="1" customWidth="1"/>
    <col min="5885" max="5886" width="9.28515625" style="2" bestFit="1" customWidth="1"/>
    <col min="5887" max="5887" width="9.140625" style="2"/>
    <col min="5888" max="5888" width="10.28515625" style="2" bestFit="1" customWidth="1"/>
    <col min="5889" max="5890" width="9.28515625" style="2" bestFit="1" customWidth="1"/>
    <col min="5891" max="5891" width="9.140625" style="2"/>
    <col min="5892" max="5892" width="10.28515625" style="2" bestFit="1" customWidth="1"/>
    <col min="5893" max="5894" width="9.28515625" style="2" bestFit="1" customWidth="1"/>
    <col min="5895" max="5895" width="9.140625" style="2"/>
    <col min="5896" max="5896" width="10.28515625" style="2" bestFit="1" customWidth="1"/>
    <col min="5897" max="5898" width="9.28515625" style="2" bestFit="1" customWidth="1"/>
    <col min="5899" max="5899" width="9.140625" style="2"/>
    <col min="5900" max="5900" width="10.28515625" style="2" bestFit="1" customWidth="1"/>
    <col min="5901" max="5902" width="9.28515625" style="2" bestFit="1" customWidth="1"/>
    <col min="5903" max="5903" width="9.140625" style="2"/>
    <col min="5904" max="5904" width="10.28515625" style="2" bestFit="1" customWidth="1"/>
    <col min="5905" max="5906" width="9.28515625" style="2" bestFit="1" customWidth="1"/>
    <col min="5907" max="5907" width="9.140625" style="2"/>
    <col min="5908" max="5908" width="10.28515625" style="2" bestFit="1" customWidth="1"/>
    <col min="5909" max="5910" width="9.28515625" style="2" bestFit="1" customWidth="1"/>
    <col min="5911" max="5911" width="9.140625" style="2"/>
    <col min="5912" max="5912" width="10.28515625" style="2" bestFit="1" customWidth="1"/>
    <col min="5913" max="5914" width="9.28515625" style="2" bestFit="1" customWidth="1"/>
    <col min="5915" max="5915" width="9.140625" style="2"/>
    <col min="5916" max="5916" width="10.28515625" style="2" bestFit="1" customWidth="1"/>
    <col min="5917" max="5918" width="9.28515625" style="2" bestFit="1" customWidth="1"/>
    <col min="5919" max="5919" width="9.140625" style="2"/>
    <col min="5920" max="5920" width="10.28515625" style="2" bestFit="1" customWidth="1"/>
    <col min="5921" max="5922" width="9.28515625" style="2" bestFit="1" customWidth="1"/>
    <col min="5923" max="5923" width="9.140625" style="2"/>
    <col min="5924" max="5924" width="10.28515625" style="2" bestFit="1" customWidth="1"/>
    <col min="5925" max="5926" width="9.28515625" style="2" bestFit="1" customWidth="1"/>
    <col min="5927" max="5927" width="9.140625" style="2"/>
    <col min="5928" max="5928" width="10.28515625" style="2" bestFit="1" customWidth="1"/>
    <col min="5929" max="5930" width="9.28515625" style="2" bestFit="1" customWidth="1"/>
    <col min="5931" max="5931" width="9.140625" style="2"/>
    <col min="5932" max="5932" width="10.28515625" style="2" bestFit="1" customWidth="1"/>
    <col min="5933" max="5934" width="9.28515625" style="2" bestFit="1" customWidth="1"/>
    <col min="5935" max="5935" width="9.140625" style="2"/>
    <col min="5936" max="5936" width="10.28515625" style="2" bestFit="1" customWidth="1"/>
    <col min="5937" max="5938" width="9.28515625" style="2" bestFit="1" customWidth="1"/>
    <col min="5939" max="5939" width="9.140625" style="2"/>
    <col min="5940" max="5940" width="10.28515625" style="2" bestFit="1" customWidth="1"/>
    <col min="5941" max="5942" width="9.28515625" style="2" bestFit="1" customWidth="1"/>
    <col min="5943" max="5943" width="9.140625" style="2"/>
    <col min="5944" max="5944" width="10.28515625" style="2" bestFit="1" customWidth="1"/>
    <col min="5945" max="5946" width="9.28515625" style="2" bestFit="1" customWidth="1"/>
    <col min="5947" max="5947" width="9.140625" style="2"/>
    <col min="5948" max="5948" width="10.28515625" style="2" bestFit="1" customWidth="1"/>
    <col min="5949" max="5950" width="9.28515625" style="2" bestFit="1" customWidth="1"/>
    <col min="5951" max="5951" width="9.140625" style="2"/>
    <col min="5952" max="5952" width="10.28515625" style="2" bestFit="1" customWidth="1"/>
    <col min="5953" max="5954" width="9.28515625" style="2" bestFit="1" customWidth="1"/>
    <col min="5955" max="5955" width="9.140625" style="2"/>
    <col min="5956" max="5956" width="10.28515625" style="2" bestFit="1" customWidth="1"/>
    <col min="5957" max="5958" width="9.28515625" style="2" bestFit="1" customWidth="1"/>
    <col min="5959" max="5959" width="9.140625" style="2"/>
    <col min="5960" max="5960" width="10.28515625" style="2" bestFit="1" customWidth="1"/>
    <col min="5961" max="5962" width="9.28515625" style="2" bestFit="1" customWidth="1"/>
    <col min="5963" max="5963" width="9.140625" style="2"/>
    <col min="5964" max="5964" width="10.28515625" style="2" bestFit="1" customWidth="1"/>
    <col min="5965" max="5966" width="9.28515625" style="2" bestFit="1" customWidth="1"/>
    <col min="5967" max="5967" width="9.140625" style="2"/>
    <col min="5968" max="5968" width="10.28515625" style="2" bestFit="1" customWidth="1"/>
    <col min="5969" max="5970" width="9.28515625" style="2" bestFit="1" customWidth="1"/>
    <col min="5971" max="5971" width="9.140625" style="2"/>
    <col min="5972" max="5972" width="10.28515625" style="2" bestFit="1" customWidth="1"/>
    <col min="5973" max="5974" width="9.28515625" style="2" bestFit="1" customWidth="1"/>
    <col min="5975" max="5975" width="9.140625" style="2"/>
    <col min="5976" max="5976" width="10.28515625" style="2" bestFit="1" customWidth="1"/>
    <col min="5977" max="5978" width="9.28515625" style="2" bestFit="1" customWidth="1"/>
    <col min="5979" max="5979" width="9.140625" style="2"/>
    <col min="5980" max="5980" width="10.28515625" style="2" bestFit="1" customWidth="1"/>
    <col min="5981" max="5982" width="9.28515625" style="2" bestFit="1" customWidth="1"/>
    <col min="5983" max="5983" width="9.140625" style="2"/>
    <col min="5984" max="5984" width="10.28515625" style="2" bestFit="1" customWidth="1"/>
    <col min="5985" max="5986" width="9.28515625" style="2" bestFit="1" customWidth="1"/>
    <col min="5987" max="5987" width="9.140625" style="2"/>
    <col min="5988" max="5988" width="10.28515625" style="2" bestFit="1" customWidth="1"/>
    <col min="5989" max="5990" width="9.28515625" style="2" bestFit="1" customWidth="1"/>
    <col min="5991" max="5991" width="9.140625" style="2"/>
    <col min="5992" max="5992" width="10.28515625" style="2" bestFit="1" customWidth="1"/>
    <col min="5993" max="5994" width="9.28515625" style="2" bestFit="1" customWidth="1"/>
    <col min="5995" max="5995" width="9.140625" style="2"/>
    <col min="5996" max="5996" width="10.28515625" style="2" bestFit="1" customWidth="1"/>
    <col min="5997" max="5998" width="9.28515625" style="2" bestFit="1" customWidth="1"/>
    <col min="5999" max="5999" width="9.140625" style="2"/>
    <col min="6000" max="6000" width="10.28515625" style="2" bestFit="1" customWidth="1"/>
    <col min="6001" max="6002" width="9.28515625" style="2" bestFit="1" customWidth="1"/>
    <col min="6003" max="6003" width="9.140625" style="2"/>
    <col min="6004" max="6004" width="10.28515625" style="2" bestFit="1" customWidth="1"/>
    <col min="6005" max="6006" width="9.28515625" style="2" bestFit="1" customWidth="1"/>
    <col min="6007" max="6007" width="9.140625" style="2"/>
    <col min="6008" max="6008" width="10.28515625" style="2" bestFit="1" customWidth="1"/>
    <col min="6009" max="6010" width="9.28515625" style="2" bestFit="1" customWidth="1"/>
    <col min="6011" max="6011" width="9.140625" style="2"/>
    <col min="6012" max="6012" width="10.28515625" style="2" bestFit="1" customWidth="1"/>
    <col min="6013" max="6014" width="9.28515625" style="2" bestFit="1" customWidth="1"/>
    <col min="6015" max="6015" width="9.140625" style="2"/>
    <col min="6016" max="6016" width="10.28515625" style="2" bestFit="1" customWidth="1"/>
    <col min="6017" max="6018" width="9.28515625" style="2" bestFit="1" customWidth="1"/>
    <col min="6019" max="6019" width="9.140625" style="2"/>
    <col min="6020" max="6020" width="10.28515625" style="2" bestFit="1" customWidth="1"/>
    <col min="6021" max="6022" width="9.28515625" style="2" bestFit="1" customWidth="1"/>
    <col min="6023" max="6023" width="9.140625" style="2"/>
    <col min="6024" max="6024" width="10.28515625" style="2" bestFit="1" customWidth="1"/>
    <col min="6025" max="6026" width="9.28515625" style="2" bestFit="1" customWidth="1"/>
    <col min="6027" max="6027" width="9.140625" style="2"/>
    <col min="6028" max="6028" width="10.28515625" style="2" bestFit="1" customWidth="1"/>
    <col min="6029" max="6030" width="9.28515625" style="2" bestFit="1" customWidth="1"/>
    <col min="6031" max="6031" width="9.140625" style="2"/>
    <col min="6032" max="6032" width="10.28515625" style="2" bestFit="1" customWidth="1"/>
    <col min="6033" max="6034" width="9.28515625" style="2" bestFit="1" customWidth="1"/>
    <col min="6035" max="6035" width="9.140625" style="2"/>
    <col min="6036" max="6036" width="10.28515625" style="2" bestFit="1" customWidth="1"/>
    <col min="6037" max="6038" width="9.28515625" style="2" bestFit="1" customWidth="1"/>
    <col min="6039" max="6039" width="9.140625" style="2"/>
    <col min="6040" max="6040" width="10.28515625" style="2" bestFit="1" customWidth="1"/>
    <col min="6041" max="6042" width="9.28515625" style="2" bestFit="1" customWidth="1"/>
    <col min="6043" max="6043" width="9.140625" style="2"/>
    <col min="6044" max="6044" width="10.28515625" style="2" bestFit="1" customWidth="1"/>
    <col min="6045" max="6046" width="9.28515625" style="2" bestFit="1" customWidth="1"/>
    <col min="6047" max="6047" width="9.140625" style="2"/>
    <col min="6048" max="6048" width="10.28515625" style="2" bestFit="1" customWidth="1"/>
    <col min="6049" max="6050" width="9.28515625" style="2" bestFit="1" customWidth="1"/>
    <col min="6051" max="6051" width="9.140625" style="2"/>
    <col min="6052" max="6052" width="10.28515625" style="2" bestFit="1" customWidth="1"/>
    <col min="6053" max="6054" width="9.28515625" style="2" bestFit="1" customWidth="1"/>
    <col min="6055" max="6055" width="9.140625" style="2"/>
    <col min="6056" max="6056" width="10.28515625" style="2" bestFit="1" customWidth="1"/>
    <col min="6057" max="6058" width="9.28515625" style="2" bestFit="1" customWidth="1"/>
    <col min="6059" max="6059" width="9.140625" style="2"/>
    <col min="6060" max="6060" width="10.28515625" style="2" bestFit="1" customWidth="1"/>
    <col min="6061" max="6062" width="9.28515625" style="2" bestFit="1" customWidth="1"/>
    <col min="6063" max="6063" width="9.140625" style="2"/>
    <col min="6064" max="6064" width="10.28515625" style="2" bestFit="1" customWidth="1"/>
    <col min="6065" max="6066" width="9.28515625" style="2" bestFit="1" customWidth="1"/>
    <col min="6067" max="6067" width="9.140625" style="2"/>
    <col min="6068" max="6068" width="10.28515625" style="2" bestFit="1" customWidth="1"/>
    <col min="6069" max="6070" width="9.28515625" style="2" bestFit="1" customWidth="1"/>
    <col min="6071" max="6071" width="9.140625" style="2"/>
    <col min="6072" max="6072" width="10.28515625" style="2" bestFit="1" customWidth="1"/>
    <col min="6073" max="6074" width="9.28515625" style="2" bestFit="1" customWidth="1"/>
    <col min="6075" max="6075" width="9.140625" style="2"/>
    <col min="6076" max="6076" width="10.28515625" style="2" bestFit="1" customWidth="1"/>
    <col min="6077" max="6078" width="9.28515625" style="2" bestFit="1" customWidth="1"/>
    <col min="6079" max="6079" width="9.140625" style="2"/>
    <col min="6080" max="6080" width="10.28515625" style="2" bestFit="1" customWidth="1"/>
    <col min="6081" max="6082" width="9.28515625" style="2" bestFit="1" customWidth="1"/>
    <col min="6083" max="6083" width="9.140625" style="2"/>
    <col min="6084" max="6084" width="10.28515625" style="2" bestFit="1" customWidth="1"/>
    <col min="6085" max="6086" width="9.28515625" style="2" bestFit="1" customWidth="1"/>
    <col min="6087" max="6087" width="9.140625" style="2"/>
    <col min="6088" max="6088" width="10.28515625" style="2" bestFit="1" customWidth="1"/>
    <col min="6089" max="6090" width="9.28515625" style="2" bestFit="1" customWidth="1"/>
    <col min="6091" max="6091" width="9.140625" style="2"/>
    <col min="6092" max="6092" width="10.28515625" style="2" bestFit="1" customWidth="1"/>
    <col min="6093" max="6094" width="9.28515625" style="2" bestFit="1" customWidth="1"/>
    <col min="6095" max="6095" width="9.140625" style="2"/>
    <col min="6096" max="6096" width="10.28515625" style="2" bestFit="1" customWidth="1"/>
    <col min="6097" max="6098" width="9.28515625" style="2" bestFit="1" customWidth="1"/>
    <col min="6099" max="6099" width="9.140625" style="2"/>
    <col min="6100" max="6100" width="10.28515625" style="2" bestFit="1" customWidth="1"/>
    <col min="6101" max="6102" width="9.28515625" style="2" bestFit="1" customWidth="1"/>
    <col min="6103" max="6103" width="9.140625" style="2"/>
    <col min="6104" max="6104" width="10.28515625" style="2" bestFit="1" customWidth="1"/>
    <col min="6105" max="6106" width="9.28515625" style="2" bestFit="1" customWidth="1"/>
    <col min="6107" max="6107" width="9.140625" style="2"/>
    <col min="6108" max="6108" width="10.28515625" style="2" bestFit="1" customWidth="1"/>
    <col min="6109" max="6110" width="9.28515625" style="2" bestFit="1" customWidth="1"/>
    <col min="6111" max="6111" width="9.140625" style="2"/>
    <col min="6112" max="6112" width="10.28515625" style="2" bestFit="1" customWidth="1"/>
    <col min="6113" max="6114" width="9.28515625" style="2" bestFit="1" customWidth="1"/>
    <col min="6115" max="6115" width="9.140625" style="2"/>
    <col min="6116" max="6116" width="10.28515625" style="2" bestFit="1" customWidth="1"/>
    <col min="6117" max="6118" width="9.28515625" style="2" bestFit="1" customWidth="1"/>
    <col min="6119" max="6119" width="9.140625" style="2"/>
    <col min="6120" max="6120" width="10.28515625" style="2" bestFit="1" customWidth="1"/>
    <col min="6121" max="6122" width="9.28515625" style="2" bestFit="1" customWidth="1"/>
    <col min="6123" max="6123" width="9.140625" style="2"/>
    <col min="6124" max="6124" width="10.28515625" style="2" bestFit="1" customWidth="1"/>
    <col min="6125" max="6126" width="9.28515625" style="2" bestFit="1" customWidth="1"/>
    <col min="6127" max="6127" width="9.140625" style="2"/>
    <col min="6128" max="6128" width="10.28515625" style="2" bestFit="1" customWidth="1"/>
    <col min="6129" max="6130" width="9.28515625" style="2" bestFit="1" customWidth="1"/>
    <col min="6131" max="6131" width="9.140625" style="2"/>
    <col min="6132" max="6132" width="10.28515625" style="2" bestFit="1" customWidth="1"/>
    <col min="6133" max="6134" width="9.28515625" style="2" bestFit="1" customWidth="1"/>
    <col min="6135" max="6135" width="9.140625" style="2"/>
    <col min="6136" max="6136" width="10.28515625" style="2" bestFit="1" customWidth="1"/>
    <col min="6137" max="6138" width="9.28515625" style="2" bestFit="1" customWidth="1"/>
    <col min="6139" max="6139" width="9.140625" style="2"/>
    <col min="6140" max="6140" width="10.28515625" style="2" bestFit="1" customWidth="1"/>
    <col min="6141" max="6142" width="9.28515625" style="2" bestFit="1" customWidth="1"/>
    <col min="6143" max="6143" width="9.140625" style="2"/>
    <col min="6144" max="6144" width="10.28515625" style="2" bestFit="1" customWidth="1"/>
    <col min="6145" max="6146" width="9.28515625" style="2" bestFit="1" customWidth="1"/>
    <col min="6147" max="6147" width="9.140625" style="2"/>
    <col min="6148" max="6148" width="10.28515625" style="2" bestFit="1" customWidth="1"/>
    <col min="6149" max="6150" width="9.28515625" style="2" bestFit="1" customWidth="1"/>
    <col min="6151" max="6151" width="9.140625" style="2"/>
    <col min="6152" max="6152" width="10.28515625" style="2" bestFit="1" customWidth="1"/>
    <col min="6153" max="6154" width="9.28515625" style="2" bestFit="1" customWidth="1"/>
    <col min="6155" max="6155" width="9.140625" style="2"/>
    <col min="6156" max="6156" width="10.28515625" style="2" bestFit="1" customWidth="1"/>
    <col min="6157" max="6158" width="9.28515625" style="2" bestFit="1" customWidth="1"/>
    <col min="6159" max="6159" width="9.140625" style="2"/>
    <col min="6160" max="6160" width="10.28515625" style="2" bestFit="1" customWidth="1"/>
    <col min="6161" max="6162" width="9.28515625" style="2" bestFit="1" customWidth="1"/>
    <col min="6163" max="6163" width="9.140625" style="2"/>
    <col min="6164" max="6164" width="10.28515625" style="2" bestFit="1" customWidth="1"/>
    <col min="6165" max="6166" width="9.28515625" style="2" bestFit="1" customWidth="1"/>
    <col min="6167" max="6167" width="9.140625" style="2"/>
    <col min="6168" max="6168" width="10.28515625" style="2" bestFit="1" customWidth="1"/>
    <col min="6169" max="6170" width="9.28515625" style="2" bestFit="1" customWidth="1"/>
    <col min="6171" max="6171" width="9.140625" style="2"/>
    <col min="6172" max="6172" width="10.28515625" style="2" bestFit="1" customWidth="1"/>
    <col min="6173" max="6174" width="9.28515625" style="2" bestFit="1" customWidth="1"/>
    <col min="6175" max="6175" width="9.140625" style="2"/>
    <col min="6176" max="6176" width="10.28515625" style="2" bestFit="1" customWidth="1"/>
    <col min="6177" max="6178" width="9.28515625" style="2" bestFit="1" customWidth="1"/>
    <col min="6179" max="6179" width="9.140625" style="2"/>
    <col min="6180" max="6180" width="10.28515625" style="2" bestFit="1" customWidth="1"/>
    <col min="6181" max="6182" width="9.28515625" style="2" bestFit="1" customWidth="1"/>
    <col min="6183" max="6183" width="9.140625" style="2"/>
    <col min="6184" max="6184" width="10.28515625" style="2" bestFit="1" customWidth="1"/>
    <col min="6185" max="6186" width="9.28515625" style="2" bestFit="1" customWidth="1"/>
    <col min="6187" max="6187" width="9.140625" style="2"/>
    <col min="6188" max="6188" width="10.28515625" style="2" bestFit="1" customWidth="1"/>
    <col min="6189" max="6190" width="9.28515625" style="2" bestFit="1" customWidth="1"/>
    <col min="6191" max="6191" width="9.140625" style="2"/>
    <col min="6192" max="6192" width="10.28515625" style="2" bestFit="1" customWidth="1"/>
    <col min="6193" max="6194" width="9.28515625" style="2" bestFit="1" customWidth="1"/>
    <col min="6195" max="6195" width="9.140625" style="2"/>
    <col min="6196" max="6196" width="10.28515625" style="2" bestFit="1" customWidth="1"/>
    <col min="6197" max="6198" width="9.28515625" style="2" bestFit="1" customWidth="1"/>
    <col min="6199" max="6199" width="9.140625" style="2"/>
    <col min="6200" max="6200" width="10.28515625" style="2" bestFit="1" customWidth="1"/>
    <col min="6201" max="6202" width="9.28515625" style="2" bestFit="1" customWidth="1"/>
    <col min="6203" max="6203" width="9.140625" style="2"/>
    <col min="6204" max="6204" width="10.28515625" style="2" bestFit="1" customWidth="1"/>
    <col min="6205" max="6206" width="9.28515625" style="2" bestFit="1" customWidth="1"/>
    <col min="6207" max="6207" width="9.140625" style="2"/>
    <col min="6208" max="6208" width="10.28515625" style="2" bestFit="1" customWidth="1"/>
    <col min="6209" max="6210" width="9.28515625" style="2" bestFit="1" customWidth="1"/>
    <col min="6211" max="6211" width="9.140625" style="2"/>
    <col min="6212" max="6212" width="10.28515625" style="2" bestFit="1" customWidth="1"/>
    <col min="6213" max="6214" width="9.28515625" style="2" bestFit="1" customWidth="1"/>
    <col min="6215" max="6215" width="9.140625" style="2"/>
    <col min="6216" max="6216" width="10.28515625" style="2" bestFit="1" customWidth="1"/>
    <col min="6217" max="6218" width="9.28515625" style="2" bestFit="1" customWidth="1"/>
    <col min="6219" max="6219" width="9.140625" style="2"/>
    <col min="6220" max="6220" width="10.28515625" style="2" bestFit="1" customWidth="1"/>
    <col min="6221" max="6222" width="9.28515625" style="2" bestFit="1" customWidth="1"/>
    <col min="6223" max="6223" width="9.140625" style="2"/>
    <col min="6224" max="6224" width="10.28515625" style="2" bestFit="1" customWidth="1"/>
    <col min="6225" max="6226" width="9.28515625" style="2" bestFit="1" customWidth="1"/>
    <col min="6227" max="6227" width="9.140625" style="2"/>
    <col min="6228" max="6228" width="10.28515625" style="2" bestFit="1" customWidth="1"/>
    <col min="6229" max="6230" width="9.28515625" style="2" bestFit="1" customWidth="1"/>
    <col min="6231" max="6231" width="9.140625" style="2"/>
    <col min="6232" max="6232" width="10.28515625" style="2" bestFit="1" customWidth="1"/>
    <col min="6233" max="6234" width="9.28515625" style="2" bestFit="1" customWidth="1"/>
    <col min="6235" max="6235" width="9.140625" style="2"/>
    <col min="6236" max="6236" width="10.28515625" style="2" bestFit="1" customWidth="1"/>
    <col min="6237" max="6238" width="9.28515625" style="2" bestFit="1" customWidth="1"/>
    <col min="6239" max="6239" width="9.140625" style="2"/>
    <col min="6240" max="6240" width="10.28515625" style="2" bestFit="1" customWidth="1"/>
    <col min="6241" max="6242" width="9.28515625" style="2" bestFit="1" customWidth="1"/>
    <col min="6243" max="6243" width="9.140625" style="2"/>
    <col min="6244" max="6244" width="10.28515625" style="2" bestFit="1" customWidth="1"/>
    <col min="6245" max="6246" width="9.28515625" style="2" bestFit="1" customWidth="1"/>
    <col min="6247" max="6247" width="9.140625" style="2"/>
    <col min="6248" max="6248" width="10.28515625" style="2" bestFit="1" customWidth="1"/>
    <col min="6249" max="6250" width="9.28515625" style="2" bestFit="1" customWidth="1"/>
    <col min="6251" max="6251" width="9.140625" style="2"/>
    <col min="6252" max="6252" width="10.28515625" style="2" bestFit="1" customWidth="1"/>
    <col min="6253" max="6254" width="9.28515625" style="2" bestFit="1" customWidth="1"/>
    <col min="6255" max="6255" width="9.140625" style="2"/>
    <col min="6256" max="6256" width="10.28515625" style="2" bestFit="1" customWidth="1"/>
    <col min="6257" max="6258" width="9.28515625" style="2" bestFit="1" customWidth="1"/>
    <col min="6259" max="6259" width="9.140625" style="2"/>
    <col min="6260" max="6260" width="10.28515625" style="2" bestFit="1" customWidth="1"/>
    <col min="6261" max="6262" width="9.28515625" style="2" bestFit="1" customWidth="1"/>
    <col min="6263" max="6263" width="9.140625" style="2"/>
    <col min="6264" max="6264" width="10.28515625" style="2" bestFit="1" customWidth="1"/>
    <col min="6265" max="6266" width="9.28515625" style="2" bestFit="1" customWidth="1"/>
    <col min="6267" max="6267" width="9.140625" style="2"/>
    <col min="6268" max="6268" width="10.28515625" style="2" bestFit="1" customWidth="1"/>
    <col min="6269" max="6270" width="9.28515625" style="2" bestFit="1" customWidth="1"/>
    <col min="6271" max="6271" width="9.140625" style="2"/>
    <col min="6272" max="6272" width="10.28515625" style="2" bestFit="1" customWidth="1"/>
    <col min="6273" max="6274" width="9.28515625" style="2" bestFit="1" customWidth="1"/>
    <col min="6275" max="6275" width="9.140625" style="2"/>
    <col min="6276" max="6276" width="10.28515625" style="2" bestFit="1" customWidth="1"/>
    <col min="6277" max="6278" width="9.28515625" style="2" bestFit="1" customWidth="1"/>
    <col min="6279" max="6279" width="9.140625" style="2"/>
    <col min="6280" max="6280" width="10.28515625" style="2" bestFit="1" customWidth="1"/>
    <col min="6281" max="6282" width="9.28515625" style="2" bestFit="1" customWidth="1"/>
    <col min="6283" max="6283" width="9.140625" style="2"/>
    <col min="6284" max="6284" width="10.28515625" style="2" bestFit="1" customWidth="1"/>
    <col min="6285" max="6286" width="9.28515625" style="2" bestFit="1" customWidth="1"/>
    <col min="6287" max="6287" width="9.140625" style="2"/>
    <col min="6288" max="6288" width="10.28515625" style="2" bestFit="1" customWidth="1"/>
    <col min="6289" max="6290" width="9.28515625" style="2" bestFit="1" customWidth="1"/>
    <col min="6291" max="6291" width="9.140625" style="2"/>
    <col min="6292" max="6292" width="10.28515625" style="2" bestFit="1" customWidth="1"/>
    <col min="6293" max="6294" width="9.28515625" style="2" bestFit="1" customWidth="1"/>
    <col min="6295" max="6295" width="9.140625" style="2"/>
    <col min="6296" max="6296" width="10.28515625" style="2" bestFit="1" customWidth="1"/>
    <col min="6297" max="6298" width="9.28515625" style="2" bestFit="1" customWidth="1"/>
    <col min="6299" max="6299" width="9.140625" style="2"/>
    <col min="6300" max="6300" width="10.28515625" style="2" bestFit="1" customWidth="1"/>
    <col min="6301" max="6302" width="9.28515625" style="2" bestFit="1" customWidth="1"/>
    <col min="6303" max="6303" width="9.140625" style="2"/>
    <col min="6304" max="6304" width="10.28515625" style="2" bestFit="1" customWidth="1"/>
    <col min="6305" max="6306" width="9.28515625" style="2" bestFit="1" customWidth="1"/>
    <col min="6307" max="6307" width="9.140625" style="2"/>
    <col min="6308" max="6308" width="10.28515625" style="2" bestFit="1" customWidth="1"/>
    <col min="6309" max="6310" width="9.28515625" style="2" bestFit="1" customWidth="1"/>
    <col min="6311" max="6311" width="9.140625" style="2"/>
    <col min="6312" max="6312" width="10.28515625" style="2" bestFit="1" customWidth="1"/>
    <col min="6313" max="6314" width="9.28515625" style="2" bestFit="1" customWidth="1"/>
    <col min="6315" max="6315" width="9.140625" style="2"/>
    <col min="6316" max="6316" width="10.28515625" style="2" bestFit="1" customWidth="1"/>
    <col min="6317" max="6318" width="9.28515625" style="2" bestFit="1" customWidth="1"/>
    <col min="6319" max="6319" width="9.140625" style="2"/>
    <col min="6320" max="6320" width="10.28515625" style="2" bestFit="1" customWidth="1"/>
    <col min="6321" max="6322" width="9.28515625" style="2" bestFit="1" customWidth="1"/>
    <col min="6323" max="6323" width="9.140625" style="2"/>
    <col min="6324" max="6324" width="10.28515625" style="2" bestFit="1" customWidth="1"/>
    <col min="6325" max="6326" width="9.28515625" style="2" bestFit="1" customWidth="1"/>
    <col min="6327" max="6327" width="9.140625" style="2"/>
    <col min="6328" max="6328" width="10.28515625" style="2" bestFit="1" customWidth="1"/>
    <col min="6329" max="6330" width="9.28515625" style="2" bestFit="1" customWidth="1"/>
    <col min="6331" max="6331" width="9.140625" style="2"/>
    <col min="6332" max="6332" width="10.28515625" style="2" bestFit="1" customWidth="1"/>
    <col min="6333" max="6334" width="9.28515625" style="2" bestFit="1" customWidth="1"/>
    <col min="6335" max="6335" width="9.140625" style="2"/>
    <col min="6336" max="6336" width="10.28515625" style="2" bestFit="1" customWidth="1"/>
    <col min="6337" max="6338" width="9.28515625" style="2" bestFit="1" customWidth="1"/>
    <col min="6339" max="6339" width="9.140625" style="2"/>
    <col min="6340" max="6340" width="10.28515625" style="2" bestFit="1" customWidth="1"/>
    <col min="6341" max="6342" width="9.28515625" style="2" bestFit="1" customWidth="1"/>
    <col min="6343" max="6343" width="9.140625" style="2"/>
    <col min="6344" max="6344" width="10.28515625" style="2" bestFit="1" customWidth="1"/>
    <col min="6345" max="6346" width="9.28515625" style="2" bestFit="1" customWidth="1"/>
    <col min="6347" max="6347" width="9.140625" style="2"/>
    <col min="6348" max="6348" width="10.28515625" style="2" bestFit="1" customWidth="1"/>
    <col min="6349" max="6350" width="9.28515625" style="2" bestFit="1" customWidth="1"/>
    <col min="6351" max="6351" width="9.140625" style="2"/>
    <col min="6352" max="6352" width="10.28515625" style="2" bestFit="1" customWidth="1"/>
    <col min="6353" max="6354" width="9.28515625" style="2" bestFit="1" customWidth="1"/>
    <col min="6355" max="6355" width="9.140625" style="2"/>
    <col min="6356" max="6356" width="10.28515625" style="2" bestFit="1" customWidth="1"/>
    <col min="6357" max="6358" width="9.28515625" style="2" bestFit="1" customWidth="1"/>
    <col min="6359" max="6359" width="9.140625" style="2"/>
    <col min="6360" max="6360" width="10.28515625" style="2" bestFit="1" customWidth="1"/>
    <col min="6361" max="6362" width="9.28515625" style="2" bestFit="1" customWidth="1"/>
    <col min="6363" max="6363" width="9.140625" style="2"/>
    <col min="6364" max="6364" width="10.28515625" style="2" bestFit="1" customWidth="1"/>
    <col min="6365" max="6366" width="9.28515625" style="2" bestFit="1" customWidth="1"/>
    <col min="6367" max="6367" width="9.140625" style="2"/>
    <col min="6368" max="6368" width="10.28515625" style="2" bestFit="1" customWidth="1"/>
    <col min="6369" max="6370" width="9.28515625" style="2" bestFit="1" customWidth="1"/>
    <col min="6371" max="6371" width="9.140625" style="2"/>
    <col min="6372" max="6372" width="10.28515625" style="2" bestFit="1" customWidth="1"/>
    <col min="6373" max="6374" width="9.28515625" style="2" bestFit="1" customWidth="1"/>
    <col min="6375" max="6375" width="9.140625" style="2"/>
    <col min="6376" max="6376" width="10.28515625" style="2" bestFit="1" customWidth="1"/>
    <col min="6377" max="6378" width="9.28515625" style="2" bestFit="1" customWidth="1"/>
    <col min="6379" max="6379" width="9.140625" style="2"/>
    <col min="6380" max="6380" width="10.28515625" style="2" bestFit="1" customWidth="1"/>
    <col min="6381" max="6382" width="9.28515625" style="2" bestFit="1" customWidth="1"/>
    <col min="6383" max="6383" width="9.140625" style="2"/>
    <col min="6384" max="6384" width="10.28515625" style="2" bestFit="1" customWidth="1"/>
    <col min="6385" max="6386" width="9.28515625" style="2" bestFit="1" customWidth="1"/>
    <col min="6387" max="6387" width="9.140625" style="2"/>
    <col min="6388" max="6388" width="10.28515625" style="2" bestFit="1" customWidth="1"/>
    <col min="6389" max="6390" width="9.28515625" style="2" bestFit="1" customWidth="1"/>
    <col min="6391" max="6391" width="9.140625" style="2"/>
    <col min="6392" max="6392" width="10.28515625" style="2" bestFit="1" customWidth="1"/>
    <col min="6393" max="6394" width="9.28515625" style="2" bestFit="1" customWidth="1"/>
    <col min="6395" max="6395" width="9.140625" style="2"/>
    <col min="6396" max="6396" width="10.28515625" style="2" bestFit="1" customWidth="1"/>
    <col min="6397" max="6398" width="9.28515625" style="2" bestFit="1" customWidth="1"/>
    <col min="6399" max="6399" width="9.140625" style="2"/>
    <col min="6400" max="6400" width="10.28515625" style="2" bestFit="1" customWidth="1"/>
    <col min="6401" max="6402" width="9.28515625" style="2" bestFit="1" customWidth="1"/>
    <col min="6403" max="6403" width="9.140625" style="2"/>
    <col min="6404" max="6404" width="10.28515625" style="2" bestFit="1" customWidth="1"/>
    <col min="6405" max="6406" width="9.28515625" style="2" bestFit="1" customWidth="1"/>
    <col min="6407" max="6407" width="9.140625" style="2"/>
    <col min="6408" max="6408" width="10.28515625" style="2" bestFit="1" customWidth="1"/>
    <col min="6409" max="6410" width="9.28515625" style="2" bestFit="1" customWidth="1"/>
    <col min="6411" max="6411" width="9.140625" style="2"/>
    <col min="6412" max="6412" width="10.28515625" style="2" bestFit="1" customWidth="1"/>
    <col min="6413" max="6414" width="9.28515625" style="2" bestFit="1" customWidth="1"/>
    <col min="6415" max="6415" width="9.140625" style="2"/>
    <col min="6416" max="6416" width="10.28515625" style="2" bestFit="1" customWidth="1"/>
    <col min="6417" max="6418" width="9.28515625" style="2" bestFit="1" customWidth="1"/>
    <col min="6419" max="6419" width="9.140625" style="2"/>
    <col min="6420" max="6420" width="10.28515625" style="2" bestFit="1" customWidth="1"/>
    <col min="6421" max="6422" width="9.28515625" style="2" bestFit="1" customWidth="1"/>
    <col min="6423" max="6423" width="9.140625" style="2"/>
    <col min="6424" max="6424" width="10.28515625" style="2" bestFit="1" customWidth="1"/>
    <col min="6425" max="6426" width="9.28515625" style="2" bestFit="1" customWidth="1"/>
    <col min="6427" max="6427" width="9.140625" style="2"/>
    <col min="6428" max="6428" width="10.28515625" style="2" bestFit="1" customWidth="1"/>
    <col min="6429" max="6430" width="9.28515625" style="2" bestFit="1" customWidth="1"/>
    <col min="6431" max="6431" width="9.140625" style="2"/>
    <col min="6432" max="6432" width="10.28515625" style="2" bestFit="1" customWidth="1"/>
    <col min="6433" max="6434" width="9.28515625" style="2" bestFit="1" customWidth="1"/>
    <col min="6435" max="6435" width="9.140625" style="2"/>
    <col min="6436" max="6436" width="10.28515625" style="2" bestFit="1" customWidth="1"/>
    <col min="6437" max="6438" width="9.28515625" style="2" bestFit="1" customWidth="1"/>
    <col min="6439" max="6439" width="9.140625" style="2"/>
    <col min="6440" max="6440" width="10.28515625" style="2" bestFit="1" customWidth="1"/>
    <col min="6441" max="6442" width="9.28515625" style="2" bestFit="1" customWidth="1"/>
    <col min="6443" max="6443" width="9.140625" style="2"/>
    <col min="6444" max="6444" width="10.28515625" style="2" bestFit="1" customWidth="1"/>
    <col min="6445" max="6446" width="9.28515625" style="2" bestFit="1" customWidth="1"/>
    <col min="6447" max="6447" width="9.140625" style="2"/>
    <col min="6448" max="6448" width="10.28515625" style="2" bestFit="1" customWidth="1"/>
    <col min="6449" max="6450" width="9.28515625" style="2" bestFit="1" customWidth="1"/>
    <col min="6451" max="6451" width="9.140625" style="2"/>
    <col min="6452" max="6452" width="10.28515625" style="2" bestFit="1" customWidth="1"/>
    <col min="6453" max="6454" width="9.28515625" style="2" bestFit="1" customWidth="1"/>
    <col min="6455" max="6455" width="9.140625" style="2"/>
    <col min="6456" max="6456" width="10.28515625" style="2" bestFit="1" customWidth="1"/>
    <col min="6457" max="6458" width="9.28515625" style="2" bestFit="1" customWidth="1"/>
    <col min="6459" max="6459" width="9.140625" style="2"/>
    <col min="6460" max="6460" width="10.28515625" style="2" bestFit="1" customWidth="1"/>
    <col min="6461" max="6462" width="9.28515625" style="2" bestFit="1" customWidth="1"/>
    <col min="6463" max="6463" width="9.140625" style="2"/>
    <col min="6464" max="6464" width="10.28515625" style="2" bestFit="1" customWidth="1"/>
    <col min="6465" max="6466" width="9.28515625" style="2" bestFit="1" customWidth="1"/>
    <col min="6467" max="6467" width="9.140625" style="2"/>
    <col min="6468" max="6468" width="10.28515625" style="2" bestFit="1" customWidth="1"/>
    <col min="6469" max="6470" width="9.28515625" style="2" bestFit="1" customWidth="1"/>
    <col min="6471" max="6471" width="9.140625" style="2"/>
    <col min="6472" max="6472" width="10.28515625" style="2" bestFit="1" customWidth="1"/>
    <col min="6473" max="6474" width="9.28515625" style="2" bestFit="1" customWidth="1"/>
    <col min="6475" max="6475" width="9.140625" style="2"/>
    <col min="6476" max="6476" width="10.28515625" style="2" bestFit="1" customWidth="1"/>
    <col min="6477" max="6478" width="9.28515625" style="2" bestFit="1" customWidth="1"/>
    <col min="6479" max="6479" width="9.140625" style="2"/>
    <col min="6480" max="6480" width="10.28515625" style="2" bestFit="1" customWidth="1"/>
    <col min="6481" max="6482" width="9.28515625" style="2" bestFit="1" customWidth="1"/>
    <col min="6483" max="6483" width="9.140625" style="2"/>
    <col min="6484" max="6484" width="10.28515625" style="2" bestFit="1" customWidth="1"/>
    <col min="6485" max="6486" width="9.28515625" style="2" bestFit="1" customWidth="1"/>
    <col min="6487" max="6487" width="9.140625" style="2"/>
    <col min="6488" max="6488" width="10.28515625" style="2" bestFit="1" customWidth="1"/>
    <col min="6489" max="6490" width="9.28515625" style="2" bestFit="1" customWidth="1"/>
    <col min="6491" max="6491" width="9.140625" style="2"/>
    <col min="6492" max="6492" width="10.28515625" style="2" bestFit="1" customWidth="1"/>
    <col min="6493" max="6494" width="9.28515625" style="2" bestFit="1" customWidth="1"/>
    <col min="6495" max="6495" width="9.140625" style="2"/>
    <col min="6496" max="6496" width="10.28515625" style="2" bestFit="1" customWidth="1"/>
    <col min="6497" max="6498" width="9.28515625" style="2" bestFit="1" customWidth="1"/>
    <col min="6499" max="6499" width="9.140625" style="2"/>
    <col min="6500" max="6500" width="10.28515625" style="2" bestFit="1" customWidth="1"/>
    <col min="6501" max="6502" width="9.28515625" style="2" bestFit="1" customWidth="1"/>
    <col min="6503" max="6503" width="9.140625" style="2"/>
    <col min="6504" max="6504" width="10.28515625" style="2" bestFit="1" customWidth="1"/>
    <col min="6505" max="6506" width="9.28515625" style="2" bestFit="1" customWidth="1"/>
    <col min="6507" max="6507" width="9.140625" style="2"/>
    <col min="6508" max="6508" width="10.28515625" style="2" bestFit="1" customWidth="1"/>
    <col min="6509" max="6510" width="9.28515625" style="2" bestFit="1" customWidth="1"/>
    <col min="6511" max="6511" width="9.140625" style="2"/>
    <col min="6512" max="6512" width="10.28515625" style="2" bestFit="1" customWidth="1"/>
    <col min="6513" max="6514" width="9.28515625" style="2" bestFit="1" customWidth="1"/>
    <col min="6515" max="6515" width="9.140625" style="2"/>
    <col min="6516" max="6516" width="10.28515625" style="2" bestFit="1" customWidth="1"/>
    <col min="6517" max="6518" width="9.28515625" style="2" bestFit="1" customWidth="1"/>
    <col min="6519" max="6519" width="9.140625" style="2"/>
    <col min="6520" max="6520" width="10.28515625" style="2" bestFit="1" customWidth="1"/>
    <col min="6521" max="6522" width="9.28515625" style="2" bestFit="1" customWidth="1"/>
    <col min="6523" max="6523" width="9.140625" style="2"/>
    <col min="6524" max="6524" width="10.28515625" style="2" bestFit="1" customWidth="1"/>
    <col min="6525" max="6526" width="9.28515625" style="2" bestFit="1" customWidth="1"/>
    <col min="6527" max="6527" width="9.140625" style="2"/>
    <col min="6528" max="6528" width="10.28515625" style="2" bestFit="1" customWidth="1"/>
    <col min="6529" max="6530" width="9.28515625" style="2" bestFit="1" customWidth="1"/>
    <col min="6531" max="6531" width="9.140625" style="2"/>
    <col min="6532" max="6532" width="10.28515625" style="2" bestFit="1" customWidth="1"/>
    <col min="6533" max="6534" width="9.28515625" style="2" bestFit="1" customWidth="1"/>
    <col min="6535" max="6535" width="9.140625" style="2"/>
    <col min="6536" max="6536" width="10.28515625" style="2" bestFit="1" customWidth="1"/>
    <col min="6537" max="6538" width="9.28515625" style="2" bestFit="1" customWidth="1"/>
    <col min="6539" max="6539" width="9.140625" style="2"/>
    <col min="6540" max="6540" width="10.28515625" style="2" bestFit="1" customWidth="1"/>
    <col min="6541" max="6542" width="9.28515625" style="2" bestFit="1" customWidth="1"/>
    <col min="6543" max="6543" width="9.140625" style="2"/>
    <col min="6544" max="6544" width="10.28515625" style="2" bestFit="1" customWidth="1"/>
    <col min="6545" max="6546" width="9.28515625" style="2" bestFit="1" customWidth="1"/>
    <col min="6547" max="6547" width="9.140625" style="2"/>
    <col min="6548" max="6548" width="10.28515625" style="2" bestFit="1" customWidth="1"/>
    <col min="6549" max="6550" width="9.28515625" style="2" bestFit="1" customWidth="1"/>
    <col min="6551" max="6551" width="9.140625" style="2"/>
    <col min="6552" max="6552" width="10.28515625" style="2" bestFit="1" customWidth="1"/>
    <col min="6553" max="6554" width="9.28515625" style="2" bestFit="1" customWidth="1"/>
    <col min="6555" max="6555" width="9.140625" style="2"/>
    <col min="6556" max="6556" width="10.28515625" style="2" bestFit="1" customWidth="1"/>
    <col min="6557" max="6558" width="9.28515625" style="2" bestFit="1" customWidth="1"/>
    <col min="6559" max="6559" width="9.140625" style="2"/>
    <col min="6560" max="6560" width="10.28515625" style="2" bestFit="1" customWidth="1"/>
    <col min="6561" max="6562" width="9.28515625" style="2" bestFit="1" customWidth="1"/>
    <col min="6563" max="6563" width="9.140625" style="2"/>
    <col min="6564" max="6564" width="10.28515625" style="2" bestFit="1" customWidth="1"/>
    <col min="6565" max="6566" width="9.28515625" style="2" bestFit="1" customWidth="1"/>
    <col min="6567" max="6567" width="9.140625" style="2"/>
    <col min="6568" max="6568" width="10.28515625" style="2" bestFit="1" customWidth="1"/>
    <col min="6569" max="6570" width="9.28515625" style="2" bestFit="1" customWidth="1"/>
    <col min="6571" max="6571" width="9.140625" style="2"/>
    <col min="6572" max="6572" width="10.28515625" style="2" bestFit="1" customWidth="1"/>
    <col min="6573" max="6574" width="9.28515625" style="2" bestFit="1" customWidth="1"/>
    <col min="6575" max="6575" width="9.140625" style="2"/>
    <col min="6576" max="6576" width="10.28515625" style="2" bestFit="1" customWidth="1"/>
    <col min="6577" max="6578" width="9.28515625" style="2" bestFit="1" customWidth="1"/>
    <col min="6579" max="6579" width="9.140625" style="2"/>
    <col min="6580" max="6580" width="10.28515625" style="2" bestFit="1" customWidth="1"/>
    <col min="6581" max="6582" width="9.28515625" style="2" bestFit="1" customWidth="1"/>
    <col min="6583" max="6583" width="9.140625" style="2"/>
    <col min="6584" max="6584" width="10.28515625" style="2" bestFit="1" customWidth="1"/>
    <col min="6585" max="6586" width="9.28515625" style="2" bestFit="1" customWidth="1"/>
    <col min="6587" max="6587" width="9.140625" style="2"/>
    <col min="6588" max="6588" width="10.28515625" style="2" bestFit="1" customWidth="1"/>
    <col min="6589" max="6590" width="9.28515625" style="2" bestFit="1" customWidth="1"/>
    <col min="6591" max="6591" width="9.140625" style="2"/>
    <col min="6592" max="6592" width="10.28515625" style="2" bestFit="1" customWidth="1"/>
    <col min="6593" max="6594" width="9.28515625" style="2" bestFit="1" customWidth="1"/>
    <col min="6595" max="6595" width="9.140625" style="2"/>
    <col min="6596" max="6596" width="10.28515625" style="2" bestFit="1" customWidth="1"/>
    <col min="6597" max="6598" width="9.28515625" style="2" bestFit="1" customWidth="1"/>
    <col min="6599" max="6599" width="9.140625" style="2"/>
    <col min="6600" max="6600" width="10.28515625" style="2" bestFit="1" customWidth="1"/>
    <col min="6601" max="6602" width="9.28515625" style="2" bestFit="1" customWidth="1"/>
    <col min="6603" max="6603" width="9.140625" style="2"/>
    <col min="6604" max="6604" width="10.28515625" style="2" bestFit="1" customWidth="1"/>
    <col min="6605" max="6606" width="9.28515625" style="2" bestFit="1" customWidth="1"/>
    <col min="6607" max="6607" width="9.140625" style="2"/>
    <col min="6608" max="6608" width="10.28515625" style="2" bestFit="1" customWidth="1"/>
    <col min="6609" max="6610" width="9.28515625" style="2" bestFit="1" customWidth="1"/>
    <col min="6611" max="6611" width="9.140625" style="2"/>
    <col min="6612" max="6612" width="10.28515625" style="2" bestFit="1" customWidth="1"/>
    <col min="6613" max="6614" width="9.28515625" style="2" bestFit="1" customWidth="1"/>
    <col min="6615" max="6615" width="9.140625" style="2"/>
    <col min="6616" max="6616" width="10.28515625" style="2" bestFit="1" customWidth="1"/>
    <col min="6617" max="6618" width="9.28515625" style="2" bestFit="1" customWidth="1"/>
    <col min="6619" max="6619" width="9.140625" style="2"/>
    <col min="6620" max="6620" width="10.28515625" style="2" bestFit="1" customWidth="1"/>
    <col min="6621" max="6622" width="9.28515625" style="2" bestFit="1" customWidth="1"/>
    <col min="6623" max="6623" width="9.140625" style="2"/>
    <col min="6624" max="6624" width="10.28515625" style="2" bestFit="1" customWidth="1"/>
    <col min="6625" max="6626" width="9.28515625" style="2" bestFit="1" customWidth="1"/>
    <col min="6627" max="6627" width="9.140625" style="2"/>
    <col min="6628" max="6628" width="10.28515625" style="2" bestFit="1" customWidth="1"/>
    <col min="6629" max="6630" width="9.28515625" style="2" bestFit="1" customWidth="1"/>
    <col min="6631" max="6631" width="9.140625" style="2"/>
    <col min="6632" max="6632" width="10.28515625" style="2" bestFit="1" customWidth="1"/>
    <col min="6633" max="6634" width="9.28515625" style="2" bestFit="1" customWidth="1"/>
    <col min="6635" max="6635" width="9.140625" style="2"/>
    <col min="6636" max="6636" width="10.28515625" style="2" bestFit="1" customWidth="1"/>
    <col min="6637" max="6638" width="9.28515625" style="2" bestFit="1" customWidth="1"/>
    <col min="6639" max="6639" width="9.140625" style="2"/>
    <col min="6640" max="6640" width="10.28515625" style="2" bestFit="1" customWidth="1"/>
    <col min="6641" max="6642" width="9.28515625" style="2" bestFit="1" customWidth="1"/>
    <col min="6643" max="6643" width="9.140625" style="2"/>
    <col min="6644" max="6644" width="10.28515625" style="2" bestFit="1" customWidth="1"/>
    <col min="6645" max="6646" width="9.28515625" style="2" bestFit="1" customWidth="1"/>
    <col min="6647" max="6647" width="9.140625" style="2"/>
    <col min="6648" max="6648" width="10.28515625" style="2" bestFit="1" customWidth="1"/>
    <col min="6649" max="6650" width="9.28515625" style="2" bestFit="1" customWidth="1"/>
    <col min="6651" max="6651" width="9.140625" style="2"/>
    <col min="6652" max="6652" width="10.28515625" style="2" bestFit="1" customWidth="1"/>
    <col min="6653" max="6654" width="9.28515625" style="2" bestFit="1" customWidth="1"/>
    <col min="6655" max="6655" width="9.140625" style="2"/>
    <col min="6656" max="6656" width="10.28515625" style="2" bestFit="1" customWidth="1"/>
    <col min="6657" max="6658" width="9.28515625" style="2" bestFit="1" customWidth="1"/>
    <col min="6659" max="6659" width="9.140625" style="2"/>
    <col min="6660" max="6660" width="10.28515625" style="2" bestFit="1" customWidth="1"/>
    <col min="6661" max="6662" width="9.28515625" style="2" bestFit="1" customWidth="1"/>
    <col min="6663" max="6663" width="9.140625" style="2"/>
    <col min="6664" max="6664" width="10.28515625" style="2" bestFit="1" customWidth="1"/>
    <col min="6665" max="6666" width="9.28515625" style="2" bestFit="1" customWidth="1"/>
    <col min="6667" max="6667" width="9.140625" style="2"/>
    <col min="6668" max="6668" width="10.28515625" style="2" bestFit="1" customWidth="1"/>
    <col min="6669" max="6670" width="9.28515625" style="2" bestFit="1" customWidth="1"/>
    <col min="6671" max="6671" width="9.140625" style="2"/>
    <col min="6672" max="6672" width="10.28515625" style="2" bestFit="1" customWidth="1"/>
    <col min="6673" max="6674" width="9.28515625" style="2" bestFit="1" customWidth="1"/>
    <col min="6675" max="6675" width="9.140625" style="2"/>
    <col min="6676" max="6676" width="10.28515625" style="2" bestFit="1" customWidth="1"/>
    <col min="6677" max="6678" width="9.28515625" style="2" bestFit="1" customWidth="1"/>
    <col min="6679" max="6679" width="9.140625" style="2"/>
    <col min="6680" max="6680" width="10.28515625" style="2" bestFit="1" customWidth="1"/>
    <col min="6681" max="6682" width="9.28515625" style="2" bestFit="1" customWidth="1"/>
    <col min="6683" max="6683" width="9.140625" style="2"/>
    <col min="6684" max="6684" width="10.28515625" style="2" bestFit="1" customWidth="1"/>
    <col min="6685" max="6686" width="9.28515625" style="2" bestFit="1" customWidth="1"/>
    <col min="6687" max="6687" width="9.140625" style="2"/>
    <col min="6688" max="6688" width="10.28515625" style="2" bestFit="1" customWidth="1"/>
    <col min="6689" max="6690" width="9.28515625" style="2" bestFit="1" customWidth="1"/>
    <col min="6691" max="6691" width="9.140625" style="2"/>
    <col min="6692" max="6692" width="10.28515625" style="2" bestFit="1" customWidth="1"/>
    <col min="6693" max="6694" width="9.28515625" style="2" bestFit="1" customWidth="1"/>
    <col min="6695" max="6695" width="9.140625" style="2"/>
    <col min="6696" max="6696" width="10.28515625" style="2" bestFit="1" customWidth="1"/>
    <col min="6697" max="6698" width="9.28515625" style="2" bestFit="1" customWidth="1"/>
    <col min="6699" max="6699" width="9.140625" style="2"/>
    <col min="6700" max="6700" width="10.28515625" style="2" bestFit="1" customWidth="1"/>
    <col min="6701" max="6702" width="9.28515625" style="2" bestFit="1" customWidth="1"/>
    <col min="6703" max="6703" width="9.140625" style="2"/>
    <col min="6704" max="6704" width="10.28515625" style="2" bestFit="1" customWidth="1"/>
    <col min="6705" max="6706" width="9.28515625" style="2" bestFit="1" customWidth="1"/>
    <col min="6707" max="6707" width="9.140625" style="2"/>
    <col min="6708" max="6708" width="10.28515625" style="2" bestFit="1" customWidth="1"/>
    <col min="6709" max="6710" width="9.28515625" style="2" bestFit="1" customWidth="1"/>
    <col min="6711" max="6711" width="9.140625" style="2"/>
    <col min="6712" max="6712" width="10.28515625" style="2" bestFit="1" customWidth="1"/>
    <col min="6713" max="6714" width="9.28515625" style="2" bestFit="1" customWidth="1"/>
    <col min="6715" max="6715" width="9.140625" style="2"/>
    <col min="6716" max="6716" width="10.28515625" style="2" bestFit="1" customWidth="1"/>
    <col min="6717" max="6718" width="9.28515625" style="2" bestFit="1" customWidth="1"/>
    <col min="6719" max="6719" width="9.140625" style="2"/>
    <col min="6720" max="6720" width="10.28515625" style="2" bestFit="1" customWidth="1"/>
    <col min="6721" max="6722" width="9.28515625" style="2" bestFit="1" customWidth="1"/>
    <col min="6723" max="6723" width="9.140625" style="2"/>
    <col min="6724" max="6724" width="10.28515625" style="2" bestFit="1" customWidth="1"/>
    <col min="6725" max="6726" width="9.28515625" style="2" bestFit="1" customWidth="1"/>
    <col min="6727" max="6727" width="9.140625" style="2"/>
    <col min="6728" max="6728" width="10.28515625" style="2" bestFit="1" customWidth="1"/>
    <col min="6729" max="6730" width="9.28515625" style="2" bestFit="1" customWidth="1"/>
    <col min="6731" max="6731" width="9.140625" style="2"/>
    <col min="6732" max="6732" width="10.28515625" style="2" bestFit="1" customWidth="1"/>
    <col min="6733" max="6734" width="9.28515625" style="2" bestFit="1" customWidth="1"/>
    <col min="6735" max="6735" width="9.140625" style="2"/>
    <col min="6736" max="6736" width="10.28515625" style="2" bestFit="1" customWidth="1"/>
    <col min="6737" max="6738" width="9.28515625" style="2" bestFit="1" customWidth="1"/>
    <col min="6739" max="6739" width="9.140625" style="2"/>
    <col min="6740" max="6740" width="10.28515625" style="2" bestFit="1" customWidth="1"/>
    <col min="6741" max="6742" width="9.28515625" style="2" bestFit="1" customWidth="1"/>
    <col min="6743" max="6743" width="9.140625" style="2"/>
    <col min="6744" max="6744" width="10.28515625" style="2" bestFit="1" customWidth="1"/>
    <col min="6745" max="6746" width="9.28515625" style="2" bestFit="1" customWidth="1"/>
    <col min="6747" max="6747" width="9.140625" style="2"/>
    <col min="6748" max="6748" width="10.28515625" style="2" bestFit="1" customWidth="1"/>
    <col min="6749" max="6750" width="9.28515625" style="2" bestFit="1" customWidth="1"/>
    <col min="6751" max="6751" width="9.140625" style="2"/>
    <col min="6752" max="6752" width="10.28515625" style="2" bestFit="1" customWidth="1"/>
    <col min="6753" max="6754" width="9.28515625" style="2" bestFit="1" customWidth="1"/>
    <col min="6755" max="6755" width="9.140625" style="2"/>
    <col min="6756" max="6756" width="10.28515625" style="2" bestFit="1" customWidth="1"/>
    <col min="6757" max="6758" width="9.28515625" style="2" bestFit="1" customWidth="1"/>
    <col min="6759" max="6759" width="9.140625" style="2"/>
    <col min="6760" max="6760" width="10.28515625" style="2" bestFit="1" customWidth="1"/>
    <col min="6761" max="6762" width="9.28515625" style="2" bestFit="1" customWidth="1"/>
    <col min="6763" max="6763" width="9.140625" style="2"/>
    <col min="6764" max="6764" width="10.28515625" style="2" bestFit="1" customWidth="1"/>
    <col min="6765" max="6766" width="9.28515625" style="2" bestFit="1" customWidth="1"/>
    <col min="6767" max="6767" width="9.140625" style="2"/>
    <col min="6768" max="6768" width="10.28515625" style="2" bestFit="1" customWidth="1"/>
    <col min="6769" max="6770" width="9.28515625" style="2" bestFit="1" customWidth="1"/>
    <col min="6771" max="6771" width="9.140625" style="2"/>
    <col min="6772" max="6772" width="10.28515625" style="2" bestFit="1" customWidth="1"/>
    <col min="6773" max="6774" width="9.28515625" style="2" bestFit="1" customWidth="1"/>
    <col min="6775" max="6775" width="9.140625" style="2"/>
    <col min="6776" max="6776" width="10.28515625" style="2" bestFit="1" customWidth="1"/>
    <col min="6777" max="6778" width="9.28515625" style="2" bestFit="1" customWidth="1"/>
    <col min="6779" max="6779" width="9.140625" style="2"/>
    <col min="6780" max="6780" width="10.28515625" style="2" bestFit="1" customWidth="1"/>
    <col min="6781" max="6782" width="9.28515625" style="2" bestFit="1" customWidth="1"/>
    <col min="6783" max="6783" width="9.140625" style="2"/>
    <col min="6784" max="6784" width="10.28515625" style="2" bestFit="1" customWidth="1"/>
    <col min="6785" max="6786" width="9.28515625" style="2" bestFit="1" customWidth="1"/>
    <col min="6787" max="6787" width="9.140625" style="2"/>
    <col min="6788" max="6788" width="10.28515625" style="2" bestFit="1" customWidth="1"/>
    <col min="6789" max="6790" width="9.28515625" style="2" bestFit="1" customWidth="1"/>
    <col min="6791" max="6791" width="9.140625" style="2"/>
    <col min="6792" max="6792" width="10.28515625" style="2" bestFit="1" customWidth="1"/>
    <col min="6793" max="6794" width="9.28515625" style="2" bestFit="1" customWidth="1"/>
    <col min="6795" max="6795" width="9.140625" style="2"/>
    <col min="6796" max="6796" width="10.28515625" style="2" bestFit="1" customWidth="1"/>
    <col min="6797" max="6798" width="9.28515625" style="2" bestFit="1" customWidth="1"/>
    <col min="6799" max="6799" width="9.140625" style="2"/>
    <col min="6800" max="6800" width="10.28515625" style="2" bestFit="1" customWidth="1"/>
    <col min="6801" max="6802" width="9.28515625" style="2" bestFit="1" customWidth="1"/>
    <col min="6803" max="6803" width="9.140625" style="2"/>
    <col min="6804" max="6804" width="10.28515625" style="2" bestFit="1" customWidth="1"/>
    <col min="6805" max="6806" width="9.28515625" style="2" bestFit="1" customWidth="1"/>
    <col min="6807" max="6807" width="9.140625" style="2"/>
    <col min="6808" max="6808" width="10.28515625" style="2" bestFit="1" customWidth="1"/>
    <col min="6809" max="6810" width="9.28515625" style="2" bestFit="1" customWidth="1"/>
    <col min="6811" max="6811" width="9.140625" style="2"/>
    <col min="6812" max="6812" width="10.28515625" style="2" bestFit="1" customWidth="1"/>
    <col min="6813" max="6814" width="9.28515625" style="2" bestFit="1" customWidth="1"/>
    <col min="6815" max="6815" width="9.140625" style="2"/>
    <col min="6816" max="6816" width="10.28515625" style="2" bestFit="1" customWidth="1"/>
    <col min="6817" max="6818" width="9.28515625" style="2" bestFit="1" customWidth="1"/>
    <col min="6819" max="6819" width="9.140625" style="2"/>
    <col min="6820" max="6820" width="10.28515625" style="2" bestFit="1" customWidth="1"/>
    <col min="6821" max="6822" width="9.28515625" style="2" bestFit="1" customWidth="1"/>
    <col min="6823" max="6823" width="9.140625" style="2"/>
    <col min="6824" max="6824" width="10.28515625" style="2" bestFit="1" customWidth="1"/>
    <col min="6825" max="6826" width="9.28515625" style="2" bestFit="1" customWidth="1"/>
    <col min="6827" max="6827" width="9.140625" style="2"/>
    <col min="6828" max="6828" width="10.28515625" style="2" bestFit="1" customWidth="1"/>
    <col min="6829" max="6830" width="9.28515625" style="2" bestFit="1" customWidth="1"/>
    <col min="6831" max="6831" width="9.140625" style="2"/>
    <col min="6832" max="6832" width="10.28515625" style="2" bestFit="1" customWidth="1"/>
    <col min="6833" max="6834" width="9.28515625" style="2" bestFit="1" customWidth="1"/>
    <col min="6835" max="6835" width="9.140625" style="2"/>
    <col min="6836" max="6836" width="10.28515625" style="2" bestFit="1" customWidth="1"/>
    <col min="6837" max="6838" width="9.28515625" style="2" bestFit="1" customWidth="1"/>
    <col min="6839" max="6839" width="9.140625" style="2"/>
    <col min="6840" max="6840" width="10.28515625" style="2" bestFit="1" customWidth="1"/>
    <col min="6841" max="6842" width="9.28515625" style="2" bestFit="1" customWidth="1"/>
    <col min="6843" max="6843" width="9.140625" style="2"/>
    <col min="6844" max="6844" width="10.28515625" style="2" bestFit="1" customWidth="1"/>
    <col min="6845" max="6846" width="9.28515625" style="2" bestFit="1" customWidth="1"/>
    <col min="6847" max="6847" width="9.140625" style="2"/>
    <col min="6848" max="6848" width="10.28515625" style="2" bestFit="1" customWidth="1"/>
    <col min="6849" max="6850" width="9.28515625" style="2" bestFit="1" customWidth="1"/>
    <col min="6851" max="6851" width="9.140625" style="2"/>
    <col min="6852" max="6852" width="10.28515625" style="2" bestFit="1" customWidth="1"/>
    <col min="6853" max="6854" width="9.28515625" style="2" bestFit="1" customWidth="1"/>
    <col min="6855" max="6855" width="9.140625" style="2"/>
    <col min="6856" max="6856" width="10.28515625" style="2" bestFit="1" customWidth="1"/>
    <col min="6857" max="6858" width="9.28515625" style="2" bestFit="1" customWidth="1"/>
    <col min="6859" max="6859" width="9.140625" style="2"/>
    <col min="6860" max="6860" width="10.28515625" style="2" bestFit="1" customWidth="1"/>
    <col min="6861" max="6862" width="9.28515625" style="2" bestFit="1" customWidth="1"/>
    <col min="6863" max="6863" width="9.140625" style="2"/>
    <col min="6864" max="6864" width="10.28515625" style="2" bestFit="1" customWidth="1"/>
    <col min="6865" max="6866" width="9.28515625" style="2" bestFit="1" customWidth="1"/>
    <col min="6867" max="6867" width="9.140625" style="2"/>
    <col min="6868" max="6868" width="10.28515625" style="2" bestFit="1" customWidth="1"/>
    <col min="6869" max="6870" width="9.28515625" style="2" bestFit="1" customWidth="1"/>
    <col min="6871" max="6871" width="9.140625" style="2"/>
    <col min="6872" max="6872" width="10.28515625" style="2" bestFit="1" customWidth="1"/>
    <col min="6873" max="6874" width="9.28515625" style="2" bestFit="1" customWidth="1"/>
    <col min="6875" max="6875" width="9.140625" style="2"/>
    <col min="6876" max="6876" width="10.28515625" style="2" bestFit="1" customWidth="1"/>
    <col min="6877" max="6878" width="9.28515625" style="2" bestFit="1" customWidth="1"/>
    <col min="6879" max="6879" width="9.140625" style="2"/>
    <col min="6880" max="6880" width="10.28515625" style="2" bestFit="1" customWidth="1"/>
    <col min="6881" max="6882" width="9.28515625" style="2" bestFit="1" customWidth="1"/>
    <col min="6883" max="6883" width="9.140625" style="2"/>
    <col min="6884" max="6884" width="10.28515625" style="2" bestFit="1" customWidth="1"/>
    <col min="6885" max="6886" width="9.28515625" style="2" bestFit="1" customWidth="1"/>
    <col min="6887" max="6887" width="9.140625" style="2"/>
    <col min="6888" max="6888" width="10.28515625" style="2" bestFit="1" customWidth="1"/>
    <col min="6889" max="6890" width="9.28515625" style="2" bestFit="1" customWidth="1"/>
    <col min="6891" max="6891" width="9.140625" style="2"/>
    <col min="6892" max="6892" width="10.28515625" style="2" bestFit="1" customWidth="1"/>
    <col min="6893" max="6894" width="9.28515625" style="2" bestFit="1" customWidth="1"/>
    <col min="6895" max="6895" width="9.140625" style="2"/>
    <col min="6896" max="6896" width="10.28515625" style="2" bestFit="1" customWidth="1"/>
    <col min="6897" max="6898" width="9.28515625" style="2" bestFit="1" customWidth="1"/>
    <col min="6899" max="6899" width="9.140625" style="2"/>
    <col min="6900" max="6900" width="10.28515625" style="2" bestFit="1" customWidth="1"/>
    <col min="6901" max="6902" width="9.28515625" style="2" bestFit="1" customWidth="1"/>
    <col min="6903" max="6903" width="9.140625" style="2"/>
    <col min="6904" max="6904" width="10.28515625" style="2" bestFit="1" customWidth="1"/>
    <col min="6905" max="6906" width="9.28515625" style="2" bestFit="1" customWidth="1"/>
    <col min="6907" max="6907" width="9.140625" style="2"/>
    <col min="6908" max="6908" width="10.28515625" style="2" bestFit="1" customWidth="1"/>
    <col min="6909" max="6910" width="9.28515625" style="2" bestFit="1" customWidth="1"/>
    <col min="6911" max="6911" width="9.140625" style="2"/>
    <col min="6912" max="6912" width="10.28515625" style="2" bestFit="1" customWidth="1"/>
    <col min="6913" max="6914" width="9.28515625" style="2" bestFit="1" customWidth="1"/>
    <col min="6915" max="6915" width="9.140625" style="2"/>
    <col min="6916" max="6916" width="10.28515625" style="2" bestFit="1" customWidth="1"/>
    <col min="6917" max="6918" width="9.28515625" style="2" bestFit="1" customWidth="1"/>
    <col min="6919" max="6919" width="9.140625" style="2"/>
    <col min="6920" max="6920" width="10.28515625" style="2" bestFit="1" customWidth="1"/>
    <col min="6921" max="6922" width="9.28515625" style="2" bestFit="1" customWidth="1"/>
    <col min="6923" max="6923" width="9.140625" style="2"/>
    <col min="6924" max="6924" width="10.28515625" style="2" bestFit="1" customWidth="1"/>
    <col min="6925" max="6926" width="9.28515625" style="2" bestFit="1" customWidth="1"/>
    <col min="6927" max="6927" width="9.140625" style="2"/>
    <col min="6928" max="6928" width="10.28515625" style="2" bestFit="1" customWidth="1"/>
    <col min="6929" max="6930" width="9.28515625" style="2" bestFit="1" customWidth="1"/>
    <col min="6931" max="6931" width="9.140625" style="2"/>
    <col min="6932" max="6932" width="10.28515625" style="2" bestFit="1" customWidth="1"/>
    <col min="6933" max="6934" width="9.28515625" style="2" bestFit="1" customWidth="1"/>
    <col min="6935" max="6935" width="9.140625" style="2"/>
    <col min="6936" max="6936" width="10.28515625" style="2" bestFit="1" customWidth="1"/>
    <col min="6937" max="6938" width="9.28515625" style="2" bestFit="1" customWidth="1"/>
    <col min="6939" max="6939" width="9.140625" style="2"/>
    <col min="6940" max="6940" width="10.28515625" style="2" bestFit="1" customWidth="1"/>
    <col min="6941" max="6942" width="9.28515625" style="2" bestFit="1" customWidth="1"/>
    <col min="6943" max="6943" width="9.140625" style="2"/>
    <col min="6944" max="6944" width="10.28515625" style="2" bestFit="1" customWidth="1"/>
    <col min="6945" max="6946" width="9.28515625" style="2" bestFit="1" customWidth="1"/>
    <col min="6947" max="6947" width="9.140625" style="2"/>
    <col min="6948" max="6948" width="10.28515625" style="2" bestFit="1" customWidth="1"/>
    <col min="6949" max="6950" width="9.28515625" style="2" bestFit="1" customWidth="1"/>
    <col min="6951" max="6951" width="9.140625" style="2"/>
    <col min="6952" max="6952" width="10.28515625" style="2" bestFit="1" customWidth="1"/>
    <col min="6953" max="6954" width="9.28515625" style="2" bestFit="1" customWidth="1"/>
    <col min="6955" max="6955" width="9.140625" style="2"/>
    <col min="6956" max="6956" width="10.28515625" style="2" bestFit="1" customWidth="1"/>
    <col min="6957" max="6958" width="9.28515625" style="2" bestFit="1" customWidth="1"/>
    <col min="6959" max="6959" width="9.140625" style="2"/>
    <col min="6960" max="6960" width="10.28515625" style="2" bestFit="1" customWidth="1"/>
    <col min="6961" max="6962" width="9.28515625" style="2" bestFit="1" customWidth="1"/>
    <col min="6963" max="6963" width="9.140625" style="2"/>
    <col min="6964" max="6964" width="10.28515625" style="2" bestFit="1" customWidth="1"/>
    <col min="6965" max="6966" width="9.28515625" style="2" bestFit="1" customWidth="1"/>
    <col min="6967" max="6967" width="9.140625" style="2"/>
    <col min="6968" max="6968" width="10.28515625" style="2" bestFit="1" customWidth="1"/>
    <col min="6969" max="6970" width="9.28515625" style="2" bestFit="1" customWidth="1"/>
    <col min="6971" max="6971" width="9.140625" style="2"/>
    <col min="6972" max="6972" width="10.28515625" style="2" bestFit="1" customWidth="1"/>
    <col min="6973" max="6974" width="9.28515625" style="2" bestFit="1" customWidth="1"/>
    <col min="6975" max="6975" width="9.140625" style="2"/>
    <col min="6976" max="6976" width="10.28515625" style="2" bestFit="1" customWidth="1"/>
    <col min="6977" max="6978" width="9.28515625" style="2" bestFit="1" customWidth="1"/>
    <col min="6979" max="6979" width="9.140625" style="2"/>
    <col min="6980" max="6980" width="10.28515625" style="2" bestFit="1" customWidth="1"/>
    <col min="6981" max="6982" width="9.28515625" style="2" bestFit="1" customWidth="1"/>
    <col min="6983" max="6983" width="9.140625" style="2"/>
    <col min="6984" max="6984" width="10.28515625" style="2" bestFit="1" customWidth="1"/>
    <col min="6985" max="6986" width="9.28515625" style="2" bestFit="1" customWidth="1"/>
    <col min="6987" max="6987" width="9.140625" style="2"/>
    <col min="6988" max="6988" width="10.28515625" style="2" bestFit="1" customWidth="1"/>
    <col min="6989" max="6990" width="9.28515625" style="2" bestFit="1" customWidth="1"/>
    <col min="6991" max="6991" width="9.140625" style="2"/>
    <col min="6992" max="6992" width="10.28515625" style="2" bestFit="1" customWidth="1"/>
    <col min="6993" max="6994" width="9.28515625" style="2" bestFit="1" customWidth="1"/>
    <col min="6995" max="6995" width="9.140625" style="2"/>
    <col min="6996" max="6996" width="10.28515625" style="2" bestFit="1" customWidth="1"/>
    <col min="6997" max="6998" width="9.28515625" style="2" bestFit="1" customWidth="1"/>
    <col min="6999" max="6999" width="9.140625" style="2"/>
    <col min="7000" max="7000" width="10.28515625" style="2" bestFit="1" customWidth="1"/>
    <col min="7001" max="7002" width="9.28515625" style="2" bestFit="1" customWidth="1"/>
    <col min="7003" max="7003" width="9.140625" style="2"/>
    <col min="7004" max="7004" width="10.28515625" style="2" bestFit="1" customWidth="1"/>
    <col min="7005" max="7006" width="9.28515625" style="2" bestFit="1" customWidth="1"/>
    <col min="7007" max="7007" width="9.140625" style="2"/>
    <col min="7008" max="7008" width="10.28515625" style="2" bestFit="1" customWidth="1"/>
    <col min="7009" max="7010" width="9.28515625" style="2" bestFit="1" customWidth="1"/>
    <col min="7011" max="7011" width="9.140625" style="2"/>
    <col min="7012" max="7012" width="10.28515625" style="2" bestFit="1" customWidth="1"/>
    <col min="7013" max="7014" width="9.28515625" style="2" bestFit="1" customWidth="1"/>
    <col min="7015" max="7015" width="9.140625" style="2"/>
    <col min="7016" max="7016" width="10.28515625" style="2" bestFit="1" customWidth="1"/>
    <col min="7017" max="7018" width="9.28515625" style="2" bestFit="1" customWidth="1"/>
    <col min="7019" max="7019" width="9.140625" style="2"/>
    <col min="7020" max="7020" width="10.28515625" style="2" bestFit="1" customWidth="1"/>
    <col min="7021" max="7022" width="9.28515625" style="2" bestFit="1" customWidth="1"/>
    <col min="7023" max="7023" width="9.140625" style="2"/>
    <col min="7024" max="7024" width="10.28515625" style="2" bestFit="1" customWidth="1"/>
    <col min="7025" max="7026" width="9.28515625" style="2" bestFit="1" customWidth="1"/>
    <col min="7027" max="7027" width="9.140625" style="2"/>
    <col min="7028" max="7028" width="10.28515625" style="2" bestFit="1" customWidth="1"/>
    <col min="7029" max="7030" width="9.28515625" style="2" bestFit="1" customWidth="1"/>
    <col min="7031" max="7031" width="9.140625" style="2"/>
    <col min="7032" max="7032" width="10.28515625" style="2" bestFit="1" customWidth="1"/>
    <col min="7033" max="7034" width="9.28515625" style="2" bestFit="1" customWidth="1"/>
    <col min="7035" max="7035" width="9.140625" style="2"/>
    <col min="7036" max="7036" width="10.28515625" style="2" bestFit="1" customWidth="1"/>
    <col min="7037" max="7038" width="9.28515625" style="2" bestFit="1" customWidth="1"/>
    <col min="7039" max="7039" width="9.140625" style="2"/>
    <col min="7040" max="7040" width="10.28515625" style="2" bestFit="1" customWidth="1"/>
    <col min="7041" max="7042" width="9.28515625" style="2" bestFit="1" customWidth="1"/>
    <col min="7043" max="7043" width="9.140625" style="2"/>
    <col min="7044" max="7044" width="10.28515625" style="2" bestFit="1" customWidth="1"/>
    <col min="7045" max="7046" width="9.28515625" style="2" bestFit="1" customWidth="1"/>
    <col min="7047" max="7047" width="9.140625" style="2"/>
    <col min="7048" max="7048" width="10.28515625" style="2" bestFit="1" customWidth="1"/>
    <col min="7049" max="7050" width="9.28515625" style="2" bestFit="1" customWidth="1"/>
    <col min="7051" max="7051" width="9.140625" style="2"/>
    <col min="7052" max="7052" width="10.28515625" style="2" bestFit="1" customWidth="1"/>
    <col min="7053" max="7054" width="9.28515625" style="2" bestFit="1" customWidth="1"/>
    <col min="7055" max="7055" width="9.140625" style="2"/>
    <col min="7056" max="7056" width="10.28515625" style="2" bestFit="1" customWidth="1"/>
    <col min="7057" max="7058" width="9.28515625" style="2" bestFit="1" customWidth="1"/>
    <col min="7059" max="7059" width="9.140625" style="2"/>
    <col min="7060" max="7060" width="10.28515625" style="2" bestFit="1" customWidth="1"/>
    <col min="7061" max="7062" width="9.28515625" style="2" bestFit="1" customWidth="1"/>
    <col min="7063" max="7063" width="9.140625" style="2"/>
    <col min="7064" max="7064" width="10.28515625" style="2" bestFit="1" customWidth="1"/>
    <col min="7065" max="7066" width="9.28515625" style="2" bestFit="1" customWidth="1"/>
    <col min="7067" max="7067" width="9.140625" style="2"/>
    <col min="7068" max="7068" width="10.28515625" style="2" bestFit="1" customWidth="1"/>
    <col min="7069" max="7070" width="9.28515625" style="2" bestFit="1" customWidth="1"/>
    <col min="7071" max="7071" width="9.140625" style="2"/>
    <col min="7072" max="7072" width="10.28515625" style="2" bestFit="1" customWidth="1"/>
    <col min="7073" max="7074" width="9.28515625" style="2" bestFit="1" customWidth="1"/>
    <col min="7075" max="7075" width="9.140625" style="2"/>
    <col min="7076" max="7076" width="10.28515625" style="2" bestFit="1" customWidth="1"/>
    <col min="7077" max="7078" width="9.28515625" style="2" bestFit="1" customWidth="1"/>
    <col min="7079" max="7079" width="9.140625" style="2"/>
    <col min="7080" max="7080" width="10.28515625" style="2" bestFit="1" customWidth="1"/>
    <col min="7081" max="7082" width="9.28515625" style="2" bestFit="1" customWidth="1"/>
    <col min="7083" max="7083" width="9.140625" style="2"/>
    <col min="7084" max="7084" width="10.28515625" style="2" bestFit="1" customWidth="1"/>
    <col min="7085" max="7086" width="9.28515625" style="2" bestFit="1" customWidth="1"/>
    <col min="7087" max="7087" width="9.140625" style="2"/>
    <col min="7088" max="7088" width="10.28515625" style="2" bestFit="1" customWidth="1"/>
    <col min="7089" max="7090" width="9.28515625" style="2" bestFit="1" customWidth="1"/>
    <col min="7091" max="7091" width="9.140625" style="2"/>
    <col min="7092" max="7092" width="10.28515625" style="2" bestFit="1" customWidth="1"/>
    <col min="7093" max="7094" width="9.28515625" style="2" bestFit="1" customWidth="1"/>
    <col min="7095" max="7095" width="9.140625" style="2"/>
    <col min="7096" max="7096" width="10.28515625" style="2" bestFit="1" customWidth="1"/>
    <col min="7097" max="7098" width="9.28515625" style="2" bestFit="1" customWidth="1"/>
    <col min="7099" max="7099" width="9.140625" style="2"/>
    <col min="7100" max="7100" width="10.28515625" style="2" bestFit="1" customWidth="1"/>
    <col min="7101" max="7102" width="9.28515625" style="2" bestFit="1" customWidth="1"/>
    <col min="7103" max="7103" width="9.140625" style="2"/>
    <col min="7104" max="7104" width="10.28515625" style="2" bestFit="1" customWidth="1"/>
    <col min="7105" max="7106" width="9.28515625" style="2" bestFit="1" customWidth="1"/>
    <col min="7107" max="7107" width="9.140625" style="2"/>
    <col min="7108" max="7108" width="10.28515625" style="2" bestFit="1" customWidth="1"/>
    <col min="7109" max="7110" width="9.28515625" style="2" bestFit="1" customWidth="1"/>
    <col min="7111" max="7111" width="9.140625" style="2"/>
    <col min="7112" max="7112" width="10.28515625" style="2" bestFit="1" customWidth="1"/>
    <col min="7113" max="7114" width="9.28515625" style="2" bestFit="1" customWidth="1"/>
    <col min="7115" max="7115" width="9.140625" style="2"/>
    <col min="7116" max="7116" width="10.28515625" style="2" bestFit="1" customWidth="1"/>
    <col min="7117" max="7118" width="9.28515625" style="2" bestFit="1" customWidth="1"/>
    <col min="7119" max="7119" width="9.140625" style="2"/>
    <col min="7120" max="7120" width="10.28515625" style="2" bestFit="1" customWidth="1"/>
    <col min="7121" max="7122" width="9.28515625" style="2" bestFit="1" customWidth="1"/>
    <col min="7123" max="7123" width="9.140625" style="2"/>
    <col min="7124" max="7124" width="10.28515625" style="2" bestFit="1" customWidth="1"/>
    <col min="7125" max="7126" width="9.28515625" style="2" bestFit="1" customWidth="1"/>
    <col min="7127" max="7127" width="9.140625" style="2"/>
    <col min="7128" max="7128" width="10.28515625" style="2" bestFit="1" customWidth="1"/>
    <col min="7129" max="7130" width="9.28515625" style="2" bestFit="1" customWidth="1"/>
    <col min="7131" max="7131" width="9.140625" style="2"/>
    <col min="7132" max="7132" width="10.28515625" style="2" bestFit="1" customWidth="1"/>
    <col min="7133" max="7134" width="9.28515625" style="2" bestFit="1" customWidth="1"/>
    <col min="7135" max="7135" width="9.140625" style="2"/>
    <col min="7136" max="7136" width="10.28515625" style="2" bestFit="1" customWidth="1"/>
    <col min="7137" max="7138" width="9.28515625" style="2" bestFit="1" customWidth="1"/>
    <col min="7139" max="7139" width="9.140625" style="2"/>
    <col min="7140" max="7140" width="10.28515625" style="2" bestFit="1" customWidth="1"/>
    <col min="7141" max="7142" width="9.28515625" style="2" bestFit="1" customWidth="1"/>
    <col min="7143" max="7143" width="9.140625" style="2"/>
    <col min="7144" max="7144" width="10.28515625" style="2" bestFit="1" customWidth="1"/>
    <col min="7145" max="7146" width="9.28515625" style="2" bestFit="1" customWidth="1"/>
    <col min="7147" max="7147" width="9.140625" style="2"/>
    <col min="7148" max="7148" width="10.28515625" style="2" bestFit="1" customWidth="1"/>
    <col min="7149" max="7150" width="9.28515625" style="2" bestFit="1" customWidth="1"/>
    <col min="7151" max="7151" width="9.140625" style="2"/>
    <col min="7152" max="7152" width="10.28515625" style="2" bestFit="1" customWidth="1"/>
    <col min="7153" max="7154" width="9.28515625" style="2" bestFit="1" customWidth="1"/>
    <col min="7155" max="7155" width="9.140625" style="2"/>
    <col min="7156" max="7156" width="10.28515625" style="2" bestFit="1" customWidth="1"/>
    <col min="7157" max="7158" width="9.28515625" style="2" bestFit="1" customWidth="1"/>
    <col min="7159" max="7159" width="9.140625" style="2"/>
    <col min="7160" max="7160" width="10.28515625" style="2" bestFit="1" customWidth="1"/>
    <col min="7161" max="7162" width="9.28515625" style="2" bestFit="1" customWidth="1"/>
    <col min="7163" max="7163" width="9.140625" style="2"/>
    <col min="7164" max="7164" width="10.28515625" style="2" bestFit="1" customWidth="1"/>
    <col min="7165" max="7166" width="9.28515625" style="2" bestFit="1" customWidth="1"/>
    <col min="7167" max="7167" width="9.140625" style="2"/>
    <col min="7168" max="7168" width="10.28515625" style="2" bestFit="1" customWidth="1"/>
    <col min="7169" max="7170" width="9.28515625" style="2" bestFit="1" customWidth="1"/>
    <col min="7171" max="7171" width="9.140625" style="2"/>
    <col min="7172" max="7172" width="10.28515625" style="2" bestFit="1" customWidth="1"/>
    <col min="7173" max="7174" width="9.28515625" style="2" bestFit="1" customWidth="1"/>
    <col min="7175" max="7175" width="9.140625" style="2"/>
    <col min="7176" max="7176" width="10.28515625" style="2" bestFit="1" customWidth="1"/>
    <col min="7177" max="7178" width="9.28515625" style="2" bestFit="1" customWidth="1"/>
    <col min="7179" max="7179" width="9.140625" style="2"/>
    <col min="7180" max="7180" width="10.28515625" style="2" bestFit="1" customWidth="1"/>
    <col min="7181" max="7182" width="9.28515625" style="2" bestFit="1" customWidth="1"/>
    <col min="7183" max="7183" width="9.140625" style="2"/>
    <col min="7184" max="7184" width="10.28515625" style="2" bestFit="1" customWidth="1"/>
    <col min="7185" max="7186" width="9.28515625" style="2" bestFit="1" customWidth="1"/>
    <col min="7187" max="7187" width="9.140625" style="2"/>
    <col min="7188" max="7188" width="10.28515625" style="2" bestFit="1" customWidth="1"/>
    <col min="7189" max="7190" width="9.28515625" style="2" bestFit="1" customWidth="1"/>
    <col min="7191" max="7191" width="9.140625" style="2"/>
    <col min="7192" max="7192" width="10.28515625" style="2" bestFit="1" customWidth="1"/>
    <col min="7193" max="7194" width="9.28515625" style="2" bestFit="1" customWidth="1"/>
    <col min="7195" max="7195" width="9.140625" style="2"/>
    <col min="7196" max="7196" width="10.28515625" style="2" bestFit="1" customWidth="1"/>
    <col min="7197" max="7198" width="9.28515625" style="2" bestFit="1" customWidth="1"/>
    <col min="7199" max="7199" width="9.140625" style="2"/>
    <col min="7200" max="7200" width="10.28515625" style="2" bestFit="1" customWidth="1"/>
    <col min="7201" max="7202" width="9.28515625" style="2" bestFit="1" customWidth="1"/>
    <col min="7203" max="7203" width="9.140625" style="2"/>
    <col min="7204" max="7204" width="10.28515625" style="2" bestFit="1" customWidth="1"/>
    <col min="7205" max="7206" width="9.28515625" style="2" bestFit="1" customWidth="1"/>
    <col min="7207" max="7207" width="9.140625" style="2"/>
    <col min="7208" max="7208" width="10.28515625" style="2" bestFit="1" customWidth="1"/>
    <col min="7209" max="7210" width="9.28515625" style="2" bestFit="1" customWidth="1"/>
    <col min="7211" max="7211" width="9.140625" style="2"/>
    <col min="7212" max="7212" width="10.28515625" style="2" bestFit="1" customWidth="1"/>
    <col min="7213" max="7214" width="9.28515625" style="2" bestFit="1" customWidth="1"/>
    <col min="7215" max="7215" width="9.140625" style="2"/>
    <col min="7216" max="7216" width="10.28515625" style="2" bestFit="1" customWidth="1"/>
    <col min="7217" max="7218" width="9.28515625" style="2" bestFit="1" customWidth="1"/>
    <col min="7219" max="7219" width="9.140625" style="2"/>
    <col min="7220" max="7220" width="10.28515625" style="2" bestFit="1" customWidth="1"/>
    <col min="7221" max="7222" width="9.28515625" style="2" bestFit="1" customWidth="1"/>
    <col min="7223" max="7223" width="9.140625" style="2"/>
    <col min="7224" max="7224" width="10.28515625" style="2" bestFit="1" customWidth="1"/>
    <col min="7225" max="7226" width="9.28515625" style="2" bestFit="1" customWidth="1"/>
    <col min="7227" max="7227" width="9.140625" style="2"/>
    <col min="7228" max="7228" width="10.28515625" style="2" bestFit="1" customWidth="1"/>
    <col min="7229" max="7230" width="9.28515625" style="2" bestFit="1" customWidth="1"/>
    <col min="7231" max="7231" width="9.140625" style="2"/>
    <col min="7232" max="7232" width="10.28515625" style="2" bestFit="1" customWidth="1"/>
    <col min="7233" max="7234" width="9.28515625" style="2" bestFit="1" customWidth="1"/>
    <col min="7235" max="7235" width="9.140625" style="2"/>
    <col min="7236" max="7236" width="10.28515625" style="2" bestFit="1" customWidth="1"/>
    <col min="7237" max="7238" width="9.28515625" style="2" bestFit="1" customWidth="1"/>
    <col min="7239" max="7239" width="9.140625" style="2"/>
    <col min="7240" max="7240" width="10.28515625" style="2" bestFit="1" customWidth="1"/>
    <col min="7241" max="7242" width="9.28515625" style="2" bestFit="1" customWidth="1"/>
    <col min="7243" max="7243" width="9.140625" style="2"/>
    <col min="7244" max="7244" width="10.28515625" style="2" bestFit="1" customWidth="1"/>
    <col min="7245" max="7246" width="9.28515625" style="2" bestFit="1" customWidth="1"/>
    <col min="7247" max="7247" width="9.140625" style="2"/>
    <col min="7248" max="7248" width="10.28515625" style="2" bestFit="1" customWidth="1"/>
    <col min="7249" max="7250" width="9.28515625" style="2" bestFit="1" customWidth="1"/>
    <col min="7251" max="7251" width="9.140625" style="2"/>
    <col min="7252" max="7252" width="10.28515625" style="2" bestFit="1" customWidth="1"/>
    <col min="7253" max="7254" width="9.28515625" style="2" bestFit="1" customWidth="1"/>
    <col min="7255" max="7255" width="9.140625" style="2"/>
    <col min="7256" max="7256" width="10.28515625" style="2" bestFit="1" customWidth="1"/>
    <col min="7257" max="7258" width="9.28515625" style="2" bestFit="1" customWidth="1"/>
    <col min="7259" max="7259" width="9.140625" style="2"/>
    <col min="7260" max="7260" width="10.28515625" style="2" bestFit="1" customWidth="1"/>
    <col min="7261" max="7262" width="9.28515625" style="2" bestFit="1" customWidth="1"/>
    <col min="7263" max="7263" width="9.140625" style="2"/>
    <col min="7264" max="7264" width="10.28515625" style="2" bestFit="1" customWidth="1"/>
    <col min="7265" max="7266" width="9.28515625" style="2" bestFit="1" customWidth="1"/>
    <col min="7267" max="7267" width="9.140625" style="2"/>
    <col min="7268" max="7268" width="10.28515625" style="2" bestFit="1" customWidth="1"/>
    <col min="7269" max="7270" width="9.28515625" style="2" bestFit="1" customWidth="1"/>
    <col min="7271" max="7271" width="9.140625" style="2"/>
    <col min="7272" max="7272" width="10.28515625" style="2" bestFit="1" customWidth="1"/>
    <col min="7273" max="7274" width="9.28515625" style="2" bestFit="1" customWidth="1"/>
    <col min="7275" max="7275" width="9.140625" style="2"/>
    <col min="7276" max="7276" width="10.28515625" style="2" bestFit="1" customWidth="1"/>
    <col min="7277" max="7278" width="9.28515625" style="2" bestFit="1" customWidth="1"/>
    <col min="7279" max="7279" width="9.140625" style="2"/>
    <col min="7280" max="7280" width="10.28515625" style="2" bestFit="1" customWidth="1"/>
    <col min="7281" max="7282" width="9.28515625" style="2" bestFit="1" customWidth="1"/>
    <col min="7283" max="7283" width="9.140625" style="2"/>
    <col min="7284" max="7284" width="10.28515625" style="2" bestFit="1" customWidth="1"/>
    <col min="7285" max="7286" width="9.28515625" style="2" bestFit="1" customWidth="1"/>
    <col min="7287" max="7287" width="9.140625" style="2"/>
    <col min="7288" max="7288" width="10.28515625" style="2" bestFit="1" customWidth="1"/>
    <col min="7289" max="7290" width="9.28515625" style="2" bestFit="1" customWidth="1"/>
    <col min="7291" max="7291" width="9.140625" style="2"/>
    <col min="7292" max="7292" width="10.28515625" style="2" bestFit="1" customWidth="1"/>
    <col min="7293" max="7294" width="9.28515625" style="2" bestFit="1" customWidth="1"/>
    <col min="7295" max="7295" width="9.140625" style="2"/>
    <col min="7296" max="7296" width="10.28515625" style="2" bestFit="1" customWidth="1"/>
    <col min="7297" max="7298" width="9.28515625" style="2" bestFit="1" customWidth="1"/>
    <col min="7299" max="7299" width="9.140625" style="2"/>
    <col min="7300" max="7300" width="10.28515625" style="2" bestFit="1" customWidth="1"/>
    <col min="7301" max="7302" width="9.28515625" style="2" bestFit="1" customWidth="1"/>
    <col min="7303" max="7303" width="9.140625" style="2"/>
    <col min="7304" max="7304" width="10.28515625" style="2" bestFit="1" customWidth="1"/>
    <col min="7305" max="7306" width="9.28515625" style="2" bestFit="1" customWidth="1"/>
    <col min="7307" max="7307" width="9.140625" style="2"/>
    <col min="7308" max="7308" width="10.28515625" style="2" bestFit="1" customWidth="1"/>
    <col min="7309" max="7310" width="9.28515625" style="2" bestFit="1" customWidth="1"/>
    <col min="7311" max="7311" width="9.140625" style="2"/>
    <col min="7312" max="7312" width="10.28515625" style="2" bestFit="1" customWidth="1"/>
    <col min="7313" max="7314" width="9.28515625" style="2" bestFit="1" customWidth="1"/>
    <col min="7315" max="7315" width="9.140625" style="2"/>
    <col min="7316" max="7316" width="10.28515625" style="2" bestFit="1" customWidth="1"/>
    <col min="7317" max="7318" width="9.28515625" style="2" bestFit="1" customWidth="1"/>
    <col min="7319" max="7319" width="9.140625" style="2"/>
    <col min="7320" max="7320" width="10.28515625" style="2" bestFit="1" customWidth="1"/>
    <col min="7321" max="7322" width="9.28515625" style="2" bestFit="1" customWidth="1"/>
    <col min="7323" max="7323" width="9.140625" style="2"/>
    <col min="7324" max="7324" width="10.28515625" style="2" bestFit="1" customWidth="1"/>
    <col min="7325" max="7326" width="9.28515625" style="2" bestFit="1" customWidth="1"/>
    <col min="7327" max="7327" width="9.140625" style="2"/>
    <col min="7328" max="7328" width="10.28515625" style="2" bestFit="1" customWidth="1"/>
    <col min="7329" max="7330" width="9.28515625" style="2" bestFit="1" customWidth="1"/>
    <col min="7331" max="7331" width="9.140625" style="2"/>
    <col min="7332" max="7332" width="10.28515625" style="2" bestFit="1" customWidth="1"/>
    <col min="7333" max="7334" width="9.28515625" style="2" bestFit="1" customWidth="1"/>
    <col min="7335" max="7335" width="9.140625" style="2"/>
    <col min="7336" max="7336" width="10.28515625" style="2" bestFit="1" customWidth="1"/>
    <col min="7337" max="7338" width="9.28515625" style="2" bestFit="1" customWidth="1"/>
    <col min="7339" max="7339" width="9.140625" style="2"/>
    <col min="7340" max="7340" width="10.28515625" style="2" bestFit="1" customWidth="1"/>
    <col min="7341" max="7342" width="9.28515625" style="2" bestFit="1" customWidth="1"/>
    <col min="7343" max="7343" width="9.140625" style="2"/>
    <col min="7344" max="7344" width="10.28515625" style="2" bestFit="1" customWidth="1"/>
    <col min="7345" max="7346" width="9.28515625" style="2" bestFit="1" customWidth="1"/>
    <col min="7347" max="7347" width="9.140625" style="2"/>
    <col min="7348" max="7348" width="10.28515625" style="2" bestFit="1" customWidth="1"/>
    <col min="7349" max="7350" width="9.28515625" style="2" bestFit="1" customWidth="1"/>
    <col min="7351" max="7351" width="9.140625" style="2"/>
    <col min="7352" max="7352" width="10.28515625" style="2" bestFit="1" customWidth="1"/>
    <col min="7353" max="7354" width="9.28515625" style="2" bestFit="1" customWidth="1"/>
    <col min="7355" max="7355" width="9.140625" style="2"/>
    <col min="7356" max="7356" width="10.28515625" style="2" bestFit="1" customWidth="1"/>
    <col min="7357" max="7358" width="9.28515625" style="2" bestFit="1" customWidth="1"/>
    <col min="7359" max="7359" width="9.140625" style="2"/>
    <col min="7360" max="7360" width="10.28515625" style="2" bestFit="1" customWidth="1"/>
    <col min="7361" max="7362" width="9.28515625" style="2" bestFit="1" customWidth="1"/>
    <col min="7363" max="7363" width="9.140625" style="2"/>
    <col min="7364" max="7364" width="10.28515625" style="2" bestFit="1" customWidth="1"/>
    <col min="7365" max="7366" width="9.28515625" style="2" bestFit="1" customWidth="1"/>
    <col min="7367" max="7367" width="9.140625" style="2"/>
    <col min="7368" max="7368" width="10.28515625" style="2" bestFit="1" customWidth="1"/>
    <col min="7369" max="7370" width="9.28515625" style="2" bestFit="1" customWidth="1"/>
    <col min="7371" max="7371" width="9.140625" style="2"/>
    <col min="7372" max="7372" width="10.28515625" style="2" bestFit="1" customWidth="1"/>
    <col min="7373" max="7374" width="9.28515625" style="2" bestFit="1" customWidth="1"/>
    <col min="7375" max="7375" width="9.140625" style="2"/>
    <col min="7376" max="7376" width="10.28515625" style="2" bestFit="1" customWidth="1"/>
    <col min="7377" max="7378" width="9.28515625" style="2" bestFit="1" customWidth="1"/>
    <col min="7379" max="7379" width="9.140625" style="2"/>
    <col min="7380" max="7380" width="10.28515625" style="2" bestFit="1" customWidth="1"/>
    <col min="7381" max="7382" width="9.28515625" style="2" bestFit="1" customWidth="1"/>
    <col min="7383" max="7383" width="9.140625" style="2"/>
    <col min="7384" max="7384" width="10.28515625" style="2" bestFit="1" customWidth="1"/>
    <col min="7385" max="7386" width="9.28515625" style="2" bestFit="1" customWidth="1"/>
    <col min="7387" max="7387" width="9.140625" style="2"/>
    <col min="7388" max="7388" width="10.28515625" style="2" bestFit="1" customWidth="1"/>
    <col min="7389" max="7390" width="9.28515625" style="2" bestFit="1" customWidth="1"/>
    <col min="7391" max="7391" width="9.140625" style="2"/>
    <col min="7392" max="7392" width="10.28515625" style="2" bestFit="1" customWidth="1"/>
    <col min="7393" max="7394" width="9.28515625" style="2" bestFit="1" customWidth="1"/>
    <col min="7395" max="7395" width="9.140625" style="2"/>
    <col min="7396" max="7396" width="10.28515625" style="2" bestFit="1" customWidth="1"/>
    <col min="7397" max="7398" width="9.28515625" style="2" bestFit="1" customWidth="1"/>
    <col min="7399" max="7399" width="9.140625" style="2"/>
    <col min="7400" max="7400" width="10.28515625" style="2" bestFit="1" customWidth="1"/>
    <col min="7401" max="7402" width="9.28515625" style="2" bestFit="1" customWidth="1"/>
    <col min="7403" max="7403" width="9.140625" style="2"/>
    <col min="7404" max="7404" width="10.28515625" style="2" bestFit="1" customWidth="1"/>
    <col min="7405" max="7406" width="9.28515625" style="2" bestFit="1" customWidth="1"/>
    <col min="7407" max="7407" width="9.140625" style="2"/>
    <col min="7408" max="7408" width="10.28515625" style="2" bestFit="1" customWidth="1"/>
    <col min="7409" max="7410" width="9.28515625" style="2" bestFit="1" customWidth="1"/>
    <col min="7411" max="7411" width="9.140625" style="2"/>
    <col min="7412" max="7412" width="10.28515625" style="2" bestFit="1" customWidth="1"/>
    <col min="7413" max="7414" width="9.28515625" style="2" bestFit="1" customWidth="1"/>
    <col min="7415" max="7415" width="9.140625" style="2"/>
    <col min="7416" max="7416" width="10.28515625" style="2" bestFit="1" customWidth="1"/>
    <col min="7417" max="7418" width="9.28515625" style="2" bestFit="1" customWidth="1"/>
    <col min="7419" max="7419" width="9.140625" style="2"/>
    <col min="7420" max="7420" width="10.28515625" style="2" bestFit="1" customWidth="1"/>
    <col min="7421" max="7422" width="9.28515625" style="2" bestFit="1" customWidth="1"/>
    <col min="7423" max="7423" width="9.140625" style="2"/>
    <col min="7424" max="7424" width="10.28515625" style="2" bestFit="1" customWidth="1"/>
    <col min="7425" max="7426" width="9.28515625" style="2" bestFit="1" customWidth="1"/>
    <col min="7427" max="7427" width="9.140625" style="2"/>
    <col min="7428" max="7428" width="10.28515625" style="2" bestFit="1" customWidth="1"/>
    <col min="7429" max="7430" width="9.28515625" style="2" bestFit="1" customWidth="1"/>
    <col min="7431" max="7431" width="9.140625" style="2"/>
    <col min="7432" max="7432" width="10.28515625" style="2" bestFit="1" customWidth="1"/>
    <col min="7433" max="7434" width="9.28515625" style="2" bestFit="1" customWidth="1"/>
    <col min="7435" max="7435" width="9.140625" style="2"/>
    <col min="7436" max="7436" width="10.28515625" style="2" bestFit="1" customWidth="1"/>
    <col min="7437" max="7438" width="9.28515625" style="2" bestFit="1" customWidth="1"/>
    <col min="7439" max="7439" width="9.140625" style="2"/>
    <col min="7440" max="7440" width="10.28515625" style="2" bestFit="1" customWidth="1"/>
    <col min="7441" max="7442" width="9.28515625" style="2" bestFit="1" customWidth="1"/>
    <col min="7443" max="7443" width="9.140625" style="2"/>
    <col min="7444" max="7444" width="10.28515625" style="2" bestFit="1" customWidth="1"/>
    <col min="7445" max="7446" width="9.28515625" style="2" bestFit="1" customWidth="1"/>
    <col min="7447" max="7447" width="9.140625" style="2"/>
    <col min="7448" max="7448" width="10.28515625" style="2" bestFit="1" customWidth="1"/>
    <col min="7449" max="7450" width="9.28515625" style="2" bestFit="1" customWidth="1"/>
    <col min="7451" max="7451" width="9.140625" style="2"/>
    <col min="7452" max="7452" width="10.28515625" style="2" bestFit="1" customWidth="1"/>
    <col min="7453" max="7454" width="9.28515625" style="2" bestFit="1" customWidth="1"/>
    <col min="7455" max="7455" width="9.140625" style="2"/>
    <col min="7456" max="7456" width="10.28515625" style="2" bestFit="1" customWidth="1"/>
    <col min="7457" max="7458" width="9.28515625" style="2" bestFit="1" customWidth="1"/>
    <col min="7459" max="7459" width="9.140625" style="2"/>
    <col min="7460" max="7460" width="10.28515625" style="2" bestFit="1" customWidth="1"/>
    <col min="7461" max="7462" width="9.28515625" style="2" bestFit="1" customWidth="1"/>
    <col min="7463" max="7463" width="9.140625" style="2"/>
    <col min="7464" max="7464" width="10.28515625" style="2" bestFit="1" customWidth="1"/>
    <col min="7465" max="7466" width="9.28515625" style="2" bestFit="1" customWidth="1"/>
    <col min="7467" max="7467" width="9.140625" style="2"/>
    <col min="7468" max="7468" width="10.28515625" style="2" bestFit="1" customWidth="1"/>
    <col min="7469" max="7470" width="9.28515625" style="2" bestFit="1" customWidth="1"/>
    <col min="7471" max="7471" width="9.140625" style="2"/>
    <col min="7472" max="7472" width="10.28515625" style="2" bestFit="1" customWidth="1"/>
    <col min="7473" max="7474" width="9.28515625" style="2" bestFit="1" customWidth="1"/>
    <col min="7475" max="7475" width="9.140625" style="2"/>
    <col min="7476" max="7476" width="10.28515625" style="2" bestFit="1" customWidth="1"/>
    <col min="7477" max="7478" width="9.28515625" style="2" bestFit="1" customWidth="1"/>
    <col min="7479" max="7479" width="9.140625" style="2"/>
    <col min="7480" max="7480" width="10.28515625" style="2" bestFit="1" customWidth="1"/>
    <col min="7481" max="7482" width="9.28515625" style="2" bestFit="1" customWidth="1"/>
    <col min="7483" max="7483" width="9.140625" style="2"/>
    <col min="7484" max="7484" width="10.28515625" style="2" bestFit="1" customWidth="1"/>
    <col min="7485" max="7486" width="9.28515625" style="2" bestFit="1" customWidth="1"/>
    <col min="7487" max="7487" width="9.140625" style="2"/>
    <col min="7488" max="7488" width="10.28515625" style="2" bestFit="1" customWidth="1"/>
    <col min="7489" max="7490" width="9.28515625" style="2" bestFit="1" customWidth="1"/>
    <col min="7491" max="7491" width="9.140625" style="2"/>
    <col min="7492" max="7492" width="10.28515625" style="2" bestFit="1" customWidth="1"/>
    <col min="7493" max="7494" width="9.28515625" style="2" bestFit="1" customWidth="1"/>
    <col min="7495" max="7495" width="9.140625" style="2"/>
    <col min="7496" max="7496" width="10.28515625" style="2" bestFit="1" customWidth="1"/>
    <col min="7497" max="7498" width="9.28515625" style="2" bestFit="1" customWidth="1"/>
    <col min="7499" max="7499" width="9.140625" style="2"/>
    <col min="7500" max="7500" width="10.28515625" style="2" bestFit="1" customWidth="1"/>
    <col min="7501" max="7502" width="9.28515625" style="2" bestFit="1" customWidth="1"/>
    <col min="7503" max="7503" width="9.140625" style="2"/>
    <col min="7504" max="7504" width="10.28515625" style="2" bestFit="1" customWidth="1"/>
    <col min="7505" max="7506" width="9.28515625" style="2" bestFit="1" customWidth="1"/>
    <col min="7507" max="7507" width="9.140625" style="2"/>
    <col min="7508" max="7508" width="10.28515625" style="2" bestFit="1" customWidth="1"/>
    <col min="7509" max="7510" width="9.28515625" style="2" bestFit="1" customWidth="1"/>
    <col min="7511" max="7511" width="9.140625" style="2"/>
    <col min="7512" max="7512" width="10.28515625" style="2" bestFit="1" customWidth="1"/>
    <col min="7513" max="7514" width="9.28515625" style="2" bestFit="1" customWidth="1"/>
    <col min="7515" max="7515" width="9.140625" style="2"/>
    <col min="7516" max="7516" width="10.28515625" style="2" bestFit="1" customWidth="1"/>
    <col min="7517" max="7518" width="9.28515625" style="2" bestFit="1" customWidth="1"/>
    <col min="7519" max="7519" width="9.140625" style="2"/>
    <col min="7520" max="7520" width="10.28515625" style="2" bestFit="1" customWidth="1"/>
    <col min="7521" max="7522" width="9.28515625" style="2" bestFit="1" customWidth="1"/>
    <col min="7523" max="7523" width="9.140625" style="2"/>
    <col min="7524" max="7524" width="10.28515625" style="2" bestFit="1" customWidth="1"/>
    <col min="7525" max="7526" width="9.28515625" style="2" bestFit="1" customWidth="1"/>
    <col min="7527" max="7527" width="9.140625" style="2"/>
    <col min="7528" max="7528" width="10.28515625" style="2" bestFit="1" customWidth="1"/>
    <col min="7529" max="7530" width="9.28515625" style="2" bestFit="1" customWidth="1"/>
    <col min="7531" max="7531" width="9.140625" style="2"/>
    <col min="7532" max="7532" width="10.28515625" style="2" bestFit="1" customWidth="1"/>
    <col min="7533" max="7534" width="9.28515625" style="2" bestFit="1" customWidth="1"/>
    <col min="7535" max="7535" width="9.140625" style="2"/>
    <col min="7536" max="7536" width="10.28515625" style="2" bestFit="1" customWidth="1"/>
    <col min="7537" max="7538" width="9.28515625" style="2" bestFit="1" customWidth="1"/>
    <col min="7539" max="7539" width="9.140625" style="2"/>
    <col min="7540" max="7540" width="10.28515625" style="2" bestFit="1" customWidth="1"/>
    <col min="7541" max="7542" width="9.28515625" style="2" bestFit="1" customWidth="1"/>
    <col min="7543" max="7543" width="9.140625" style="2"/>
    <col min="7544" max="7544" width="10.28515625" style="2" bestFit="1" customWidth="1"/>
    <col min="7545" max="7546" width="9.28515625" style="2" bestFit="1" customWidth="1"/>
    <col min="7547" max="7547" width="9.140625" style="2"/>
    <col min="7548" max="7548" width="10.28515625" style="2" bestFit="1" customWidth="1"/>
    <col min="7549" max="7550" width="9.28515625" style="2" bestFit="1" customWidth="1"/>
    <col min="7551" max="7551" width="9.140625" style="2"/>
    <col min="7552" max="7552" width="10.28515625" style="2" bestFit="1" customWidth="1"/>
    <col min="7553" max="7554" width="9.28515625" style="2" bestFit="1" customWidth="1"/>
    <col min="7555" max="7555" width="9.140625" style="2"/>
    <col min="7556" max="7556" width="10.28515625" style="2" bestFit="1" customWidth="1"/>
    <col min="7557" max="7558" width="9.28515625" style="2" bestFit="1" customWidth="1"/>
    <col min="7559" max="7559" width="9.140625" style="2"/>
    <col min="7560" max="7560" width="10.28515625" style="2" bestFit="1" customWidth="1"/>
    <col min="7561" max="7562" width="9.28515625" style="2" bestFit="1" customWidth="1"/>
    <col min="7563" max="7563" width="9.140625" style="2"/>
    <col min="7564" max="7564" width="10.28515625" style="2" bestFit="1" customWidth="1"/>
    <col min="7565" max="7566" width="9.28515625" style="2" bestFit="1" customWidth="1"/>
    <col min="7567" max="7567" width="9.140625" style="2"/>
    <col min="7568" max="7568" width="10.28515625" style="2" bestFit="1" customWidth="1"/>
    <col min="7569" max="7570" width="9.28515625" style="2" bestFit="1" customWidth="1"/>
    <col min="7571" max="7571" width="9.140625" style="2"/>
    <col min="7572" max="7572" width="10.28515625" style="2" bestFit="1" customWidth="1"/>
    <col min="7573" max="7574" width="9.28515625" style="2" bestFit="1" customWidth="1"/>
    <col min="7575" max="7575" width="9.140625" style="2"/>
    <col min="7576" max="7576" width="10.28515625" style="2" bestFit="1" customWidth="1"/>
    <col min="7577" max="7578" width="9.28515625" style="2" bestFit="1" customWidth="1"/>
    <col min="7579" max="7579" width="9.140625" style="2"/>
    <col min="7580" max="7580" width="10.28515625" style="2" bestFit="1" customWidth="1"/>
    <col min="7581" max="7582" width="9.28515625" style="2" bestFit="1" customWidth="1"/>
    <col min="7583" max="7583" width="9.140625" style="2"/>
    <col min="7584" max="7584" width="10.28515625" style="2" bestFit="1" customWidth="1"/>
    <col min="7585" max="7586" width="9.28515625" style="2" bestFit="1" customWidth="1"/>
    <col min="7587" max="7587" width="9.140625" style="2"/>
    <col min="7588" max="7588" width="10.28515625" style="2" bestFit="1" customWidth="1"/>
    <col min="7589" max="7590" width="9.28515625" style="2" bestFit="1" customWidth="1"/>
    <col min="7591" max="7591" width="9.140625" style="2"/>
    <col min="7592" max="7592" width="10.28515625" style="2" bestFit="1" customWidth="1"/>
    <col min="7593" max="7594" width="9.28515625" style="2" bestFit="1" customWidth="1"/>
    <col min="7595" max="7595" width="9.140625" style="2"/>
    <col min="7596" max="7596" width="10.28515625" style="2" bestFit="1" customWidth="1"/>
    <col min="7597" max="7598" width="9.28515625" style="2" bestFit="1" customWidth="1"/>
    <col min="7599" max="7599" width="9.140625" style="2"/>
    <col min="7600" max="7600" width="10.28515625" style="2" bestFit="1" customWidth="1"/>
    <col min="7601" max="7602" width="9.28515625" style="2" bestFit="1" customWidth="1"/>
    <col min="7603" max="7603" width="9.140625" style="2"/>
    <col min="7604" max="7604" width="10.28515625" style="2" bestFit="1" customWidth="1"/>
    <col min="7605" max="7606" width="9.28515625" style="2" bestFit="1" customWidth="1"/>
    <col min="7607" max="7607" width="9.140625" style="2"/>
    <col min="7608" max="7608" width="10.28515625" style="2" bestFit="1" customWidth="1"/>
    <col min="7609" max="7610" width="9.28515625" style="2" bestFit="1" customWidth="1"/>
    <col min="7611" max="7611" width="9.140625" style="2"/>
    <col min="7612" max="7612" width="10.28515625" style="2" bestFit="1" customWidth="1"/>
    <col min="7613" max="7614" width="9.28515625" style="2" bestFit="1" customWidth="1"/>
    <col min="7615" max="7615" width="9.140625" style="2"/>
    <col min="7616" max="7616" width="10.28515625" style="2" bestFit="1" customWidth="1"/>
    <col min="7617" max="7618" width="9.28515625" style="2" bestFit="1" customWidth="1"/>
    <col min="7619" max="7619" width="9.140625" style="2"/>
    <col min="7620" max="7620" width="10.28515625" style="2" bestFit="1" customWidth="1"/>
    <col min="7621" max="7622" width="9.28515625" style="2" bestFit="1" customWidth="1"/>
    <col min="7623" max="7623" width="9.140625" style="2"/>
    <col min="7624" max="7624" width="10.28515625" style="2" bestFit="1" customWidth="1"/>
    <col min="7625" max="7626" width="9.28515625" style="2" bestFit="1" customWidth="1"/>
    <col min="7627" max="7627" width="9.140625" style="2"/>
    <col min="7628" max="7628" width="10.28515625" style="2" bestFit="1" customWidth="1"/>
    <col min="7629" max="7630" width="9.28515625" style="2" bestFit="1" customWidth="1"/>
    <col min="7631" max="7631" width="9.140625" style="2"/>
    <col min="7632" max="7632" width="10.28515625" style="2" bestFit="1" customWidth="1"/>
    <col min="7633" max="7634" width="9.28515625" style="2" bestFit="1" customWidth="1"/>
    <col min="7635" max="7635" width="9.140625" style="2"/>
    <col min="7636" max="7636" width="10.28515625" style="2" bestFit="1" customWidth="1"/>
    <col min="7637" max="7638" width="9.28515625" style="2" bestFit="1" customWidth="1"/>
    <col min="7639" max="7639" width="9.140625" style="2"/>
    <col min="7640" max="7640" width="10.28515625" style="2" bestFit="1" customWidth="1"/>
    <col min="7641" max="7642" width="9.28515625" style="2" bestFit="1" customWidth="1"/>
    <col min="7643" max="7643" width="9.140625" style="2"/>
    <col min="7644" max="7644" width="10.28515625" style="2" bestFit="1" customWidth="1"/>
    <col min="7645" max="7646" width="9.28515625" style="2" bestFit="1" customWidth="1"/>
    <col min="7647" max="7647" width="9.140625" style="2"/>
    <col min="7648" max="7648" width="10.28515625" style="2" bestFit="1" customWidth="1"/>
    <col min="7649" max="7650" width="9.28515625" style="2" bestFit="1" customWidth="1"/>
    <col min="7651" max="7651" width="9.140625" style="2"/>
    <col min="7652" max="7652" width="10.28515625" style="2" bestFit="1" customWidth="1"/>
    <col min="7653" max="7654" width="9.28515625" style="2" bestFit="1" customWidth="1"/>
    <col min="7655" max="7655" width="9.140625" style="2"/>
    <col min="7656" max="7656" width="10.28515625" style="2" bestFit="1" customWidth="1"/>
    <col min="7657" max="7658" width="9.28515625" style="2" bestFit="1" customWidth="1"/>
    <col min="7659" max="7659" width="9.140625" style="2"/>
    <col min="7660" max="7660" width="10.28515625" style="2" bestFit="1" customWidth="1"/>
    <col min="7661" max="7662" width="9.28515625" style="2" bestFit="1" customWidth="1"/>
    <col min="7663" max="7663" width="9.140625" style="2"/>
    <col min="7664" max="7664" width="10.28515625" style="2" bestFit="1" customWidth="1"/>
    <col min="7665" max="7666" width="9.28515625" style="2" bestFit="1" customWidth="1"/>
    <col min="7667" max="7667" width="9.140625" style="2"/>
    <col min="7668" max="7668" width="10.28515625" style="2" bestFit="1" customWidth="1"/>
    <col min="7669" max="7670" width="9.28515625" style="2" bestFit="1" customWidth="1"/>
    <col min="7671" max="7671" width="9.140625" style="2"/>
    <col min="7672" max="7672" width="10.28515625" style="2" bestFit="1" customWidth="1"/>
    <col min="7673" max="7674" width="9.28515625" style="2" bestFit="1" customWidth="1"/>
    <col min="7675" max="7675" width="9.140625" style="2"/>
    <col min="7676" max="7676" width="10.28515625" style="2" bestFit="1" customWidth="1"/>
    <col min="7677" max="7678" width="9.28515625" style="2" bestFit="1" customWidth="1"/>
    <col min="7679" max="7679" width="9.140625" style="2"/>
    <col min="7680" max="7680" width="10.28515625" style="2" bestFit="1" customWidth="1"/>
    <col min="7681" max="7682" width="9.28515625" style="2" bestFit="1" customWidth="1"/>
    <col min="7683" max="7683" width="9.140625" style="2"/>
    <col min="7684" max="7684" width="10.28515625" style="2" bestFit="1" customWidth="1"/>
    <col min="7685" max="7686" width="9.28515625" style="2" bestFit="1" customWidth="1"/>
    <col min="7687" max="7687" width="9.140625" style="2"/>
    <col min="7688" max="7688" width="10.28515625" style="2" bestFit="1" customWidth="1"/>
    <col min="7689" max="7690" width="9.28515625" style="2" bestFit="1" customWidth="1"/>
    <col min="7691" max="7691" width="9.140625" style="2"/>
    <col min="7692" max="7692" width="10.28515625" style="2" bestFit="1" customWidth="1"/>
    <col min="7693" max="7694" width="9.28515625" style="2" bestFit="1" customWidth="1"/>
    <col min="7695" max="7695" width="9.140625" style="2"/>
    <col min="7696" max="7696" width="10.28515625" style="2" bestFit="1" customWidth="1"/>
    <col min="7697" max="7698" width="9.28515625" style="2" bestFit="1" customWidth="1"/>
    <col min="7699" max="7699" width="9.140625" style="2"/>
    <col min="7700" max="7700" width="10.28515625" style="2" bestFit="1" customWidth="1"/>
    <col min="7701" max="7702" width="9.28515625" style="2" bestFit="1" customWidth="1"/>
    <col min="7703" max="7703" width="9.140625" style="2"/>
    <col min="7704" max="7704" width="10.28515625" style="2" bestFit="1" customWidth="1"/>
    <col min="7705" max="7706" width="9.28515625" style="2" bestFit="1" customWidth="1"/>
    <col min="7707" max="7707" width="9.140625" style="2"/>
    <col min="7708" max="7708" width="10.28515625" style="2" bestFit="1" customWidth="1"/>
    <col min="7709" max="7710" width="9.28515625" style="2" bestFit="1" customWidth="1"/>
    <col min="7711" max="7711" width="9.140625" style="2"/>
    <col min="7712" max="7712" width="10.28515625" style="2" bestFit="1" customWidth="1"/>
    <col min="7713" max="7714" width="9.28515625" style="2" bestFit="1" customWidth="1"/>
    <col min="7715" max="7715" width="9.140625" style="2"/>
    <col min="7716" max="7716" width="10.28515625" style="2" bestFit="1" customWidth="1"/>
    <col min="7717" max="7718" width="9.28515625" style="2" bestFit="1" customWidth="1"/>
    <col min="7719" max="7719" width="9.140625" style="2"/>
    <col min="7720" max="7720" width="10.28515625" style="2" bestFit="1" customWidth="1"/>
    <col min="7721" max="7722" width="9.28515625" style="2" bestFit="1" customWidth="1"/>
    <col min="7723" max="7723" width="9.140625" style="2"/>
    <col min="7724" max="7724" width="10.28515625" style="2" bestFit="1" customWidth="1"/>
    <col min="7725" max="7726" width="9.28515625" style="2" bestFit="1" customWidth="1"/>
    <col min="7727" max="7727" width="9.140625" style="2"/>
    <col min="7728" max="7728" width="10.28515625" style="2" bestFit="1" customWidth="1"/>
    <col min="7729" max="7730" width="9.28515625" style="2" bestFit="1" customWidth="1"/>
    <col min="7731" max="7731" width="9.140625" style="2"/>
    <col min="7732" max="7732" width="10.28515625" style="2" bestFit="1" customWidth="1"/>
    <col min="7733" max="7734" width="9.28515625" style="2" bestFit="1" customWidth="1"/>
    <col min="7735" max="7735" width="9.140625" style="2"/>
    <col min="7736" max="7736" width="10.28515625" style="2" bestFit="1" customWidth="1"/>
    <col min="7737" max="7738" width="9.28515625" style="2" bestFit="1" customWidth="1"/>
    <col min="7739" max="7739" width="9.140625" style="2"/>
    <col min="7740" max="7740" width="10.28515625" style="2" bestFit="1" customWidth="1"/>
    <col min="7741" max="7742" width="9.28515625" style="2" bestFit="1" customWidth="1"/>
    <col min="7743" max="7743" width="9.140625" style="2"/>
    <col min="7744" max="7744" width="10.28515625" style="2" bestFit="1" customWidth="1"/>
    <col min="7745" max="7746" width="9.28515625" style="2" bestFit="1" customWidth="1"/>
    <col min="7747" max="7747" width="9.140625" style="2"/>
    <col min="7748" max="7748" width="10.28515625" style="2" bestFit="1" customWidth="1"/>
    <col min="7749" max="7750" width="9.28515625" style="2" bestFit="1" customWidth="1"/>
    <col min="7751" max="7751" width="9.140625" style="2"/>
    <col min="7752" max="7752" width="10.28515625" style="2" bestFit="1" customWidth="1"/>
    <col min="7753" max="7754" width="9.28515625" style="2" bestFit="1" customWidth="1"/>
    <col min="7755" max="7755" width="9.140625" style="2"/>
    <col min="7756" max="7756" width="10.28515625" style="2" bestFit="1" customWidth="1"/>
    <col min="7757" max="7758" width="9.28515625" style="2" bestFit="1" customWidth="1"/>
    <col min="7759" max="7759" width="9.140625" style="2"/>
    <col min="7760" max="7760" width="10.28515625" style="2" bestFit="1" customWidth="1"/>
    <col min="7761" max="7762" width="9.28515625" style="2" bestFit="1" customWidth="1"/>
    <col min="7763" max="7763" width="9.140625" style="2"/>
    <col min="7764" max="7764" width="10.28515625" style="2" bestFit="1" customWidth="1"/>
    <col min="7765" max="7766" width="9.28515625" style="2" bestFit="1" customWidth="1"/>
    <col min="7767" max="7767" width="9.140625" style="2"/>
    <col min="7768" max="7768" width="10.28515625" style="2" bestFit="1" customWidth="1"/>
    <col min="7769" max="7770" width="9.28515625" style="2" bestFit="1" customWidth="1"/>
    <col min="7771" max="7771" width="9.140625" style="2"/>
    <col min="7772" max="7772" width="10.28515625" style="2" bestFit="1" customWidth="1"/>
    <col min="7773" max="7774" width="9.28515625" style="2" bestFit="1" customWidth="1"/>
    <col min="7775" max="7775" width="9.140625" style="2"/>
    <col min="7776" max="7776" width="10.28515625" style="2" bestFit="1" customWidth="1"/>
    <col min="7777" max="7778" width="9.28515625" style="2" bestFit="1" customWidth="1"/>
    <col min="7779" max="7779" width="9.140625" style="2"/>
    <col min="7780" max="7780" width="10.28515625" style="2" bestFit="1" customWidth="1"/>
    <col min="7781" max="7782" width="9.28515625" style="2" bestFit="1" customWidth="1"/>
    <col min="7783" max="7783" width="9.140625" style="2"/>
    <col min="7784" max="7784" width="10.28515625" style="2" bestFit="1" customWidth="1"/>
    <col min="7785" max="7786" width="9.28515625" style="2" bestFit="1" customWidth="1"/>
    <col min="7787" max="7787" width="9.140625" style="2"/>
    <col min="7788" max="7788" width="10.28515625" style="2" bestFit="1" customWidth="1"/>
    <col min="7789" max="7790" width="9.28515625" style="2" bestFit="1" customWidth="1"/>
    <col min="7791" max="7791" width="9.140625" style="2"/>
    <col min="7792" max="7792" width="10.28515625" style="2" bestFit="1" customWidth="1"/>
    <col min="7793" max="7794" width="9.28515625" style="2" bestFit="1" customWidth="1"/>
    <col min="7795" max="7795" width="9.140625" style="2"/>
    <col min="7796" max="7796" width="10.28515625" style="2" bestFit="1" customWidth="1"/>
    <col min="7797" max="7798" width="9.28515625" style="2" bestFit="1" customWidth="1"/>
    <col min="7799" max="7799" width="9.140625" style="2"/>
    <col min="7800" max="7800" width="10.28515625" style="2" bestFit="1" customWidth="1"/>
    <col min="7801" max="7802" width="9.28515625" style="2" bestFit="1" customWidth="1"/>
    <col min="7803" max="7803" width="9.140625" style="2"/>
    <col min="7804" max="7804" width="10.28515625" style="2" bestFit="1" customWidth="1"/>
    <col min="7805" max="7806" width="9.28515625" style="2" bestFit="1" customWidth="1"/>
    <col min="7807" max="7807" width="9.140625" style="2"/>
    <col min="7808" max="7808" width="10.28515625" style="2" bestFit="1" customWidth="1"/>
    <col min="7809" max="7810" width="9.28515625" style="2" bestFit="1" customWidth="1"/>
    <col min="7811" max="7811" width="9.140625" style="2"/>
    <col min="7812" max="7812" width="10.28515625" style="2" bestFit="1" customWidth="1"/>
    <col min="7813" max="7814" width="9.28515625" style="2" bestFit="1" customWidth="1"/>
    <col min="7815" max="7815" width="9.140625" style="2"/>
    <col min="7816" max="7816" width="10.28515625" style="2" bestFit="1" customWidth="1"/>
    <col min="7817" max="7818" width="9.28515625" style="2" bestFit="1" customWidth="1"/>
    <col min="7819" max="7819" width="9.140625" style="2"/>
    <col min="7820" max="7820" width="10.28515625" style="2" bestFit="1" customWidth="1"/>
    <col min="7821" max="7822" width="9.28515625" style="2" bestFit="1" customWidth="1"/>
    <col min="7823" max="7823" width="9.140625" style="2"/>
    <col min="7824" max="7824" width="10.28515625" style="2" bestFit="1" customWidth="1"/>
    <col min="7825" max="7826" width="9.28515625" style="2" bestFit="1" customWidth="1"/>
    <col min="7827" max="7827" width="9.140625" style="2"/>
    <col min="7828" max="7828" width="10.28515625" style="2" bestFit="1" customWidth="1"/>
    <col min="7829" max="7830" width="9.28515625" style="2" bestFit="1" customWidth="1"/>
    <col min="7831" max="7831" width="9.140625" style="2"/>
    <col min="7832" max="7832" width="10.28515625" style="2" bestFit="1" customWidth="1"/>
    <col min="7833" max="7834" width="9.28515625" style="2" bestFit="1" customWidth="1"/>
    <col min="7835" max="7835" width="9.140625" style="2"/>
    <col min="7836" max="7836" width="10.28515625" style="2" bestFit="1" customWidth="1"/>
    <col min="7837" max="7838" width="9.28515625" style="2" bestFit="1" customWidth="1"/>
    <col min="7839" max="7839" width="9.140625" style="2"/>
    <col min="7840" max="7840" width="10.28515625" style="2" bestFit="1" customWidth="1"/>
    <col min="7841" max="7842" width="9.28515625" style="2" bestFit="1" customWidth="1"/>
    <col min="7843" max="7843" width="9.140625" style="2"/>
    <col min="7844" max="7844" width="10.28515625" style="2" bestFit="1" customWidth="1"/>
    <col min="7845" max="7846" width="9.28515625" style="2" bestFit="1" customWidth="1"/>
    <col min="7847" max="7847" width="9.140625" style="2"/>
    <col min="7848" max="7848" width="10.28515625" style="2" bestFit="1" customWidth="1"/>
    <col min="7849" max="7850" width="9.28515625" style="2" bestFit="1" customWidth="1"/>
    <col min="7851" max="7851" width="9.140625" style="2"/>
    <col min="7852" max="7852" width="10.28515625" style="2" bestFit="1" customWidth="1"/>
    <col min="7853" max="7854" width="9.28515625" style="2" bestFit="1" customWidth="1"/>
    <col min="7855" max="7855" width="9.140625" style="2"/>
    <col min="7856" max="7856" width="10.28515625" style="2" bestFit="1" customWidth="1"/>
    <col min="7857" max="7858" width="9.28515625" style="2" bestFit="1" customWidth="1"/>
    <col min="7859" max="7859" width="9.140625" style="2"/>
    <col min="7860" max="7860" width="10.28515625" style="2" bestFit="1" customWidth="1"/>
    <col min="7861" max="7862" width="9.28515625" style="2" bestFit="1" customWidth="1"/>
    <col min="7863" max="7863" width="9.140625" style="2"/>
    <col min="7864" max="7864" width="10.28515625" style="2" bestFit="1" customWidth="1"/>
    <col min="7865" max="7866" width="9.28515625" style="2" bestFit="1" customWidth="1"/>
    <col min="7867" max="7867" width="9.140625" style="2"/>
    <col min="7868" max="7868" width="10.28515625" style="2" bestFit="1" customWidth="1"/>
    <col min="7869" max="7870" width="9.28515625" style="2" bestFit="1" customWidth="1"/>
    <col min="7871" max="7871" width="9.140625" style="2"/>
    <col min="7872" max="7872" width="10.28515625" style="2" bestFit="1" customWidth="1"/>
    <col min="7873" max="7874" width="9.28515625" style="2" bestFit="1" customWidth="1"/>
    <col min="7875" max="7875" width="9.140625" style="2"/>
    <col min="7876" max="7876" width="10.28515625" style="2" bestFit="1" customWidth="1"/>
    <col min="7877" max="7878" width="9.28515625" style="2" bestFit="1" customWidth="1"/>
    <col min="7879" max="7879" width="9.140625" style="2"/>
    <col min="7880" max="7880" width="10.28515625" style="2" bestFit="1" customWidth="1"/>
    <col min="7881" max="7882" width="9.28515625" style="2" bestFit="1" customWidth="1"/>
    <col min="7883" max="7883" width="9.140625" style="2"/>
    <col min="7884" max="7884" width="10.28515625" style="2" bestFit="1" customWidth="1"/>
    <col min="7885" max="7886" width="9.28515625" style="2" bestFit="1" customWidth="1"/>
    <col min="7887" max="7887" width="9.140625" style="2"/>
    <col min="7888" max="7888" width="10.28515625" style="2" bestFit="1" customWidth="1"/>
    <col min="7889" max="7890" width="9.28515625" style="2" bestFit="1" customWidth="1"/>
    <col min="7891" max="7891" width="9.140625" style="2"/>
    <col min="7892" max="7892" width="10.28515625" style="2" bestFit="1" customWidth="1"/>
    <col min="7893" max="7894" width="9.28515625" style="2" bestFit="1" customWidth="1"/>
    <col min="7895" max="7895" width="9.140625" style="2"/>
    <col min="7896" max="7896" width="10.28515625" style="2" bestFit="1" customWidth="1"/>
    <col min="7897" max="7898" width="9.28515625" style="2" bestFit="1" customWidth="1"/>
    <col min="7899" max="7899" width="9.140625" style="2"/>
    <col min="7900" max="7900" width="10.28515625" style="2" bestFit="1" customWidth="1"/>
    <col min="7901" max="7902" width="9.28515625" style="2" bestFit="1" customWidth="1"/>
    <col min="7903" max="7903" width="9.140625" style="2"/>
    <col min="7904" max="7904" width="10.28515625" style="2" bestFit="1" customWidth="1"/>
    <col min="7905" max="7906" width="9.28515625" style="2" bestFit="1" customWidth="1"/>
    <col min="7907" max="7907" width="9.140625" style="2"/>
    <col min="7908" max="7908" width="10.28515625" style="2" bestFit="1" customWidth="1"/>
    <col min="7909" max="7910" width="9.28515625" style="2" bestFit="1" customWidth="1"/>
    <col min="7911" max="7911" width="9.140625" style="2"/>
    <col min="7912" max="7912" width="10.28515625" style="2" bestFit="1" customWidth="1"/>
    <col min="7913" max="7914" width="9.28515625" style="2" bestFit="1" customWidth="1"/>
    <col min="7915" max="7915" width="9.140625" style="2"/>
    <col min="7916" max="7916" width="10.28515625" style="2" bestFit="1" customWidth="1"/>
    <col min="7917" max="7918" width="9.28515625" style="2" bestFit="1" customWidth="1"/>
    <col min="7919" max="7919" width="9.140625" style="2"/>
    <col min="7920" max="7920" width="10.28515625" style="2" bestFit="1" customWidth="1"/>
    <col min="7921" max="7922" width="9.28515625" style="2" bestFit="1" customWidth="1"/>
    <col min="7923" max="7923" width="9.140625" style="2"/>
    <col min="7924" max="7924" width="10.28515625" style="2" bestFit="1" customWidth="1"/>
    <col min="7925" max="7926" width="9.28515625" style="2" bestFit="1" customWidth="1"/>
    <col min="7927" max="7927" width="9.140625" style="2"/>
    <col min="7928" max="7928" width="10.28515625" style="2" bestFit="1" customWidth="1"/>
    <col min="7929" max="7930" width="9.28515625" style="2" bestFit="1" customWidth="1"/>
    <col min="7931" max="7931" width="9.140625" style="2"/>
    <col min="7932" max="7932" width="10.28515625" style="2" bestFit="1" customWidth="1"/>
    <col min="7933" max="7934" width="9.28515625" style="2" bestFit="1" customWidth="1"/>
    <col min="7935" max="7935" width="9.140625" style="2"/>
    <col min="7936" max="7936" width="10.28515625" style="2" bestFit="1" customWidth="1"/>
    <col min="7937" max="7938" width="9.28515625" style="2" bestFit="1" customWidth="1"/>
    <col min="7939" max="7939" width="9.140625" style="2"/>
    <col min="7940" max="7940" width="10.28515625" style="2" bestFit="1" customWidth="1"/>
    <col min="7941" max="7942" width="9.28515625" style="2" bestFit="1" customWidth="1"/>
    <col min="7943" max="7943" width="9.140625" style="2"/>
    <col min="7944" max="7944" width="10.28515625" style="2" bestFit="1" customWidth="1"/>
    <col min="7945" max="7946" width="9.28515625" style="2" bestFit="1" customWidth="1"/>
    <col min="7947" max="7947" width="9.140625" style="2"/>
    <col min="7948" max="7948" width="10.28515625" style="2" bestFit="1" customWidth="1"/>
    <col min="7949" max="7950" width="9.28515625" style="2" bestFit="1" customWidth="1"/>
    <col min="7951" max="7951" width="9.140625" style="2"/>
    <col min="7952" max="7952" width="10.28515625" style="2" bestFit="1" customWidth="1"/>
    <col min="7953" max="7954" width="9.28515625" style="2" bestFit="1" customWidth="1"/>
    <col min="7955" max="7955" width="9.140625" style="2"/>
    <col min="7956" max="7956" width="10.28515625" style="2" bestFit="1" customWidth="1"/>
    <col min="7957" max="7958" width="9.28515625" style="2" bestFit="1" customWidth="1"/>
    <col min="7959" max="7959" width="9.140625" style="2"/>
    <col min="7960" max="7960" width="10.28515625" style="2" bestFit="1" customWidth="1"/>
    <col min="7961" max="7962" width="9.28515625" style="2" bestFit="1" customWidth="1"/>
    <col min="7963" max="7963" width="9.140625" style="2"/>
    <col min="7964" max="7964" width="10.28515625" style="2" bestFit="1" customWidth="1"/>
    <col min="7965" max="7966" width="9.28515625" style="2" bestFit="1" customWidth="1"/>
    <col min="7967" max="7967" width="9.140625" style="2"/>
    <col min="7968" max="7968" width="10.28515625" style="2" bestFit="1" customWidth="1"/>
    <col min="7969" max="7970" width="9.28515625" style="2" bestFit="1" customWidth="1"/>
    <col min="7971" max="7971" width="9.140625" style="2"/>
    <col min="7972" max="7972" width="10.28515625" style="2" bestFit="1" customWidth="1"/>
    <col min="7973" max="7974" width="9.28515625" style="2" bestFit="1" customWidth="1"/>
    <col min="7975" max="7975" width="9.140625" style="2"/>
    <col min="7976" max="7976" width="10.28515625" style="2" bestFit="1" customWidth="1"/>
    <col min="7977" max="7978" width="9.28515625" style="2" bestFit="1" customWidth="1"/>
    <col min="7979" max="7979" width="9.140625" style="2"/>
    <col min="7980" max="7980" width="10.28515625" style="2" bestFit="1" customWidth="1"/>
    <col min="7981" max="7982" width="9.28515625" style="2" bestFit="1" customWidth="1"/>
    <col min="7983" max="7983" width="9.140625" style="2"/>
    <col min="7984" max="7984" width="10.28515625" style="2" bestFit="1" customWidth="1"/>
    <col min="7985" max="7986" width="9.28515625" style="2" bestFit="1" customWidth="1"/>
    <col min="7987" max="7987" width="9.140625" style="2"/>
    <col min="7988" max="7988" width="10.28515625" style="2" bestFit="1" customWidth="1"/>
    <col min="7989" max="7990" width="9.28515625" style="2" bestFit="1" customWidth="1"/>
    <col min="7991" max="7991" width="9.140625" style="2"/>
    <col min="7992" max="7992" width="10.28515625" style="2" bestFit="1" customWidth="1"/>
    <col min="7993" max="7994" width="9.28515625" style="2" bestFit="1" customWidth="1"/>
    <col min="7995" max="7995" width="9.140625" style="2"/>
    <col min="7996" max="7996" width="10.28515625" style="2" bestFit="1" customWidth="1"/>
    <col min="7997" max="7998" width="9.28515625" style="2" bestFit="1" customWidth="1"/>
    <col min="7999" max="7999" width="9.140625" style="2"/>
    <col min="8000" max="8000" width="10.28515625" style="2" bestFit="1" customWidth="1"/>
    <col min="8001" max="8002" width="9.28515625" style="2" bestFit="1" customWidth="1"/>
    <col min="8003" max="8003" width="9.140625" style="2"/>
    <col min="8004" max="8004" width="10.28515625" style="2" bestFit="1" customWidth="1"/>
    <col min="8005" max="8006" width="9.28515625" style="2" bestFit="1" customWidth="1"/>
    <col min="8007" max="8007" width="9.140625" style="2"/>
    <col min="8008" max="8008" width="10.28515625" style="2" bestFit="1" customWidth="1"/>
    <col min="8009" max="8010" width="9.28515625" style="2" bestFit="1" customWidth="1"/>
    <col min="8011" max="8011" width="9.140625" style="2"/>
    <col min="8012" max="8012" width="10.28515625" style="2" bestFit="1" customWidth="1"/>
    <col min="8013" max="8014" width="9.28515625" style="2" bestFit="1" customWidth="1"/>
    <col min="8015" max="8015" width="9.140625" style="2"/>
    <col min="8016" max="8016" width="10.28515625" style="2" bestFit="1" customWidth="1"/>
    <col min="8017" max="8018" width="9.28515625" style="2" bestFit="1" customWidth="1"/>
    <col min="8019" max="8019" width="9.140625" style="2"/>
    <col min="8020" max="8020" width="10.28515625" style="2" bestFit="1" customWidth="1"/>
    <col min="8021" max="8022" width="9.28515625" style="2" bestFit="1" customWidth="1"/>
    <col min="8023" max="8023" width="9.140625" style="2"/>
    <col min="8024" max="8024" width="10.28515625" style="2" bestFit="1" customWidth="1"/>
    <col min="8025" max="8026" width="9.28515625" style="2" bestFit="1" customWidth="1"/>
    <col min="8027" max="8027" width="9.140625" style="2"/>
    <col min="8028" max="8028" width="10.28515625" style="2" bestFit="1" customWidth="1"/>
    <col min="8029" max="8030" width="9.28515625" style="2" bestFit="1" customWidth="1"/>
    <col min="8031" max="8031" width="9.140625" style="2"/>
    <col min="8032" max="8032" width="10.28515625" style="2" bestFit="1" customWidth="1"/>
    <col min="8033" max="8034" width="9.28515625" style="2" bestFit="1" customWidth="1"/>
    <col min="8035" max="8035" width="9.140625" style="2"/>
    <col min="8036" max="8036" width="10.28515625" style="2" bestFit="1" customWidth="1"/>
    <col min="8037" max="8038" width="9.28515625" style="2" bestFit="1" customWidth="1"/>
    <col min="8039" max="8039" width="9.140625" style="2"/>
    <col min="8040" max="8040" width="10.28515625" style="2" bestFit="1" customWidth="1"/>
    <col min="8041" max="8042" width="9.28515625" style="2" bestFit="1" customWidth="1"/>
    <col min="8043" max="8043" width="9.140625" style="2"/>
    <col min="8044" max="8044" width="10.28515625" style="2" bestFit="1" customWidth="1"/>
    <col min="8045" max="8046" width="9.28515625" style="2" bestFit="1" customWidth="1"/>
    <col min="8047" max="8047" width="9.140625" style="2"/>
    <col min="8048" max="8048" width="10.28515625" style="2" bestFit="1" customWidth="1"/>
    <col min="8049" max="8050" width="9.28515625" style="2" bestFit="1" customWidth="1"/>
    <col min="8051" max="8051" width="9.140625" style="2"/>
    <col min="8052" max="8052" width="10.28515625" style="2" bestFit="1" customWidth="1"/>
    <col min="8053" max="8054" width="9.28515625" style="2" bestFit="1" customWidth="1"/>
    <col min="8055" max="8055" width="9.140625" style="2"/>
    <col min="8056" max="8056" width="10.28515625" style="2" bestFit="1" customWidth="1"/>
    <col min="8057" max="8058" width="9.28515625" style="2" bestFit="1" customWidth="1"/>
    <col min="8059" max="8059" width="9.140625" style="2"/>
    <col min="8060" max="8060" width="10.28515625" style="2" bestFit="1" customWidth="1"/>
    <col min="8061" max="8062" width="9.28515625" style="2" bestFit="1" customWidth="1"/>
    <col min="8063" max="8063" width="9.140625" style="2"/>
    <col min="8064" max="8064" width="10.28515625" style="2" bestFit="1" customWidth="1"/>
    <col min="8065" max="8066" width="9.28515625" style="2" bestFit="1" customWidth="1"/>
    <col min="8067" max="8067" width="9.140625" style="2"/>
    <col min="8068" max="8068" width="10.28515625" style="2" bestFit="1" customWidth="1"/>
    <col min="8069" max="8070" width="9.28515625" style="2" bestFit="1" customWidth="1"/>
    <col min="8071" max="8071" width="9.140625" style="2"/>
    <col min="8072" max="8072" width="10.28515625" style="2" bestFit="1" customWidth="1"/>
    <col min="8073" max="8074" width="9.28515625" style="2" bestFit="1" customWidth="1"/>
    <col min="8075" max="8075" width="9.140625" style="2"/>
    <col min="8076" max="8076" width="10.28515625" style="2" bestFit="1" customWidth="1"/>
    <col min="8077" max="8078" width="9.28515625" style="2" bestFit="1" customWidth="1"/>
    <col min="8079" max="8079" width="9.140625" style="2"/>
    <col min="8080" max="8080" width="10.28515625" style="2" bestFit="1" customWidth="1"/>
    <col min="8081" max="8082" width="9.28515625" style="2" bestFit="1" customWidth="1"/>
    <col min="8083" max="8083" width="9.140625" style="2"/>
    <col min="8084" max="8084" width="10.28515625" style="2" bestFit="1" customWidth="1"/>
    <col min="8085" max="8086" width="9.28515625" style="2" bestFit="1" customWidth="1"/>
    <col min="8087" max="8087" width="9.140625" style="2"/>
    <col min="8088" max="8088" width="10.28515625" style="2" bestFit="1" customWidth="1"/>
    <col min="8089" max="8090" width="9.28515625" style="2" bestFit="1" customWidth="1"/>
    <col min="8091" max="8091" width="9.140625" style="2"/>
    <col min="8092" max="8092" width="10.28515625" style="2" bestFit="1" customWidth="1"/>
    <col min="8093" max="8094" width="9.28515625" style="2" bestFit="1" customWidth="1"/>
    <col min="8095" max="8095" width="9.140625" style="2"/>
    <col min="8096" max="8096" width="10.28515625" style="2" bestFit="1" customWidth="1"/>
    <col min="8097" max="8098" width="9.28515625" style="2" bestFit="1" customWidth="1"/>
    <col min="8099" max="8099" width="9.140625" style="2"/>
    <col min="8100" max="8100" width="10.28515625" style="2" bestFit="1" customWidth="1"/>
    <col min="8101" max="8102" width="9.28515625" style="2" bestFit="1" customWidth="1"/>
    <col min="8103" max="8103" width="9.140625" style="2"/>
    <col min="8104" max="8104" width="10.28515625" style="2" bestFit="1" customWidth="1"/>
    <col min="8105" max="8106" width="9.28515625" style="2" bestFit="1" customWidth="1"/>
    <col min="8107" max="8107" width="9.140625" style="2"/>
    <col min="8108" max="8108" width="10.28515625" style="2" bestFit="1" customWidth="1"/>
    <col min="8109" max="8110" width="9.28515625" style="2" bestFit="1" customWidth="1"/>
    <col min="8111" max="8111" width="9.140625" style="2"/>
    <col min="8112" max="8112" width="10.28515625" style="2" bestFit="1" customWidth="1"/>
    <col min="8113" max="8114" width="9.28515625" style="2" bestFit="1" customWidth="1"/>
    <col min="8115" max="8115" width="9.140625" style="2"/>
    <col min="8116" max="8116" width="10.28515625" style="2" bestFit="1" customWidth="1"/>
    <col min="8117" max="8118" width="9.28515625" style="2" bestFit="1" customWidth="1"/>
    <col min="8119" max="8119" width="9.140625" style="2"/>
    <col min="8120" max="8120" width="10.28515625" style="2" bestFit="1" customWidth="1"/>
    <col min="8121" max="8122" width="9.28515625" style="2" bestFit="1" customWidth="1"/>
    <col min="8123" max="8123" width="9.140625" style="2"/>
    <col min="8124" max="8124" width="10.28515625" style="2" bestFit="1" customWidth="1"/>
    <col min="8125" max="8126" width="9.28515625" style="2" bestFit="1" customWidth="1"/>
    <col min="8127" max="8127" width="9.140625" style="2"/>
    <col min="8128" max="8128" width="10.28515625" style="2" bestFit="1" customWidth="1"/>
    <col min="8129" max="8130" width="9.28515625" style="2" bestFit="1" customWidth="1"/>
    <col min="8131" max="8131" width="9.140625" style="2"/>
    <col min="8132" max="8132" width="10.28515625" style="2" bestFit="1" customWidth="1"/>
    <col min="8133" max="8134" width="9.28515625" style="2" bestFit="1" customWidth="1"/>
    <col min="8135" max="8135" width="9.140625" style="2"/>
    <col min="8136" max="8136" width="10.28515625" style="2" bestFit="1" customWidth="1"/>
    <col min="8137" max="8138" width="9.28515625" style="2" bestFit="1" customWidth="1"/>
    <col min="8139" max="8139" width="9.140625" style="2"/>
    <col min="8140" max="8140" width="10.28515625" style="2" bestFit="1" customWidth="1"/>
    <col min="8141" max="8142" width="9.28515625" style="2" bestFit="1" customWidth="1"/>
    <col min="8143" max="8143" width="9.140625" style="2"/>
    <col min="8144" max="8144" width="10.28515625" style="2" bestFit="1" customWidth="1"/>
    <col min="8145" max="8146" width="9.28515625" style="2" bestFit="1" customWidth="1"/>
    <col min="8147" max="8147" width="9.140625" style="2"/>
    <col min="8148" max="8148" width="10.28515625" style="2" bestFit="1" customWidth="1"/>
    <col min="8149" max="8150" width="9.28515625" style="2" bestFit="1" customWidth="1"/>
    <col min="8151" max="8151" width="9.140625" style="2"/>
    <col min="8152" max="8152" width="10.28515625" style="2" bestFit="1" customWidth="1"/>
    <col min="8153" max="8154" width="9.28515625" style="2" bestFit="1" customWidth="1"/>
    <col min="8155" max="8155" width="9.140625" style="2"/>
    <col min="8156" max="8156" width="10.28515625" style="2" bestFit="1" customWidth="1"/>
    <col min="8157" max="8158" width="9.28515625" style="2" bestFit="1" customWidth="1"/>
    <col min="8159" max="8159" width="9.140625" style="2"/>
    <col min="8160" max="8160" width="10.28515625" style="2" bestFit="1" customWidth="1"/>
    <col min="8161" max="8162" width="9.28515625" style="2" bestFit="1" customWidth="1"/>
    <col min="8163" max="8163" width="9.140625" style="2"/>
    <col min="8164" max="8164" width="10.28515625" style="2" bestFit="1" customWidth="1"/>
    <col min="8165" max="8166" width="9.28515625" style="2" bestFit="1" customWidth="1"/>
    <col min="8167" max="8167" width="9.140625" style="2"/>
    <col min="8168" max="8168" width="10.28515625" style="2" bestFit="1" customWidth="1"/>
    <col min="8169" max="8170" width="9.28515625" style="2" bestFit="1" customWidth="1"/>
    <col min="8171" max="8171" width="9.140625" style="2"/>
    <col min="8172" max="8172" width="10.28515625" style="2" bestFit="1" customWidth="1"/>
    <col min="8173" max="8174" width="9.28515625" style="2" bestFit="1" customWidth="1"/>
    <col min="8175" max="8175" width="9.140625" style="2"/>
    <col min="8176" max="8176" width="10.28515625" style="2" bestFit="1" customWidth="1"/>
    <col min="8177" max="8178" width="9.28515625" style="2" bestFit="1" customWidth="1"/>
    <col min="8179" max="8179" width="9.140625" style="2"/>
    <col min="8180" max="8180" width="10.28515625" style="2" bestFit="1" customWidth="1"/>
    <col min="8181" max="8182" width="9.28515625" style="2" bestFit="1" customWidth="1"/>
    <col min="8183" max="8183" width="9.140625" style="2"/>
    <col min="8184" max="8184" width="10.28515625" style="2" bestFit="1" customWidth="1"/>
    <col min="8185" max="8186" width="9.28515625" style="2" bestFit="1" customWidth="1"/>
    <col min="8187" max="8187" width="9.140625" style="2"/>
    <col min="8188" max="8188" width="10.28515625" style="2" bestFit="1" customWidth="1"/>
    <col min="8189" max="8190" width="9.28515625" style="2" bestFit="1" customWidth="1"/>
    <col min="8191" max="8191" width="9.140625" style="2"/>
    <col min="8192" max="8192" width="10.28515625" style="2" bestFit="1" customWidth="1"/>
    <col min="8193" max="8194" width="9.28515625" style="2" bestFit="1" customWidth="1"/>
    <col min="8195" max="8195" width="9.140625" style="2"/>
    <col min="8196" max="8196" width="10.28515625" style="2" bestFit="1" customWidth="1"/>
    <col min="8197" max="8198" width="9.28515625" style="2" bestFit="1" customWidth="1"/>
    <col min="8199" max="8199" width="9.140625" style="2"/>
    <col min="8200" max="8200" width="10.28515625" style="2" bestFit="1" customWidth="1"/>
    <col min="8201" max="8202" width="9.28515625" style="2" bestFit="1" customWidth="1"/>
    <col min="8203" max="8203" width="9.140625" style="2"/>
    <col min="8204" max="8204" width="10.28515625" style="2" bestFit="1" customWidth="1"/>
    <col min="8205" max="8206" width="9.28515625" style="2" bestFit="1" customWidth="1"/>
    <col min="8207" max="8207" width="9.140625" style="2"/>
    <col min="8208" max="8208" width="10.28515625" style="2" bestFit="1" customWidth="1"/>
    <col min="8209" max="8210" width="9.28515625" style="2" bestFit="1" customWidth="1"/>
    <col min="8211" max="8211" width="9.140625" style="2"/>
    <col min="8212" max="8212" width="10.28515625" style="2" bestFit="1" customWidth="1"/>
    <col min="8213" max="8214" width="9.28515625" style="2" bestFit="1" customWidth="1"/>
    <col min="8215" max="8215" width="9.140625" style="2"/>
    <col min="8216" max="8216" width="10.28515625" style="2" bestFit="1" customWidth="1"/>
    <col min="8217" max="8218" width="9.28515625" style="2" bestFit="1" customWidth="1"/>
    <col min="8219" max="8219" width="9.140625" style="2"/>
    <col min="8220" max="8220" width="10.28515625" style="2" bestFit="1" customWidth="1"/>
    <col min="8221" max="8222" width="9.28515625" style="2" bestFit="1" customWidth="1"/>
    <col min="8223" max="8223" width="9.140625" style="2"/>
    <col min="8224" max="8224" width="10.28515625" style="2" bestFit="1" customWidth="1"/>
    <col min="8225" max="8226" width="9.28515625" style="2" bestFit="1" customWidth="1"/>
    <col min="8227" max="8227" width="9.140625" style="2"/>
    <col min="8228" max="8228" width="10.28515625" style="2" bestFit="1" customWidth="1"/>
    <col min="8229" max="8230" width="9.28515625" style="2" bestFit="1" customWidth="1"/>
    <col min="8231" max="8231" width="9.140625" style="2"/>
    <col min="8232" max="8232" width="10.28515625" style="2" bestFit="1" customWidth="1"/>
    <col min="8233" max="8234" width="9.28515625" style="2" bestFit="1" customWidth="1"/>
    <col min="8235" max="8235" width="9.140625" style="2"/>
    <col min="8236" max="8236" width="10.28515625" style="2" bestFit="1" customWidth="1"/>
    <col min="8237" max="8238" width="9.28515625" style="2" bestFit="1" customWidth="1"/>
    <col min="8239" max="8239" width="9.140625" style="2"/>
    <col min="8240" max="8240" width="10.28515625" style="2" bestFit="1" customWidth="1"/>
    <col min="8241" max="8242" width="9.28515625" style="2" bestFit="1" customWidth="1"/>
    <col min="8243" max="8243" width="9.140625" style="2"/>
    <col min="8244" max="8244" width="10.28515625" style="2" bestFit="1" customWidth="1"/>
    <col min="8245" max="8246" width="9.28515625" style="2" bestFit="1" customWidth="1"/>
    <col min="8247" max="8247" width="9.140625" style="2"/>
    <col min="8248" max="8248" width="10.28515625" style="2" bestFit="1" customWidth="1"/>
    <col min="8249" max="8250" width="9.28515625" style="2" bestFit="1" customWidth="1"/>
    <col min="8251" max="8251" width="9.140625" style="2"/>
    <col min="8252" max="8252" width="10.28515625" style="2" bestFit="1" customWidth="1"/>
    <col min="8253" max="8254" width="9.28515625" style="2" bestFit="1" customWidth="1"/>
    <col min="8255" max="8255" width="9.140625" style="2"/>
    <col min="8256" max="8256" width="10.28515625" style="2" bestFit="1" customWidth="1"/>
    <col min="8257" max="8258" width="9.28515625" style="2" bestFit="1" customWidth="1"/>
    <col min="8259" max="8259" width="9.140625" style="2"/>
    <col min="8260" max="8260" width="10.28515625" style="2" bestFit="1" customWidth="1"/>
    <col min="8261" max="8262" width="9.28515625" style="2" bestFit="1" customWidth="1"/>
    <col min="8263" max="8263" width="9.140625" style="2"/>
    <col min="8264" max="8264" width="10.28515625" style="2" bestFit="1" customWidth="1"/>
    <col min="8265" max="8266" width="9.28515625" style="2" bestFit="1" customWidth="1"/>
    <col min="8267" max="8267" width="9.140625" style="2"/>
    <col min="8268" max="8268" width="10.28515625" style="2" bestFit="1" customWidth="1"/>
    <col min="8269" max="8270" width="9.28515625" style="2" bestFit="1" customWidth="1"/>
    <col min="8271" max="8271" width="9.140625" style="2"/>
    <col min="8272" max="8272" width="10.28515625" style="2" bestFit="1" customWidth="1"/>
    <col min="8273" max="8274" width="9.28515625" style="2" bestFit="1" customWidth="1"/>
    <col min="8275" max="8275" width="9.140625" style="2"/>
    <col min="8276" max="8276" width="10.28515625" style="2" bestFit="1" customWidth="1"/>
    <col min="8277" max="8278" width="9.28515625" style="2" bestFit="1" customWidth="1"/>
    <col min="8279" max="8279" width="9.140625" style="2"/>
    <col min="8280" max="8280" width="10.28515625" style="2" bestFit="1" customWidth="1"/>
    <col min="8281" max="8282" width="9.28515625" style="2" bestFit="1" customWidth="1"/>
    <col min="8283" max="8283" width="9.140625" style="2"/>
    <col min="8284" max="8284" width="10.28515625" style="2" bestFit="1" customWidth="1"/>
    <col min="8285" max="8286" width="9.28515625" style="2" bestFit="1" customWidth="1"/>
    <col min="8287" max="8287" width="9.140625" style="2"/>
    <col min="8288" max="8288" width="10.28515625" style="2" bestFit="1" customWidth="1"/>
    <col min="8289" max="8290" width="9.28515625" style="2" bestFit="1" customWidth="1"/>
    <col min="8291" max="8291" width="9.140625" style="2"/>
    <col min="8292" max="8292" width="10.28515625" style="2" bestFit="1" customWidth="1"/>
    <col min="8293" max="8294" width="9.28515625" style="2" bestFit="1" customWidth="1"/>
    <col min="8295" max="8295" width="9.140625" style="2"/>
    <col min="8296" max="8296" width="10.28515625" style="2" bestFit="1" customWidth="1"/>
    <col min="8297" max="8298" width="9.28515625" style="2" bestFit="1" customWidth="1"/>
    <col min="8299" max="8299" width="9.140625" style="2"/>
    <col min="8300" max="8300" width="10.28515625" style="2" bestFit="1" customWidth="1"/>
    <col min="8301" max="8302" width="9.28515625" style="2" bestFit="1" customWidth="1"/>
    <col min="8303" max="8303" width="9.140625" style="2"/>
    <col min="8304" max="8304" width="10.28515625" style="2" bestFit="1" customWidth="1"/>
    <col min="8305" max="8306" width="9.28515625" style="2" bestFit="1" customWidth="1"/>
    <col min="8307" max="8307" width="9.140625" style="2"/>
    <col min="8308" max="8308" width="10.28515625" style="2" bestFit="1" customWidth="1"/>
    <col min="8309" max="8310" width="9.28515625" style="2" bestFit="1" customWidth="1"/>
    <col min="8311" max="8311" width="9.140625" style="2"/>
    <col min="8312" max="8312" width="10.28515625" style="2" bestFit="1" customWidth="1"/>
    <col min="8313" max="8314" width="9.28515625" style="2" bestFit="1" customWidth="1"/>
    <col min="8315" max="8315" width="9.140625" style="2"/>
    <col min="8316" max="8316" width="10.28515625" style="2" bestFit="1" customWidth="1"/>
    <col min="8317" max="8318" width="9.28515625" style="2" bestFit="1" customWidth="1"/>
    <col min="8319" max="8319" width="9.140625" style="2"/>
    <col min="8320" max="8320" width="10.28515625" style="2" bestFit="1" customWidth="1"/>
    <col min="8321" max="8322" width="9.28515625" style="2" bestFit="1" customWidth="1"/>
    <col min="8323" max="8323" width="9.140625" style="2"/>
    <col min="8324" max="8324" width="10.28515625" style="2" bestFit="1" customWidth="1"/>
    <col min="8325" max="8326" width="9.28515625" style="2" bestFit="1" customWidth="1"/>
    <col min="8327" max="8327" width="9.140625" style="2"/>
    <col min="8328" max="8328" width="10.28515625" style="2" bestFit="1" customWidth="1"/>
    <col min="8329" max="8330" width="9.28515625" style="2" bestFit="1" customWidth="1"/>
    <col min="8331" max="8331" width="9.140625" style="2"/>
    <col min="8332" max="8332" width="10.28515625" style="2" bestFit="1" customWidth="1"/>
    <col min="8333" max="8334" width="9.28515625" style="2" bestFit="1" customWidth="1"/>
    <col min="8335" max="8335" width="9.140625" style="2"/>
    <col min="8336" max="8336" width="10.28515625" style="2" bestFit="1" customWidth="1"/>
    <col min="8337" max="8338" width="9.28515625" style="2" bestFit="1" customWidth="1"/>
    <col min="8339" max="8339" width="9.140625" style="2"/>
    <col min="8340" max="8340" width="10.28515625" style="2" bestFit="1" customWidth="1"/>
    <col min="8341" max="8342" width="9.28515625" style="2" bestFit="1" customWidth="1"/>
    <col min="8343" max="8343" width="9.140625" style="2"/>
    <col min="8344" max="8344" width="10.28515625" style="2" bestFit="1" customWidth="1"/>
    <col min="8345" max="8346" width="9.28515625" style="2" bestFit="1" customWidth="1"/>
    <col min="8347" max="8347" width="9.140625" style="2"/>
    <col min="8348" max="8348" width="10.28515625" style="2" bestFit="1" customWidth="1"/>
    <col min="8349" max="8350" width="9.28515625" style="2" bestFit="1" customWidth="1"/>
    <col min="8351" max="8351" width="9.140625" style="2"/>
    <col min="8352" max="8352" width="10.28515625" style="2" bestFit="1" customWidth="1"/>
    <col min="8353" max="8354" width="9.28515625" style="2" bestFit="1" customWidth="1"/>
    <col min="8355" max="8355" width="9.140625" style="2"/>
    <col min="8356" max="8356" width="10.28515625" style="2" bestFit="1" customWidth="1"/>
    <col min="8357" max="8358" width="9.28515625" style="2" bestFit="1" customWidth="1"/>
    <col min="8359" max="8359" width="9.140625" style="2"/>
    <col min="8360" max="8360" width="10.28515625" style="2" bestFit="1" customWidth="1"/>
    <col min="8361" max="8362" width="9.28515625" style="2" bestFit="1" customWidth="1"/>
    <col min="8363" max="8363" width="9.140625" style="2"/>
    <col min="8364" max="8364" width="10.28515625" style="2" bestFit="1" customWidth="1"/>
    <col min="8365" max="8366" width="9.28515625" style="2" bestFit="1" customWidth="1"/>
    <col min="8367" max="8367" width="9.140625" style="2"/>
    <col min="8368" max="8368" width="10.28515625" style="2" bestFit="1" customWidth="1"/>
    <col min="8369" max="8370" width="9.28515625" style="2" bestFit="1" customWidth="1"/>
    <col min="8371" max="8371" width="9.140625" style="2"/>
    <col min="8372" max="8372" width="10.28515625" style="2" bestFit="1" customWidth="1"/>
    <col min="8373" max="8374" width="9.28515625" style="2" bestFit="1" customWidth="1"/>
    <col min="8375" max="8375" width="9.140625" style="2"/>
    <col min="8376" max="8376" width="10.28515625" style="2" bestFit="1" customWidth="1"/>
    <col min="8377" max="8378" width="9.28515625" style="2" bestFit="1" customWidth="1"/>
    <col min="8379" max="8379" width="9.140625" style="2"/>
    <col min="8380" max="8380" width="10.28515625" style="2" bestFit="1" customWidth="1"/>
    <col min="8381" max="8382" width="9.28515625" style="2" bestFit="1" customWidth="1"/>
    <col min="8383" max="8383" width="9.140625" style="2"/>
    <col min="8384" max="8384" width="10.28515625" style="2" bestFit="1" customWidth="1"/>
    <col min="8385" max="8386" width="9.28515625" style="2" bestFit="1" customWidth="1"/>
    <col min="8387" max="8387" width="9.140625" style="2"/>
    <col min="8388" max="8388" width="10.28515625" style="2" bestFit="1" customWidth="1"/>
    <col min="8389" max="8390" width="9.28515625" style="2" bestFit="1" customWidth="1"/>
    <col min="8391" max="8391" width="9.140625" style="2"/>
    <col min="8392" max="8392" width="10.28515625" style="2" bestFit="1" customWidth="1"/>
    <col min="8393" max="8394" width="9.28515625" style="2" bestFit="1" customWidth="1"/>
    <col min="8395" max="8395" width="9.140625" style="2"/>
    <col min="8396" max="8396" width="10.28515625" style="2" bestFit="1" customWidth="1"/>
    <col min="8397" max="8398" width="9.28515625" style="2" bestFit="1" customWidth="1"/>
    <col min="8399" max="8399" width="9.140625" style="2"/>
    <col min="8400" max="8400" width="10.28515625" style="2" bestFit="1" customWidth="1"/>
    <col min="8401" max="8402" width="9.28515625" style="2" bestFit="1" customWidth="1"/>
    <col min="8403" max="8403" width="9.140625" style="2"/>
    <col min="8404" max="8404" width="10.28515625" style="2" bestFit="1" customWidth="1"/>
    <col min="8405" max="8406" width="9.28515625" style="2" bestFit="1" customWidth="1"/>
    <col min="8407" max="8407" width="9.140625" style="2"/>
    <col min="8408" max="8408" width="10.28515625" style="2" bestFit="1" customWidth="1"/>
    <col min="8409" max="8410" width="9.28515625" style="2" bestFit="1" customWidth="1"/>
    <col min="8411" max="8411" width="9.140625" style="2"/>
    <col min="8412" max="8412" width="10.28515625" style="2" bestFit="1" customWidth="1"/>
    <col min="8413" max="8414" width="9.28515625" style="2" bestFit="1" customWidth="1"/>
    <col min="8415" max="8415" width="9.140625" style="2"/>
    <col min="8416" max="8416" width="10.28515625" style="2" bestFit="1" customWidth="1"/>
    <col min="8417" max="8418" width="9.28515625" style="2" bestFit="1" customWidth="1"/>
    <col min="8419" max="8419" width="9.140625" style="2"/>
    <col min="8420" max="8420" width="10.28515625" style="2" bestFit="1" customWidth="1"/>
    <col min="8421" max="8422" width="9.28515625" style="2" bestFit="1" customWidth="1"/>
    <col min="8423" max="8423" width="9.140625" style="2"/>
    <col min="8424" max="8424" width="10.28515625" style="2" bestFit="1" customWidth="1"/>
    <col min="8425" max="8426" width="9.28515625" style="2" bestFit="1" customWidth="1"/>
    <col min="8427" max="8427" width="9.140625" style="2"/>
    <col min="8428" max="8428" width="10.28515625" style="2" bestFit="1" customWidth="1"/>
    <col min="8429" max="8430" width="9.28515625" style="2" bestFit="1" customWidth="1"/>
    <col min="8431" max="8431" width="9.140625" style="2"/>
    <col min="8432" max="8432" width="10.28515625" style="2" bestFit="1" customWidth="1"/>
    <col min="8433" max="8434" width="9.28515625" style="2" bestFit="1" customWidth="1"/>
    <col min="8435" max="8435" width="9.140625" style="2"/>
    <col min="8436" max="8436" width="10.28515625" style="2" bestFit="1" customWidth="1"/>
    <col min="8437" max="8438" width="9.28515625" style="2" bestFit="1" customWidth="1"/>
    <col min="8439" max="8439" width="9.140625" style="2"/>
    <col min="8440" max="8440" width="10.28515625" style="2" bestFit="1" customWidth="1"/>
    <col min="8441" max="8442" width="9.28515625" style="2" bestFit="1" customWidth="1"/>
    <col min="8443" max="8443" width="9.140625" style="2"/>
    <col min="8444" max="8444" width="10.28515625" style="2" bestFit="1" customWidth="1"/>
    <col min="8445" max="8446" width="9.28515625" style="2" bestFit="1" customWidth="1"/>
    <col min="8447" max="8447" width="9.140625" style="2"/>
    <col min="8448" max="8448" width="10.28515625" style="2" bestFit="1" customWidth="1"/>
    <col min="8449" max="8450" width="9.28515625" style="2" bestFit="1" customWidth="1"/>
    <col min="8451" max="8451" width="9.140625" style="2"/>
    <col min="8452" max="8452" width="10.28515625" style="2" bestFit="1" customWidth="1"/>
    <col min="8453" max="8454" width="9.28515625" style="2" bestFit="1" customWidth="1"/>
    <col min="8455" max="8455" width="9.140625" style="2"/>
    <col min="8456" max="8456" width="10.28515625" style="2" bestFit="1" customWidth="1"/>
    <col min="8457" max="8458" width="9.28515625" style="2" bestFit="1" customWidth="1"/>
    <col min="8459" max="8459" width="9.140625" style="2"/>
    <col min="8460" max="8460" width="10.28515625" style="2" bestFit="1" customWidth="1"/>
    <col min="8461" max="8462" width="9.28515625" style="2" bestFit="1" customWidth="1"/>
    <col min="8463" max="8463" width="9.140625" style="2"/>
    <col min="8464" max="8464" width="10.28515625" style="2" bestFit="1" customWidth="1"/>
    <col min="8465" max="8466" width="9.28515625" style="2" bestFit="1" customWidth="1"/>
    <col min="8467" max="8467" width="9.140625" style="2"/>
    <col min="8468" max="8468" width="10.28515625" style="2" bestFit="1" customWidth="1"/>
    <col min="8469" max="8470" width="9.28515625" style="2" bestFit="1" customWidth="1"/>
    <col min="8471" max="8471" width="9.140625" style="2"/>
    <col min="8472" max="8472" width="10.28515625" style="2" bestFit="1" customWidth="1"/>
    <col min="8473" max="8474" width="9.28515625" style="2" bestFit="1" customWidth="1"/>
    <col min="8475" max="8475" width="9.140625" style="2"/>
    <col min="8476" max="8476" width="10.28515625" style="2" bestFit="1" customWidth="1"/>
    <col min="8477" max="8478" width="9.28515625" style="2" bestFit="1" customWidth="1"/>
    <col min="8479" max="8479" width="9.140625" style="2"/>
    <col min="8480" max="8480" width="10.28515625" style="2" bestFit="1" customWidth="1"/>
    <col min="8481" max="8482" width="9.28515625" style="2" bestFit="1" customWidth="1"/>
    <col min="8483" max="8483" width="9.140625" style="2"/>
    <col min="8484" max="8484" width="10.28515625" style="2" bestFit="1" customWidth="1"/>
    <col min="8485" max="8486" width="9.28515625" style="2" bestFit="1" customWidth="1"/>
    <col min="8487" max="8487" width="9.140625" style="2"/>
    <col min="8488" max="8488" width="10.28515625" style="2" bestFit="1" customWidth="1"/>
    <col min="8489" max="8490" width="9.28515625" style="2" bestFit="1" customWidth="1"/>
    <col min="8491" max="8491" width="9.140625" style="2"/>
    <col min="8492" max="8492" width="10.28515625" style="2" bestFit="1" customWidth="1"/>
    <col min="8493" max="8494" width="9.28515625" style="2" bestFit="1" customWidth="1"/>
    <col min="8495" max="8495" width="9.140625" style="2"/>
    <col min="8496" max="8496" width="10.28515625" style="2" bestFit="1" customWidth="1"/>
    <col min="8497" max="8498" width="9.28515625" style="2" bestFit="1" customWidth="1"/>
    <col min="8499" max="8499" width="9.140625" style="2"/>
    <col min="8500" max="8500" width="10.28515625" style="2" bestFit="1" customWidth="1"/>
    <col min="8501" max="8502" width="9.28515625" style="2" bestFit="1" customWidth="1"/>
    <col min="8503" max="8503" width="9.140625" style="2"/>
    <col min="8504" max="8504" width="10.28515625" style="2" bestFit="1" customWidth="1"/>
    <col min="8505" max="8506" width="9.28515625" style="2" bestFit="1" customWidth="1"/>
    <col min="8507" max="8507" width="9.140625" style="2"/>
    <col min="8508" max="8508" width="10.28515625" style="2" bestFit="1" customWidth="1"/>
    <col min="8509" max="8510" width="9.28515625" style="2" bestFit="1" customWidth="1"/>
    <col min="8511" max="8511" width="9.140625" style="2"/>
    <col min="8512" max="8512" width="10.28515625" style="2" bestFit="1" customWidth="1"/>
    <col min="8513" max="8514" width="9.28515625" style="2" bestFit="1" customWidth="1"/>
    <col min="8515" max="8515" width="9.140625" style="2"/>
    <col min="8516" max="8516" width="10.28515625" style="2" bestFit="1" customWidth="1"/>
    <col min="8517" max="8518" width="9.28515625" style="2" bestFit="1" customWidth="1"/>
    <col min="8519" max="8519" width="9.140625" style="2"/>
    <col min="8520" max="8520" width="10.28515625" style="2" bestFit="1" customWidth="1"/>
    <col min="8521" max="8522" width="9.28515625" style="2" bestFit="1" customWidth="1"/>
    <col min="8523" max="8523" width="9.140625" style="2"/>
    <col min="8524" max="8524" width="10.28515625" style="2" bestFit="1" customWidth="1"/>
    <col min="8525" max="8526" width="9.28515625" style="2" bestFit="1" customWidth="1"/>
    <col min="8527" max="8527" width="9.140625" style="2"/>
    <col min="8528" max="8528" width="10.28515625" style="2" bestFit="1" customWidth="1"/>
    <col min="8529" max="8530" width="9.28515625" style="2" bestFit="1" customWidth="1"/>
    <col min="8531" max="8531" width="9.140625" style="2"/>
    <col min="8532" max="8532" width="10.28515625" style="2" bestFit="1" customWidth="1"/>
    <col min="8533" max="8534" width="9.28515625" style="2" bestFit="1" customWidth="1"/>
    <col min="8535" max="8535" width="9.140625" style="2"/>
    <col min="8536" max="8536" width="10.28515625" style="2" bestFit="1" customWidth="1"/>
    <col min="8537" max="8538" width="9.28515625" style="2" bestFit="1" customWidth="1"/>
    <col min="8539" max="8539" width="9.140625" style="2"/>
    <col min="8540" max="8540" width="10.28515625" style="2" bestFit="1" customWidth="1"/>
    <col min="8541" max="8542" width="9.28515625" style="2" bestFit="1" customWidth="1"/>
    <col min="8543" max="8543" width="9.140625" style="2"/>
    <col min="8544" max="8544" width="10.28515625" style="2" bestFit="1" customWidth="1"/>
    <col min="8545" max="8546" width="9.28515625" style="2" bestFit="1" customWidth="1"/>
    <col min="8547" max="8547" width="9.140625" style="2"/>
    <col min="8548" max="8548" width="10.28515625" style="2" bestFit="1" customWidth="1"/>
    <col min="8549" max="8550" width="9.28515625" style="2" bestFit="1" customWidth="1"/>
    <col min="8551" max="8551" width="9.140625" style="2"/>
    <col min="8552" max="8552" width="10.28515625" style="2" bestFit="1" customWidth="1"/>
    <col min="8553" max="8554" width="9.28515625" style="2" bestFit="1" customWidth="1"/>
    <col min="8555" max="8555" width="9.140625" style="2"/>
    <col min="8556" max="8556" width="10.28515625" style="2" bestFit="1" customWidth="1"/>
    <col min="8557" max="8558" width="9.28515625" style="2" bestFit="1" customWidth="1"/>
    <col min="8559" max="8559" width="9.140625" style="2"/>
    <col min="8560" max="8560" width="10.28515625" style="2" bestFit="1" customWidth="1"/>
    <col min="8561" max="8562" width="9.28515625" style="2" bestFit="1" customWidth="1"/>
    <col min="8563" max="8563" width="9.140625" style="2"/>
    <col min="8564" max="8564" width="10.28515625" style="2" bestFit="1" customWidth="1"/>
    <col min="8565" max="8566" width="9.28515625" style="2" bestFit="1" customWidth="1"/>
    <col min="8567" max="8567" width="9.140625" style="2"/>
    <col min="8568" max="8568" width="10.28515625" style="2" bestFit="1" customWidth="1"/>
    <col min="8569" max="8570" width="9.28515625" style="2" bestFit="1" customWidth="1"/>
    <col min="8571" max="8571" width="9.140625" style="2"/>
    <col min="8572" max="8572" width="10.28515625" style="2" bestFit="1" customWidth="1"/>
    <col min="8573" max="8574" width="9.28515625" style="2" bestFit="1" customWidth="1"/>
    <col min="8575" max="8575" width="9.140625" style="2"/>
    <col min="8576" max="8576" width="10.28515625" style="2" bestFit="1" customWidth="1"/>
    <col min="8577" max="8578" width="9.28515625" style="2" bestFit="1" customWidth="1"/>
    <col min="8579" max="8579" width="9.140625" style="2"/>
    <col min="8580" max="8580" width="10.28515625" style="2" bestFit="1" customWidth="1"/>
    <col min="8581" max="8582" width="9.28515625" style="2" bestFit="1" customWidth="1"/>
    <col min="8583" max="8583" width="9.140625" style="2"/>
    <col min="8584" max="8584" width="10.28515625" style="2" bestFit="1" customWidth="1"/>
    <col min="8585" max="8586" width="9.28515625" style="2" bestFit="1" customWidth="1"/>
    <col min="8587" max="8587" width="9.140625" style="2"/>
    <col min="8588" max="8588" width="10.28515625" style="2" bestFit="1" customWidth="1"/>
    <col min="8589" max="8590" width="9.28515625" style="2" bestFit="1" customWidth="1"/>
    <col min="8591" max="8591" width="9.140625" style="2"/>
    <col min="8592" max="8592" width="10.28515625" style="2" bestFit="1" customWidth="1"/>
    <col min="8593" max="8594" width="9.28515625" style="2" bestFit="1" customWidth="1"/>
    <col min="8595" max="8595" width="9.140625" style="2"/>
    <col min="8596" max="8596" width="10.28515625" style="2" bestFit="1" customWidth="1"/>
    <col min="8597" max="8598" width="9.28515625" style="2" bestFit="1" customWidth="1"/>
    <col min="8599" max="8599" width="9.140625" style="2"/>
    <col min="8600" max="8600" width="10.28515625" style="2" bestFit="1" customWidth="1"/>
    <col min="8601" max="8602" width="9.28515625" style="2" bestFit="1" customWidth="1"/>
    <col min="8603" max="8603" width="9.140625" style="2"/>
    <col min="8604" max="8604" width="10.28515625" style="2" bestFit="1" customWidth="1"/>
    <col min="8605" max="8606" width="9.28515625" style="2" bestFit="1" customWidth="1"/>
    <col min="8607" max="8607" width="9.140625" style="2"/>
    <col min="8608" max="8608" width="10.28515625" style="2" bestFit="1" customWidth="1"/>
    <col min="8609" max="8610" width="9.28515625" style="2" bestFit="1" customWidth="1"/>
    <col min="8611" max="8611" width="9.140625" style="2"/>
    <col min="8612" max="8612" width="10.28515625" style="2" bestFit="1" customWidth="1"/>
    <col min="8613" max="8614" width="9.28515625" style="2" bestFit="1" customWidth="1"/>
    <col min="8615" max="8615" width="9.140625" style="2"/>
    <col min="8616" max="8616" width="10.28515625" style="2" bestFit="1" customWidth="1"/>
    <col min="8617" max="8618" width="9.28515625" style="2" bestFit="1" customWidth="1"/>
    <col min="8619" max="8619" width="9.140625" style="2"/>
    <col min="8620" max="8620" width="10.28515625" style="2" bestFit="1" customWidth="1"/>
    <col min="8621" max="8622" width="9.28515625" style="2" bestFit="1" customWidth="1"/>
    <col min="8623" max="8623" width="9.140625" style="2"/>
    <col min="8624" max="8624" width="10.28515625" style="2" bestFit="1" customWidth="1"/>
    <col min="8625" max="8626" width="9.28515625" style="2" bestFit="1" customWidth="1"/>
    <col min="8627" max="8627" width="9.140625" style="2"/>
    <col min="8628" max="8628" width="10.28515625" style="2" bestFit="1" customWidth="1"/>
    <col min="8629" max="8630" width="9.28515625" style="2" bestFit="1" customWidth="1"/>
    <col min="8631" max="8631" width="9.140625" style="2"/>
    <col min="8632" max="8632" width="10.28515625" style="2" bestFit="1" customWidth="1"/>
    <col min="8633" max="8634" width="9.28515625" style="2" bestFit="1" customWidth="1"/>
    <col min="8635" max="8635" width="9.140625" style="2"/>
    <col min="8636" max="8636" width="10.28515625" style="2" bestFit="1" customWidth="1"/>
    <col min="8637" max="8638" width="9.28515625" style="2" bestFit="1" customWidth="1"/>
    <col min="8639" max="8639" width="9.140625" style="2"/>
    <col min="8640" max="8640" width="10.28515625" style="2" bestFit="1" customWidth="1"/>
    <col min="8641" max="8642" width="9.28515625" style="2" bestFit="1" customWidth="1"/>
    <col min="8643" max="8643" width="9.140625" style="2"/>
    <col min="8644" max="8644" width="10.28515625" style="2" bestFit="1" customWidth="1"/>
    <col min="8645" max="8646" width="9.28515625" style="2" bestFit="1" customWidth="1"/>
    <col min="8647" max="8647" width="9.140625" style="2"/>
    <col min="8648" max="8648" width="10.28515625" style="2" bestFit="1" customWidth="1"/>
    <col min="8649" max="8650" width="9.28515625" style="2" bestFit="1" customWidth="1"/>
    <col min="8651" max="8651" width="9.140625" style="2"/>
    <col min="8652" max="8652" width="10.28515625" style="2" bestFit="1" customWidth="1"/>
    <col min="8653" max="8654" width="9.28515625" style="2" bestFit="1" customWidth="1"/>
    <col min="8655" max="8655" width="9.140625" style="2"/>
    <col min="8656" max="8656" width="10.28515625" style="2" bestFit="1" customWidth="1"/>
    <col min="8657" max="8658" width="9.28515625" style="2" bestFit="1" customWidth="1"/>
    <col min="8659" max="8659" width="9.140625" style="2"/>
    <col min="8660" max="8660" width="10.28515625" style="2" bestFit="1" customWidth="1"/>
    <col min="8661" max="8662" width="9.28515625" style="2" bestFit="1" customWidth="1"/>
    <col min="8663" max="8663" width="9.140625" style="2"/>
    <col min="8664" max="8664" width="10.28515625" style="2" bestFit="1" customWidth="1"/>
    <col min="8665" max="8666" width="9.28515625" style="2" bestFit="1" customWidth="1"/>
    <col min="8667" max="8667" width="9.140625" style="2"/>
    <col min="8668" max="8668" width="10.28515625" style="2" bestFit="1" customWidth="1"/>
    <col min="8669" max="8670" width="9.28515625" style="2" bestFit="1" customWidth="1"/>
    <col min="8671" max="8671" width="9.140625" style="2"/>
    <col min="8672" max="8672" width="10.28515625" style="2" bestFit="1" customWidth="1"/>
    <col min="8673" max="8674" width="9.28515625" style="2" bestFit="1" customWidth="1"/>
    <col min="8675" max="8675" width="9.140625" style="2"/>
    <col min="8676" max="8676" width="10.28515625" style="2" bestFit="1" customWidth="1"/>
    <col min="8677" max="8678" width="9.28515625" style="2" bestFit="1" customWidth="1"/>
    <col min="8679" max="8679" width="9.140625" style="2"/>
    <col min="8680" max="8680" width="10.28515625" style="2" bestFit="1" customWidth="1"/>
    <col min="8681" max="8682" width="9.28515625" style="2" bestFit="1" customWidth="1"/>
    <col min="8683" max="8683" width="9.140625" style="2"/>
    <col min="8684" max="8684" width="10.28515625" style="2" bestFit="1" customWidth="1"/>
    <col min="8685" max="8686" width="9.28515625" style="2" bestFit="1" customWidth="1"/>
    <col min="8687" max="8687" width="9.140625" style="2"/>
    <col min="8688" max="8688" width="10.28515625" style="2" bestFit="1" customWidth="1"/>
    <col min="8689" max="8690" width="9.28515625" style="2" bestFit="1" customWidth="1"/>
    <col min="8691" max="8691" width="9.140625" style="2"/>
    <col min="8692" max="8692" width="10.28515625" style="2" bestFit="1" customWidth="1"/>
    <col min="8693" max="8694" width="9.28515625" style="2" bestFit="1" customWidth="1"/>
    <col min="8695" max="8695" width="9.140625" style="2"/>
    <col min="8696" max="8696" width="10.28515625" style="2" bestFit="1" customWidth="1"/>
    <col min="8697" max="8698" width="9.28515625" style="2" bestFit="1" customWidth="1"/>
    <col min="8699" max="8699" width="9.140625" style="2"/>
    <col min="8700" max="8700" width="10.28515625" style="2" bestFit="1" customWidth="1"/>
    <col min="8701" max="8702" width="9.28515625" style="2" bestFit="1" customWidth="1"/>
    <col min="8703" max="8703" width="9.140625" style="2"/>
    <col min="8704" max="8704" width="10.28515625" style="2" bestFit="1" customWidth="1"/>
    <col min="8705" max="8706" width="9.28515625" style="2" bestFit="1" customWidth="1"/>
    <col min="8707" max="8707" width="9.140625" style="2"/>
    <col min="8708" max="8708" width="10.28515625" style="2" bestFit="1" customWidth="1"/>
    <col min="8709" max="8710" width="9.28515625" style="2" bestFit="1" customWidth="1"/>
    <col min="8711" max="8711" width="9.140625" style="2"/>
    <col min="8712" max="8712" width="10.28515625" style="2" bestFit="1" customWidth="1"/>
    <col min="8713" max="8714" width="9.28515625" style="2" bestFit="1" customWidth="1"/>
    <col min="8715" max="8715" width="9.140625" style="2"/>
    <col min="8716" max="8716" width="10.28515625" style="2" bestFit="1" customWidth="1"/>
    <col min="8717" max="8718" width="9.28515625" style="2" bestFit="1" customWidth="1"/>
    <col min="8719" max="8719" width="9.140625" style="2"/>
    <col min="8720" max="8720" width="10.28515625" style="2" bestFit="1" customWidth="1"/>
    <col min="8721" max="8722" width="9.28515625" style="2" bestFit="1" customWidth="1"/>
    <col min="8723" max="8723" width="9.140625" style="2"/>
    <col min="8724" max="8724" width="10.28515625" style="2" bestFit="1" customWidth="1"/>
    <col min="8725" max="8726" width="9.28515625" style="2" bestFit="1" customWidth="1"/>
    <col min="8727" max="8727" width="9.140625" style="2"/>
    <col min="8728" max="8728" width="10.28515625" style="2" bestFit="1" customWidth="1"/>
    <col min="8729" max="8730" width="9.28515625" style="2" bestFit="1" customWidth="1"/>
    <col min="8731" max="8731" width="9.140625" style="2"/>
    <col min="8732" max="8732" width="10.28515625" style="2" bestFit="1" customWidth="1"/>
    <col min="8733" max="8734" width="9.28515625" style="2" bestFit="1" customWidth="1"/>
    <col min="8735" max="8735" width="9.140625" style="2"/>
    <col min="8736" max="8736" width="10.28515625" style="2" bestFit="1" customWidth="1"/>
    <col min="8737" max="8738" width="9.28515625" style="2" bestFit="1" customWidth="1"/>
    <col min="8739" max="8739" width="9.140625" style="2"/>
    <col min="8740" max="8740" width="10.28515625" style="2" bestFit="1" customWidth="1"/>
    <col min="8741" max="8742" width="9.28515625" style="2" bestFit="1" customWidth="1"/>
    <col min="8743" max="8743" width="9.140625" style="2"/>
    <col min="8744" max="8744" width="10.28515625" style="2" bestFit="1" customWidth="1"/>
    <col min="8745" max="8746" width="9.28515625" style="2" bestFit="1" customWidth="1"/>
    <col min="8747" max="8747" width="9.140625" style="2"/>
    <col min="8748" max="8748" width="10.28515625" style="2" bestFit="1" customWidth="1"/>
    <col min="8749" max="8750" width="9.28515625" style="2" bestFit="1" customWidth="1"/>
    <col min="8751" max="8751" width="9.140625" style="2"/>
    <col min="8752" max="8752" width="10.28515625" style="2" bestFit="1" customWidth="1"/>
    <col min="8753" max="8754" width="9.28515625" style="2" bestFit="1" customWidth="1"/>
    <col min="8755" max="8755" width="9.140625" style="2"/>
    <col min="8756" max="8756" width="10.28515625" style="2" bestFit="1" customWidth="1"/>
    <col min="8757" max="8758" width="9.28515625" style="2" bestFit="1" customWidth="1"/>
    <col min="8759" max="8759" width="9.140625" style="2"/>
    <col min="8760" max="8760" width="10.28515625" style="2" bestFit="1" customWidth="1"/>
    <col min="8761" max="8762" width="9.28515625" style="2" bestFit="1" customWidth="1"/>
    <col min="8763" max="8763" width="9.140625" style="2"/>
    <col min="8764" max="8764" width="10.28515625" style="2" bestFit="1" customWidth="1"/>
    <col min="8765" max="8766" width="9.28515625" style="2" bestFit="1" customWidth="1"/>
    <col min="8767" max="8767" width="9.140625" style="2"/>
    <col min="8768" max="8768" width="10.28515625" style="2" bestFit="1" customWidth="1"/>
    <col min="8769" max="8770" width="9.28515625" style="2" bestFit="1" customWidth="1"/>
    <col min="8771" max="8771" width="9.140625" style="2"/>
    <col min="8772" max="8772" width="10.28515625" style="2" bestFit="1" customWidth="1"/>
    <col min="8773" max="8774" width="9.28515625" style="2" bestFit="1" customWidth="1"/>
    <col min="8775" max="8775" width="9.140625" style="2"/>
    <col min="8776" max="8776" width="10.28515625" style="2" bestFit="1" customWidth="1"/>
    <col min="8777" max="8778" width="9.28515625" style="2" bestFit="1" customWidth="1"/>
    <col min="8779" max="8779" width="9.140625" style="2"/>
    <col min="8780" max="8780" width="10.28515625" style="2" bestFit="1" customWidth="1"/>
    <col min="8781" max="8782" width="9.28515625" style="2" bestFit="1" customWidth="1"/>
    <col min="8783" max="8783" width="9.140625" style="2"/>
    <col min="8784" max="8784" width="10.28515625" style="2" bestFit="1" customWidth="1"/>
    <col min="8785" max="8786" width="9.28515625" style="2" bestFit="1" customWidth="1"/>
    <col min="8787" max="8787" width="9.140625" style="2"/>
    <col min="8788" max="8788" width="10.28515625" style="2" bestFit="1" customWidth="1"/>
    <col min="8789" max="8790" width="9.28515625" style="2" bestFit="1" customWidth="1"/>
    <col min="8791" max="8791" width="9.140625" style="2"/>
    <col min="8792" max="8792" width="10.28515625" style="2" bestFit="1" customWidth="1"/>
    <col min="8793" max="8794" width="9.28515625" style="2" bestFit="1" customWidth="1"/>
    <col min="8795" max="8795" width="9.140625" style="2"/>
    <col min="8796" max="8796" width="10.28515625" style="2" bestFit="1" customWidth="1"/>
    <col min="8797" max="8798" width="9.28515625" style="2" bestFit="1" customWidth="1"/>
    <col min="8799" max="8799" width="9.140625" style="2"/>
    <col min="8800" max="8800" width="10.28515625" style="2" bestFit="1" customWidth="1"/>
    <col min="8801" max="8802" width="9.28515625" style="2" bestFit="1" customWidth="1"/>
    <col min="8803" max="8803" width="9.140625" style="2"/>
    <col min="8804" max="8804" width="10.28515625" style="2" bestFit="1" customWidth="1"/>
    <col min="8805" max="8806" width="9.28515625" style="2" bestFit="1" customWidth="1"/>
    <col min="8807" max="8807" width="9.140625" style="2"/>
    <col min="8808" max="8808" width="10.28515625" style="2" bestFit="1" customWidth="1"/>
    <col min="8809" max="8810" width="9.28515625" style="2" bestFit="1" customWidth="1"/>
    <col min="8811" max="8811" width="9.140625" style="2"/>
    <col min="8812" max="8812" width="10.28515625" style="2" bestFit="1" customWidth="1"/>
    <col min="8813" max="8814" width="9.28515625" style="2" bestFit="1" customWidth="1"/>
    <col min="8815" max="8815" width="9.140625" style="2"/>
    <col min="8816" max="8816" width="10.28515625" style="2" bestFit="1" customWidth="1"/>
    <col min="8817" max="8818" width="9.28515625" style="2" bestFit="1" customWidth="1"/>
    <col min="8819" max="8819" width="9.140625" style="2"/>
    <col min="8820" max="8820" width="10.28515625" style="2" bestFit="1" customWidth="1"/>
    <col min="8821" max="8822" width="9.28515625" style="2" bestFit="1" customWidth="1"/>
    <col min="8823" max="8823" width="9.140625" style="2"/>
    <col min="8824" max="8824" width="10.28515625" style="2" bestFit="1" customWidth="1"/>
    <col min="8825" max="8826" width="9.28515625" style="2" bestFit="1" customWidth="1"/>
    <col min="8827" max="8827" width="9.140625" style="2"/>
    <col min="8828" max="8828" width="10.28515625" style="2" bestFit="1" customWidth="1"/>
    <col min="8829" max="8830" width="9.28515625" style="2" bestFit="1" customWidth="1"/>
    <col min="8831" max="8831" width="9.140625" style="2"/>
    <col min="8832" max="8832" width="10.28515625" style="2" bestFit="1" customWidth="1"/>
    <col min="8833" max="8834" width="9.28515625" style="2" bestFit="1" customWidth="1"/>
    <col min="8835" max="8835" width="9.140625" style="2"/>
    <col min="8836" max="8836" width="10.28515625" style="2" bestFit="1" customWidth="1"/>
    <col min="8837" max="8838" width="9.28515625" style="2" bestFit="1" customWidth="1"/>
    <col min="8839" max="8839" width="9.140625" style="2"/>
    <col min="8840" max="8840" width="10.28515625" style="2" bestFit="1" customWidth="1"/>
    <col min="8841" max="8842" width="9.28515625" style="2" bestFit="1" customWidth="1"/>
    <col min="8843" max="8843" width="9.140625" style="2"/>
    <col min="8844" max="8844" width="10.28515625" style="2" bestFit="1" customWidth="1"/>
    <col min="8845" max="8846" width="9.28515625" style="2" bestFit="1" customWidth="1"/>
    <col min="8847" max="8847" width="9.140625" style="2"/>
    <col min="8848" max="8848" width="10.28515625" style="2" bestFit="1" customWidth="1"/>
    <col min="8849" max="8850" width="9.28515625" style="2" bestFit="1" customWidth="1"/>
    <col min="8851" max="8851" width="9.140625" style="2"/>
    <col min="8852" max="8852" width="10.28515625" style="2" bestFit="1" customWidth="1"/>
    <col min="8853" max="8854" width="9.28515625" style="2" bestFit="1" customWidth="1"/>
    <col min="8855" max="8855" width="9.140625" style="2"/>
    <col min="8856" max="8856" width="10.28515625" style="2" bestFit="1" customWidth="1"/>
    <col min="8857" max="8858" width="9.28515625" style="2" bestFit="1" customWidth="1"/>
    <col min="8859" max="8859" width="9.140625" style="2"/>
    <col min="8860" max="8860" width="10.28515625" style="2" bestFit="1" customWidth="1"/>
    <col min="8861" max="8862" width="9.28515625" style="2" bestFit="1" customWidth="1"/>
    <col min="8863" max="8863" width="9.140625" style="2"/>
    <col min="8864" max="8864" width="10.28515625" style="2" bestFit="1" customWidth="1"/>
    <col min="8865" max="8866" width="9.28515625" style="2" bestFit="1" customWidth="1"/>
    <col min="8867" max="8867" width="9.140625" style="2"/>
    <col min="8868" max="8868" width="10.28515625" style="2" bestFit="1" customWidth="1"/>
    <col min="8869" max="8870" width="9.28515625" style="2" bestFit="1" customWidth="1"/>
    <col min="8871" max="8871" width="9.140625" style="2"/>
    <col min="8872" max="8872" width="10.28515625" style="2" bestFit="1" customWidth="1"/>
    <col min="8873" max="8874" width="9.28515625" style="2" bestFit="1" customWidth="1"/>
    <col min="8875" max="8875" width="9.140625" style="2"/>
    <col min="8876" max="8876" width="10.28515625" style="2" bestFit="1" customWidth="1"/>
    <col min="8877" max="8878" width="9.28515625" style="2" bestFit="1" customWidth="1"/>
    <col min="8879" max="8879" width="9.140625" style="2"/>
    <col min="8880" max="8880" width="10.28515625" style="2" bestFit="1" customWidth="1"/>
    <col min="8881" max="8882" width="9.28515625" style="2" bestFit="1" customWidth="1"/>
    <col min="8883" max="8883" width="9.140625" style="2"/>
    <col min="8884" max="8884" width="10.28515625" style="2" bestFit="1" customWidth="1"/>
    <col min="8885" max="8886" width="9.28515625" style="2" bestFit="1" customWidth="1"/>
    <col min="8887" max="8887" width="9.140625" style="2"/>
    <col min="8888" max="8888" width="10.28515625" style="2" bestFit="1" customWidth="1"/>
    <col min="8889" max="8890" width="9.28515625" style="2" bestFit="1" customWidth="1"/>
    <col min="8891" max="8891" width="9.140625" style="2"/>
    <col min="8892" max="8892" width="10.28515625" style="2" bestFit="1" customWidth="1"/>
    <col min="8893" max="8894" width="9.28515625" style="2" bestFit="1" customWidth="1"/>
    <col min="8895" max="8895" width="9.140625" style="2"/>
    <col min="8896" max="8896" width="10.28515625" style="2" bestFit="1" customWidth="1"/>
    <col min="8897" max="8898" width="9.28515625" style="2" bestFit="1" customWidth="1"/>
    <col min="8899" max="8899" width="9.140625" style="2"/>
    <col min="8900" max="8900" width="10.28515625" style="2" bestFit="1" customWidth="1"/>
    <col min="8901" max="8902" width="9.28515625" style="2" bestFit="1" customWidth="1"/>
    <col min="8903" max="8903" width="9.140625" style="2"/>
    <col min="8904" max="8904" width="10.28515625" style="2" bestFit="1" customWidth="1"/>
    <col min="8905" max="8906" width="9.28515625" style="2" bestFit="1" customWidth="1"/>
    <col min="8907" max="8907" width="9.140625" style="2"/>
    <col min="8908" max="8908" width="10.28515625" style="2" bestFit="1" customWidth="1"/>
    <col min="8909" max="8910" width="9.28515625" style="2" bestFit="1" customWidth="1"/>
    <col min="8911" max="8911" width="9.140625" style="2"/>
    <col min="8912" max="8912" width="10.28515625" style="2" bestFit="1" customWidth="1"/>
    <col min="8913" max="8914" width="9.28515625" style="2" bestFit="1" customWidth="1"/>
    <col min="8915" max="8915" width="9.140625" style="2"/>
    <col min="8916" max="8916" width="10.28515625" style="2" bestFit="1" customWidth="1"/>
    <col min="8917" max="8918" width="9.28515625" style="2" bestFit="1" customWidth="1"/>
    <col min="8919" max="8919" width="9.140625" style="2"/>
    <col min="8920" max="8920" width="10.28515625" style="2" bestFit="1" customWidth="1"/>
    <col min="8921" max="8922" width="9.28515625" style="2" bestFit="1" customWidth="1"/>
    <col min="8923" max="8923" width="9.140625" style="2"/>
    <col min="8924" max="8924" width="10.28515625" style="2" bestFit="1" customWidth="1"/>
    <col min="8925" max="8926" width="9.28515625" style="2" bestFit="1" customWidth="1"/>
    <col min="8927" max="8927" width="9.140625" style="2"/>
    <col min="8928" max="8928" width="10.28515625" style="2" bestFit="1" customWidth="1"/>
    <col min="8929" max="8930" width="9.28515625" style="2" bestFit="1" customWidth="1"/>
    <col min="8931" max="8931" width="9.140625" style="2"/>
    <col min="8932" max="8932" width="10.28515625" style="2" bestFit="1" customWidth="1"/>
    <col min="8933" max="8934" width="9.28515625" style="2" bestFit="1" customWidth="1"/>
    <col min="8935" max="8935" width="9.140625" style="2"/>
    <col min="8936" max="8936" width="10.28515625" style="2" bestFit="1" customWidth="1"/>
    <col min="8937" max="8938" width="9.28515625" style="2" bestFit="1" customWidth="1"/>
    <col min="8939" max="8939" width="9.140625" style="2"/>
    <col min="8940" max="8940" width="10.28515625" style="2" bestFit="1" customWidth="1"/>
    <col min="8941" max="8942" width="9.28515625" style="2" bestFit="1" customWidth="1"/>
    <col min="8943" max="8943" width="9.140625" style="2"/>
    <col min="8944" max="8944" width="10.28515625" style="2" bestFit="1" customWidth="1"/>
    <col min="8945" max="8946" width="9.28515625" style="2" bestFit="1" customWidth="1"/>
    <col min="8947" max="8947" width="9.140625" style="2"/>
    <col min="8948" max="8948" width="10.28515625" style="2" bestFit="1" customWidth="1"/>
    <col min="8949" max="8950" width="9.28515625" style="2" bestFit="1" customWidth="1"/>
    <col min="8951" max="8951" width="9.140625" style="2"/>
    <col min="8952" max="8952" width="10.28515625" style="2" bestFit="1" customWidth="1"/>
    <col min="8953" max="8954" width="9.28515625" style="2" bestFit="1" customWidth="1"/>
    <col min="8955" max="8955" width="9.140625" style="2"/>
    <col min="8956" max="8956" width="10.28515625" style="2" bestFit="1" customWidth="1"/>
    <col min="8957" max="8958" width="9.28515625" style="2" bestFit="1" customWidth="1"/>
    <col min="8959" max="8959" width="9.140625" style="2"/>
    <col min="8960" max="8960" width="10.28515625" style="2" bestFit="1" customWidth="1"/>
    <col min="8961" max="8962" width="9.28515625" style="2" bestFit="1" customWidth="1"/>
    <col min="8963" max="8963" width="9.140625" style="2"/>
    <col min="8964" max="8964" width="10.28515625" style="2" bestFit="1" customWidth="1"/>
    <col min="8965" max="8966" width="9.28515625" style="2" bestFit="1" customWidth="1"/>
    <col min="8967" max="8967" width="9.140625" style="2"/>
    <col min="8968" max="8968" width="10.28515625" style="2" bestFit="1" customWidth="1"/>
    <col min="8969" max="8970" width="9.28515625" style="2" bestFit="1" customWidth="1"/>
    <col min="8971" max="8971" width="9.140625" style="2"/>
    <col min="8972" max="8972" width="10.28515625" style="2" bestFit="1" customWidth="1"/>
    <col min="8973" max="8974" width="9.28515625" style="2" bestFit="1" customWidth="1"/>
    <col min="8975" max="8975" width="9.140625" style="2"/>
    <col min="8976" max="8976" width="10.28515625" style="2" bestFit="1" customWidth="1"/>
    <col min="8977" max="8978" width="9.28515625" style="2" bestFit="1" customWidth="1"/>
    <col min="8979" max="8979" width="9.140625" style="2"/>
    <col min="8980" max="8980" width="10.28515625" style="2" bestFit="1" customWidth="1"/>
    <col min="8981" max="8982" width="9.28515625" style="2" bestFit="1" customWidth="1"/>
    <col min="8983" max="8983" width="9.140625" style="2"/>
    <col min="8984" max="8984" width="10.28515625" style="2" bestFit="1" customWidth="1"/>
    <col min="8985" max="8986" width="9.28515625" style="2" bestFit="1" customWidth="1"/>
    <col min="8987" max="8987" width="9.140625" style="2"/>
    <col min="8988" max="8988" width="10.28515625" style="2" bestFit="1" customWidth="1"/>
    <col min="8989" max="8990" width="9.28515625" style="2" bestFit="1" customWidth="1"/>
    <col min="8991" max="8991" width="9.140625" style="2"/>
    <col min="8992" max="8992" width="10.28515625" style="2" bestFit="1" customWidth="1"/>
    <col min="8993" max="8994" width="9.28515625" style="2" bestFit="1" customWidth="1"/>
    <col min="8995" max="8995" width="9.140625" style="2"/>
    <col min="8996" max="8996" width="10.28515625" style="2" bestFit="1" customWidth="1"/>
    <col min="8997" max="8998" width="9.28515625" style="2" bestFit="1" customWidth="1"/>
    <col min="8999" max="8999" width="9.140625" style="2"/>
    <col min="9000" max="9000" width="10.28515625" style="2" bestFit="1" customWidth="1"/>
    <col min="9001" max="9002" width="9.28515625" style="2" bestFit="1" customWidth="1"/>
    <col min="9003" max="9003" width="9.140625" style="2"/>
    <col min="9004" max="9004" width="10.28515625" style="2" bestFit="1" customWidth="1"/>
    <col min="9005" max="9006" width="9.28515625" style="2" bestFit="1" customWidth="1"/>
    <col min="9007" max="9007" width="9.140625" style="2"/>
    <col min="9008" max="9008" width="10.28515625" style="2" bestFit="1" customWidth="1"/>
    <col min="9009" max="9010" width="9.28515625" style="2" bestFit="1" customWidth="1"/>
    <col min="9011" max="9011" width="9.140625" style="2"/>
    <col min="9012" max="9012" width="10.28515625" style="2" bestFit="1" customWidth="1"/>
    <col min="9013" max="9014" width="9.28515625" style="2" bestFit="1" customWidth="1"/>
    <col min="9015" max="9015" width="9.140625" style="2"/>
    <col min="9016" max="9016" width="10.28515625" style="2" bestFit="1" customWidth="1"/>
    <col min="9017" max="9018" width="9.28515625" style="2" bestFit="1" customWidth="1"/>
    <col min="9019" max="9019" width="9.140625" style="2"/>
    <col min="9020" max="9020" width="10.28515625" style="2" bestFit="1" customWidth="1"/>
    <col min="9021" max="9022" width="9.28515625" style="2" bestFit="1" customWidth="1"/>
    <col min="9023" max="9023" width="9.140625" style="2"/>
    <col min="9024" max="9024" width="10.28515625" style="2" bestFit="1" customWidth="1"/>
    <col min="9025" max="9026" width="9.28515625" style="2" bestFit="1" customWidth="1"/>
    <col min="9027" max="9027" width="9.140625" style="2"/>
    <col min="9028" max="9028" width="10.28515625" style="2" bestFit="1" customWidth="1"/>
    <col min="9029" max="9030" width="9.28515625" style="2" bestFit="1" customWidth="1"/>
    <col min="9031" max="9031" width="9.140625" style="2"/>
    <col min="9032" max="9032" width="10.28515625" style="2" bestFit="1" customWidth="1"/>
    <col min="9033" max="9034" width="9.28515625" style="2" bestFit="1" customWidth="1"/>
    <col min="9035" max="9035" width="9.140625" style="2"/>
    <col min="9036" max="9036" width="10.28515625" style="2" bestFit="1" customWidth="1"/>
    <col min="9037" max="9038" width="9.28515625" style="2" bestFit="1" customWidth="1"/>
    <col min="9039" max="9039" width="9.140625" style="2"/>
    <col min="9040" max="9040" width="10.28515625" style="2" bestFit="1" customWidth="1"/>
    <col min="9041" max="9042" width="9.28515625" style="2" bestFit="1" customWidth="1"/>
    <col min="9043" max="9043" width="9.140625" style="2"/>
    <col min="9044" max="9044" width="10.28515625" style="2" bestFit="1" customWidth="1"/>
    <col min="9045" max="9046" width="9.28515625" style="2" bestFit="1" customWidth="1"/>
    <col min="9047" max="9047" width="9.140625" style="2"/>
    <col min="9048" max="9048" width="10.28515625" style="2" bestFit="1" customWidth="1"/>
    <col min="9049" max="9050" width="9.28515625" style="2" bestFit="1" customWidth="1"/>
    <col min="9051" max="9051" width="9.140625" style="2"/>
    <col min="9052" max="9052" width="10.28515625" style="2" bestFit="1" customWidth="1"/>
    <col min="9053" max="9054" width="9.28515625" style="2" bestFit="1" customWidth="1"/>
    <col min="9055" max="9055" width="9.140625" style="2"/>
    <col min="9056" max="9056" width="10.28515625" style="2" bestFit="1" customWidth="1"/>
    <col min="9057" max="9058" width="9.28515625" style="2" bestFit="1" customWidth="1"/>
    <col min="9059" max="9059" width="9.140625" style="2"/>
    <col min="9060" max="9060" width="10.28515625" style="2" bestFit="1" customWidth="1"/>
    <col min="9061" max="9062" width="9.28515625" style="2" bestFit="1" customWidth="1"/>
    <col min="9063" max="9063" width="9.140625" style="2"/>
    <col min="9064" max="9064" width="10.28515625" style="2" bestFit="1" customWidth="1"/>
    <col min="9065" max="9066" width="9.28515625" style="2" bestFit="1" customWidth="1"/>
    <col min="9067" max="9067" width="9.140625" style="2"/>
    <col min="9068" max="9068" width="10.28515625" style="2" bestFit="1" customWidth="1"/>
    <col min="9069" max="9070" width="9.28515625" style="2" bestFit="1" customWidth="1"/>
    <col min="9071" max="9071" width="9.140625" style="2"/>
    <col min="9072" max="9072" width="10.28515625" style="2" bestFit="1" customWidth="1"/>
    <col min="9073" max="9074" width="9.28515625" style="2" bestFit="1" customWidth="1"/>
    <col min="9075" max="9075" width="9.140625" style="2"/>
    <col min="9076" max="9076" width="10.28515625" style="2" bestFit="1" customWidth="1"/>
    <col min="9077" max="9078" width="9.28515625" style="2" bestFit="1" customWidth="1"/>
    <col min="9079" max="9079" width="9.140625" style="2"/>
    <col min="9080" max="9080" width="10.28515625" style="2" bestFit="1" customWidth="1"/>
    <col min="9081" max="9082" width="9.28515625" style="2" bestFit="1" customWidth="1"/>
    <col min="9083" max="9083" width="9.140625" style="2"/>
    <col min="9084" max="9084" width="10.28515625" style="2" bestFit="1" customWidth="1"/>
    <col min="9085" max="9086" width="9.28515625" style="2" bestFit="1" customWidth="1"/>
    <col min="9087" max="9087" width="9.140625" style="2"/>
    <col min="9088" max="9088" width="10.28515625" style="2" bestFit="1" customWidth="1"/>
    <col min="9089" max="9090" width="9.28515625" style="2" bestFit="1" customWidth="1"/>
    <col min="9091" max="9091" width="9.140625" style="2"/>
    <col min="9092" max="9092" width="10.28515625" style="2" bestFit="1" customWidth="1"/>
    <col min="9093" max="9094" width="9.28515625" style="2" bestFit="1" customWidth="1"/>
    <col min="9095" max="9095" width="9.140625" style="2"/>
    <col min="9096" max="9096" width="10.28515625" style="2" bestFit="1" customWidth="1"/>
    <col min="9097" max="9098" width="9.28515625" style="2" bestFit="1" customWidth="1"/>
    <col min="9099" max="9099" width="9.140625" style="2"/>
    <col min="9100" max="9100" width="10.28515625" style="2" bestFit="1" customWidth="1"/>
    <col min="9101" max="9102" width="9.28515625" style="2" bestFit="1" customWidth="1"/>
    <col min="9103" max="9103" width="9.140625" style="2"/>
    <col min="9104" max="9104" width="10.28515625" style="2" bestFit="1" customWidth="1"/>
    <col min="9105" max="9106" width="9.28515625" style="2" bestFit="1" customWidth="1"/>
    <col min="9107" max="9107" width="9.140625" style="2"/>
    <col min="9108" max="9108" width="10.28515625" style="2" bestFit="1" customWidth="1"/>
    <col min="9109" max="9110" width="9.28515625" style="2" bestFit="1" customWidth="1"/>
    <col min="9111" max="9111" width="9.140625" style="2"/>
    <col min="9112" max="9112" width="10.28515625" style="2" bestFit="1" customWidth="1"/>
    <col min="9113" max="9114" width="9.28515625" style="2" bestFit="1" customWidth="1"/>
    <col min="9115" max="9115" width="9.140625" style="2"/>
    <col min="9116" max="9116" width="10.28515625" style="2" bestFit="1" customWidth="1"/>
    <col min="9117" max="9118" width="9.28515625" style="2" bestFit="1" customWidth="1"/>
    <col min="9119" max="9119" width="9.140625" style="2"/>
    <col min="9120" max="9120" width="10.28515625" style="2" bestFit="1" customWidth="1"/>
    <col min="9121" max="9122" width="9.28515625" style="2" bestFit="1" customWidth="1"/>
    <col min="9123" max="9123" width="9.140625" style="2"/>
    <col min="9124" max="9124" width="10.28515625" style="2" bestFit="1" customWidth="1"/>
    <col min="9125" max="9126" width="9.28515625" style="2" bestFit="1" customWidth="1"/>
    <col min="9127" max="9127" width="9.140625" style="2"/>
    <col min="9128" max="9128" width="10.28515625" style="2" bestFit="1" customWidth="1"/>
    <col min="9129" max="9130" width="9.28515625" style="2" bestFit="1" customWidth="1"/>
    <col min="9131" max="9131" width="9.140625" style="2"/>
    <col min="9132" max="9132" width="10.28515625" style="2" bestFit="1" customWidth="1"/>
    <col min="9133" max="9134" width="9.28515625" style="2" bestFit="1" customWidth="1"/>
    <col min="9135" max="9135" width="9.140625" style="2"/>
    <col min="9136" max="9136" width="10.28515625" style="2" bestFit="1" customWidth="1"/>
    <col min="9137" max="9138" width="9.28515625" style="2" bestFit="1" customWidth="1"/>
    <col min="9139" max="9139" width="9.140625" style="2"/>
    <col min="9140" max="9140" width="10.28515625" style="2" bestFit="1" customWidth="1"/>
    <col min="9141" max="9142" width="9.28515625" style="2" bestFit="1" customWidth="1"/>
    <col min="9143" max="9143" width="9.140625" style="2"/>
    <col min="9144" max="9144" width="10.28515625" style="2" bestFit="1" customWidth="1"/>
    <col min="9145" max="9146" width="9.28515625" style="2" bestFit="1" customWidth="1"/>
    <col min="9147" max="9147" width="9.140625" style="2"/>
    <col min="9148" max="9148" width="10.28515625" style="2" bestFit="1" customWidth="1"/>
    <col min="9149" max="9150" width="9.28515625" style="2" bestFit="1" customWidth="1"/>
    <col min="9151" max="9151" width="9.140625" style="2"/>
    <col min="9152" max="9152" width="10.28515625" style="2" bestFit="1" customWidth="1"/>
    <col min="9153" max="9154" width="9.28515625" style="2" bestFit="1" customWidth="1"/>
    <col min="9155" max="9155" width="9.140625" style="2"/>
    <col min="9156" max="9156" width="10.28515625" style="2" bestFit="1" customWidth="1"/>
    <col min="9157" max="9158" width="9.28515625" style="2" bestFit="1" customWidth="1"/>
    <col min="9159" max="9159" width="9.140625" style="2"/>
    <col min="9160" max="9160" width="10.28515625" style="2" bestFit="1" customWidth="1"/>
    <col min="9161" max="9162" width="9.28515625" style="2" bestFit="1" customWidth="1"/>
    <col min="9163" max="9163" width="9.140625" style="2"/>
    <col min="9164" max="9164" width="10.28515625" style="2" bestFit="1" customWidth="1"/>
    <col min="9165" max="9166" width="9.28515625" style="2" bestFit="1" customWidth="1"/>
    <col min="9167" max="9167" width="9.140625" style="2"/>
    <col min="9168" max="9168" width="10.28515625" style="2" bestFit="1" customWidth="1"/>
    <col min="9169" max="9170" width="9.28515625" style="2" bestFit="1" customWidth="1"/>
    <col min="9171" max="9171" width="9.140625" style="2"/>
    <col min="9172" max="9172" width="10.28515625" style="2" bestFit="1" customWidth="1"/>
    <col min="9173" max="9174" width="9.28515625" style="2" bestFit="1" customWidth="1"/>
    <col min="9175" max="9175" width="9.140625" style="2"/>
    <col min="9176" max="9176" width="10.28515625" style="2" bestFit="1" customWidth="1"/>
    <col min="9177" max="9178" width="9.28515625" style="2" bestFit="1" customWidth="1"/>
    <col min="9179" max="9179" width="9.140625" style="2"/>
    <col min="9180" max="9180" width="10.28515625" style="2" bestFit="1" customWidth="1"/>
    <col min="9181" max="9182" width="9.28515625" style="2" bestFit="1" customWidth="1"/>
    <col min="9183" max="9183" width="9.140625" style="2"/>
    <col min="9184" max="9184" width="10.28515625" style="2" bestFit="1" customWidth="1"/>
    <col min="9185" max="9186" width="9.28515625" style="2" bestFit="1" customWidth="1"/>
    <col min="9187" max="9187" width="9.140625" style="2"/>
    <col min="9188" max="9188" width="10.28515625" style="2" bestFit="1" customWidth="1"/>
    <col min="9189" max="9190" width="9.28515625" style="2" bestFit="1" customWidth="1"/>
    <col min="9191" max="9191" width="9.140625" style="2"/>
    <col min="9192" max="9192" width="10.28515625" style="2" bestFit="1" customWidth="1"/>
    <col min="9193" max="9194" width="9.28515625" style="2" bestFit="1" customWidth="1"/>
    <col min="9195" max="9195" width="9.140625" style="2"/>
    <col min="9196" max="9196" width="10.28515625" style="2" bestFit="1" customWidth="1"/>
    <col min="9197" max="9198" width="9.28515625" style="2" bestFit="1" customWidth="1"/>
    <col min="9199" max="9199" width="9.140625" style="2"/>
    <col min="9200" max="9200" width="10.28515625" style="2" bestFit="1" customWidth="1"/>
    <col min="9201" max="9202" width="9.28515625" style="2" bestFit="1" customWidth="1"/>
    <col min="9203" max="9203" width="9.140625" style="2"/>
    <col min="9204" max="9204" width="10.28515625" style="2" bestFit="1" customWidth="1"/>
    <col min="9205" max="9206" width="9.28515625" style="2" bestFit="1" customWidth="1"/>
    <col min="9207" max="9207" width="9.140625" style="2"/>
    <col min="9208" max="9208" width="10.28515625" style="2" bestFit="1" customWidth="1"/>
    <col min="9209" max="9210" width="9.28515625" style="2" bestFit="1" customWidth="1"/>
    <col min="9211" max="9211" width="9.140625" style="2"/>
    <col min="9212" max="9212" width="10.28515625" style="2" bestFit="1" customWidth="1"/>
    <col min="9213" max="9214" width="9.28515625" style="2" bestFit="1" customWidth="1"/>
    <col min="9215" max="9215" width="9.140625" style="2"/>
    <col min="9216" max="9216" width="10.28515625" style="2" bestFit="1" customWidth="1"/>
    <col min="9217" max="9218" width="9.28515625" style="2" bestFit="1" customWidth="1"/>
    <col min="9219" max="9219" width="9.140625" style="2"/>
    <col min="9220" max="9220" width="10.28515625" style="2" bestFit="1" customWidth="1"/>
    <col min="9221" max="9222" width="9.28515625" style="2" bestFit="1" customWidth="1"/>
    <col min="9223" max="9223" width="9.140625" style="2"/>
    <col min="9224" max="9224" width="10.28515625" style="2" bestFit="1" customWidth="1"/>
    <col min="9225" max="9226" width="9.28515625" style="2" bestFit="1" customWidth="1"/>
    <col min="9227" max="9227" width="9.140625" style="2"/>
    <col min="9228" max="9228" width="10.28515625" style="2" bestFit="1" customWidth="1"/>
    <col min="9229" max="9230" width="9.28515625" style="2" bestFit="1" customWidth="1"/>
    <col min="9231" max="9231" width="9.140625" style="2"/>
    <col min="9232" max="9232" width="10.28515625" style="2" bestFit="1" customWidth="1"/>
    <col min="9233" max="9234" width="9.28515625" style="2" bestFit="1" customWidth="1"/>
    <col min="9235" max="9235" width="9.140625" style="2"/>
    <col min="9236" max="9236" width="10.28515625" style="2" bestFit="1" customWidth="1"/>
    <col min="9237" max="9238" width="9.28515625" style="2" bestFit="1" customWidth="1"/>
    <col min="9239" max="9239" width="9.140625" style="2"/>
    <col min="9240" max="9240" width="10.28515625" style="2" bestFit="1" customWidth="1"/>
    <col min="9241" max="9242" width="9.28515625" style="2" bestFit="1" customWidth="1"/>
    <col min="9243" max="9243" width="9.140625" style="2"/>
    <col min="9244" max="9244" width="10.28515625" style="2" bestFit="1" customWidth="1"/>
    <col min="9245" max="9246" width="9.28515625" style="2" bestFit="1" customWidth="1"/>
    <col min="9247" max="9247" width="9.140625" style="2"/>
    <col min="9248" max="9248" width="10.28515625" style="2" bestFit="1" customWidth="1"/>
    <col min="9249" max="9250" width="9.28515625" style="2" bestFit="1" customWidth="1"/>
    <col min="9251" max="9251" width="9.140625" style="2"/>
    <col min="9252" max="9252" width="10.28515625" style="2" bestFit="1" customWidth="1"/>
    <col min="9253" max="9254" width="9.28515625" style="2" bestFit="1" customWidth="1"/>
    <col min="9255" max="9255" width="9.140625" style="2"/>
    <col min="9256" max="9256" width="10.28515625" style="2" bestFit="1" customWidth="1"/>
    <col min="9257" max="9258" width="9.28515625" style="2" bestFit="1" customWidth="1"/>
    <col min="9259" max="9259" width="9.140625" style="2"/>
    <col min="9260" max="9260" width="10.28515625" style="2" bestFit="1" customWidth="1"/>
    <col min="9261" max="9262" width="9.28515625" style="2" bestFit="1" customWidth="1"/>
    <col min="9263" max="9263" width="9.140625" style="2"/>
    <col min="9264" max="9264" width="10.28515625" style="2" bestFit="1" customWidth="1"/>
    <col min="9265" max="9266" width="9.28515625" style="2" bestFit="1" customWidth="1"/>
    <col min="9267" max="9267" width="9.140625" style="2"/>
    <col min="9268" max="9268" width="10.28515625" style="2" bestFit="1" customWidth="1"/>
    <col min="9269" max="9270" width="9.28515625" style="2" bestFit="1" customWidth="1"/>
    <col min="9271" max="9271" width="9.140625" style="2"/>
    <col min="9272" max="9272" width="10.28515625" style="2" bestFit="1" customWidth="1"/>
    <col min="9273" max="9274" width="9.28515625" style="2" bestFit="1" customWidth="1"/>
    <col min="9275" max="9275" width="9.140625" style="2"/>
    <col min="9276" max="9276" width="10.28515625" style="2" bestFit="1" customWidth="1"/>
    <col min="9277" max="9278" width="9.28515625" style="2" bestFit="1" customWidth="1"/>
    <col min="9279" max="9279" width="9.140625" style="2"/>
    <col min="9280" max="9280" width="10.28515625" style="2" bestFit="1" customWidth="1"/>
    <col min="9281" max="9282" width="9.28515625" style="2" bestFit="1" customWidth="1"/>
    <col min="9283" max="9283" width="9.140625" style="2"/>
    <col min="9284" max="9284" width="10.28515625" style="2" bestFit="1" customWidth="1"/>
    <col min="9285" max="9286" width="9.28515625" style="2" bestFit="1" customWidth="1"/>
    <col min="9287" max="9287" width="9.140625" style="2"/>
    <col min="9288" max="9288" width="10.28515625" style="2" bestFit="1" customWidth="1"/>
    <col min="9289" max="9290" width="9.28515625" style="2" bestFit="1" customWidth="1"/>
    <col min="9291" max="9291" width="9.140625" style="2"/>
    <col min="9292" max="9292" width="10.28515625" style="2" bestFit="1" customWidth="1"/>
    <col min="9293" max="9294" width="9.28515625" style="2" bestFit="1" customWidth="1"/>
    <col min="9295" max="9295" width="9.140625" style="2"/>
    <col min="9296" max="9296" width="10.28515625" style="2" bestFit="1" customWidth="1"/>
    <col min="9297" max="9298" width="9.28515625" style="2" bestFit="1" customWidth="1"/>
    <col min="9299" max="9299" width="9.140625" style="2"/>
    <col min="9300" max="9300" width="10.28515625" style="2" bestFit="1" customWidth="1"/>
    <col min="9301" max="9302" width="9.28515625" style="2" bestFit="1" customWidth="1"/>
    <col min="9303" max="9303" width="9.140625" style="2"/>
    <col min="9304" max="9304" width="10.28515625" style="2" bestFit="1" customWidth="1"/>
    <col min="9305" max="9306" width="9.28515625" style="2" bestFit="1" customWidth="1"/>
    <col min="9307" max="9307" width="9.140625" style="2"/>
    <col min="9308" max="9308" width="10.28515625" style="2" bestFit="1" customWidth="1"/>
    <col min="9309" max="9310" width="9.28515625" style="2" bestFit="1" customWidth="1"/>
    <col min="9311" max="9311" width="9.140625" style="2"/>
    <col min="9312" max="9312" width="10.28515625" style="2" bestFit="1" customWidth="1"/>
    <col min="9313" max="9314" width="9.28515625" style="2" bestFit="1" customWidth="1"/>
    <col min="9315" max="9315" width="9.140625" style="2"/>
    <col min="9316" max="9316" width="10.28515625" style="2" bestFit="1" customWidth="1"/>
    <col min="9317" max="9318" width="9.28515625" style="2" bestFit="1" customWidth="1"/>
    <col min="9319" max="9319" width="9.140625" style="2"/>
    <col min="9320" max="9320" width="10.28515625" style="2" bestFit="1" customWidth="1"/>
    <col min="9321" max="9322" width="9.28515625" style="2" bestFit="1" customWidth="1"/>
    <col min="9323" max="9323" width="9.140625" style="2"/>
    <col min="9324" max="9324" width="10.28515625" style="2" bestFit="1" customWidth="1"/>
    <col min="9325" max="9326" width="9.28515625" style="2" bestFit="1" customWidth="1"/>
    <col min="9327" max="9327" width="9.140625" style="2"/>
    <col min="9328" max="9328" width="10.28515625" style="2" bestFit="1" customWidth="1"/>
    <col min="9329" max="9330" width="9.28515625" style="2" bestFit="1" customWidth="1"/>
    <col min="9331" max="9331" width="9.140625" style="2"/>
    <col min="9332" max="9332" width="10.28515625" style="2" bestFit="1" customWidth="1"/>
    <col min="9333" max="9334" width="9.28515625" style="2" bestFit="1" customWidth="1"/>
    <col min="9335" max="9335" width="9.140625" style="2"/>
    <col min="9336" max="9336" width="10.28515625" style="2" bestFit="1" customWidth="1"/>
    <col min="9337" max="9338" width="9.28515625" style="2" bestFit="1" customWidth="1"/>
    <col min="9339" max="9339" width="9.140625" style="2"/>
    <col min="9340" max="9340" width="10.28515625" style="2" bestFit="1" customWidth="1"/>
    <col min="9341" max="9342" width="9.28515625" style="2" bestFit="1" customWidth="1"/>
    <col min="9343" max="9343" width="9.140625" style="2"/>
    <col min="9344" max="9344" width="10.28515625" style="2" bestFit="1" customWidth="1"/>
    <col min="9345" max="9346" width="9.28515625" style="2" bestFit="1" customWidth="1"/>
    <col min="9347" max="9347" width="9.140625" style="2"/>
    <col min="9348" max="9348" width="10.28515625" style="2" bestFit="1" customWidth="1"/>
    <col min="9349" max="9350" width="9.28515625" style="2" bestFit="1" customWidth="1"/>
    <col min="9351" max="9351" width="9.140625" style="2"/>
    <col min="9352" max="9352" width="10.28515625" style="2" bestFit="1" customWidth="1"/>
    <col min="9353" max="9354" width="9.28515625" style="2" bestFit="1" customWidth="1"/>
    <col min="9355" max="9355" width="9.140625" style="2"/>
    <col min="9356" max="9356" width="10.28515625" style="2" bestFit="1" customWidth="1"/>
    <col min="9357" max="9358" width="9.28515625" style="2" bestFit="1" customWidth="1"/>
    <col min="9359" max="9359" width="9.140625" style="2"/>
    <col min="9360" max="9360" width="10.28515625" style="2" bestFit="1" customWidth="1"/>
    <col min="9361" max="9362" width="9.28515625" style="2" bestFit="1" customWidth="1"/>
    <col min="9363" max="9363" width="9.140625" style="2"/>
    <col min="9364" max="9364" width="10.28515625" style="2" bestFit="1" customWidth="1"/>
    <col min="9365" max="9366" width="9.28515625" style="2" bestFit="1" customWidth="1"/>
    <col min="9367" max="9367" width="9.140625" style="2"/>
    <col min="9368" max="9368" width="10.28515625" style="2" bestFit="1" customWidth="1"/>
    <col min="9369" max="9370" width="9.28515625" style="2" bestFit="1" customWidth="1"/>
    <col min="9371" max="9371" width="9.140625" style="2"/>
    <col min="9372" max="9372" width="10.28515625" style="2" bestFit="1" customWidth="1"/>
    <col min="9373" max="9374" width="9.28515625" style="2" bestFit="1" customWidth="1"/>
    <col min="9375" max="9375" width="9.140625" style="2"/>
    <col min="9376" max="9376" width="10.28515625" style="2" bestFit="1" customWidth="1"/>
    <col min="9377" max="9378" width="9.28515625" style="2" bestFit="1" customWidth="1"/>
    <col min="9379" max="9379" width="9.140625" style="2"/>
    <col min="9380" max="9380" width="10.28515625" style="2" bestFit="1" customWidth="1"/>
    <col min="9381" max="9382" width="9.28515625" style="2" bestFit="1" customWidth="1"/>
    <col min="9383" max="9383" width="9.140625" style="2"/>
    <col min="9384" max="9384" width="10.28515625" style="2" bestFit="1" customWidth="1"/>
    <col min="9385" max="9386" width="9.28515625" style="2" bestFit="1" customWidth="1"/>
    <col min="9387" max="9387" width="9.140625" style="2"/>
    <col min="9388" max="9388" width="10.28515625" style="2" bestFit="1" customWidth="1"/>
    <col min="9389" max="9390" width="9.28515625" style="2" bestFit="1" customWidth="1"/>
    <col min="9391" max="9391" width="9.140625" style="2"/>
    <col min="9392" max="9392" width="10.28515625" style="2" bestFit="1" customWidth="1"/>
    <col min="9393" max="9394" width="9.28515625" style="2" bestFit="1" customWidth="1"/>
    <col min="9395" max="9395" width="9.140625" style="2"/>
    <col min="9396" max="9396" width="10.28515625" style="2" bestFit="1" customWidth="1"/>
    <col min="9397" max="9398" width="9.28515625" style="2" bestFit="1" customWidth="1"/>
    <col min="9399" max="9399" width="9.140625" style="2"/>
    <col min="9400" max="9400" width="10.28515625" style="2" bestFit="1" customWidth="1"/>
    <col min="9401" max="9402" width="9.28515625" style="2" bestFit="1" customWidth="1"/>
    <col min="9403" max="9403" width="9.140625" style="2"/>
    <col min="9404" max="9404" width="10.28515625" style="2" bestFit="1" customWidth="1"/>
    <col min="9405" max="9406" width="9.28515625" style="2" bestFit="1" customWidth="1"/>
    <col min="9407" max="9407" width="9.140625" style="2"/>
    <col min="9408" max="9408" width="10.28515625" style="2" bestFit="1" customWidth="1"/>
    <col min="9409" max="9410" width="9.28515625" style="2" bestFit="1" customWidth="1"/>
    <col min="9411" max="9411" width="9.140625" style="2"/>
    <col min="9412" max="9412" width="10.28515625" style="2" bestFit="1" customWidth="1"/>
    <col min="9413" max="9414" width="9.28515625" style="2" bestFit="1" customWidth="1"/>
    <col min="9415" max="9415" width="9.140625" style="2"/>
    <col min="9416" max="9416" width="10.28515625" style="2" bestFit="1" customWidth="1"/>
    <col min="9417" max="9418" width="9.28515625" style="2" bestFit="1" customWidth="1"/>
    <col min="9419" max="9419" width="9.140625" style="2"/>
    <col min="9420" max="9420" width="10.28515625" style="2" bestFit="1" customWidth="1"/>
    <col min="9421" max="9422" width="9.28515625" style="2" bestFit="1" customWidth="1"/>
    <col min="9423" max="9423" width="9.140625" style="2"/>
    <col min="9424" max="9424" width="10.28515625" style="2" bestFit="1" customWidth="1"/>
    <col min="9425" max="9426" width="9.28515625" style="2" bestFit="1" customWidth="1"/>
    <col min="9427" max="9427" width="9.140625" style="2"/>
    <col min="9428" max="9428" width="10.28515625" style="2" bestFit="1" customWidth="1"/>
    <col min="9429" max="9430" width="9.28515625" style="2" bestFit="1" customWidth="1"/>
    <col min="9431" max="9431" width="9.140625" style="2"/>
    <col min="9432" max="9432" width="10.28515625" style="2" bestFit="1" customWidth="1"/>
    <col min="9433" max="9434" width="9.28515625" style="2" bestFit="1" customWidth="1"/>
    <col min="9435" max="9435" width="9.140625" style="2"/>
    <col min="9436" max="9436" width="10.28515625" style="2" bestFit="1" customWidth="1"/>
    <col min="9437" max="9438" width="9.28515625" style="2" bestFit="1" customWidth="1"/>
    <col min="9439" max="9439" width="9.140625" style="2"/>
    <col min="9440" max="9440" width="10.28515625" style="2" bestFit="1" customWidth="1"/>
    <col min="9441" max="9442" width="9.28515625" style="2" bestFit="1" customWidth="1"/>
    <col min="9443" max="9443" width="9.140625" style="2"/>
    <col min="9444" max="9444" width="10.28515625" style="2" bestFit="1" customWidth="1"/>
    <col min="9445" max="9446" width="9.28515625" style="2" bestFit="1" customWidth="1"/>
    <col min="9447" max="9447" width="9.140625" style="2"/>
    <col min="9448" max="9448" width="10.28515625" style="2" bestFit="1" customWidth="1"/>
    <col min="9449" max="9450" width="9.28515625" style="2" bestFit="1" customWidth="1"/>
    <col min="9451" max="9451" width="9.140625" style="2"/>
    <col min="9452" max="9452" width="10.28515625" style="2" bestFit="1" customWidth="1"/>
    <col min="9453" max="9454" width="9.28515625" style="2" bestFit="1" customWidth="1"/>
    <col min="9455" max="9455" width="9.140625" style="2"/>
    <col min="9456" max="9456" width="10.28515625" style="2" bestFit="1" customWidth="1"/>
    <col min="9457" max="9458" width="9.28515625" style="2" bestFit="1" customWidth="1"/>
    <col min="9459" max="9459" width="9.140625" style="2"/>
    <col min="9460" max="9460" width="10.28515625" style="2" bestFit="1" customWidth="1"/>
    <col min="9461" max="9462" width="9.28515625" style="2" bestFit="1" customWidth="1"/>
    <col min="9463" max="9463" width="9.140625" style="2"/>
    <col min="9464" max="9464" width="10.28515625" style="2" bestFit="1" customWidth="1"/>
    <col min="9465" max="9466" width="9.28515625" style="2" bestFit="1" customWidth="1"/>
    <col min="9467" max="9467" width="9.140625" style="2"/>
    <col min="9468" max="9468" width="10.28515625" style="2" bestFit="1" customWidth="1"/>
    <col min="9469" max="9470" width="9.28515625" style="2" bestFit="1" customWidth="1"/>
    <col min="9471" max="9471" width="9.140625" style="2"/>
    <col min="9472" max="9472" width="10.28515625" style="2" bestFit="1" customWidth="1"/>
    <col min="9473" max="9474" width="9.28515625" style="2" bestFit="1" customWidth="1"/>
    <col min="9475" max="9475" width="9.140625" style="2"/>
    <col min="9476" max="9476" width="10.28515625" style="2" bestFit="1" customWidth="1"/>
    <col min="9477" max="9478" width="9.28515625" style="2" bestFit="1" customWidth="1"/>
    <col min="9479" max="9479" width="9.140625" style="2"/>
    <col min="9480" max="9480" width="10.28515625" style="2" bestFit="1" customWidth="1"/>
    <col min="9481" max="9482" width="9.28515625" style="2" bestFit="1" customWidth="1"/>
    <col min="9483" max="9483" width="9.140625" style="2"/>
    <col min="9484" max="9484" width="10.28515625" style="2" bestFit="1" customWidth="1"/>
    <col min="9485" max="9486" width="9.28515625" style="2" bestFit="1" customWidth="1"/>
    <col min="9487" max="9487" width="9.140625" style="2"/>
    <col min="9488" max="9488" width="10.28515625" style="2" bestFit="1" customWidth="1"/>
    <col min="9489" max="9490" width="9.28515625" style="2" bestFit="1" customWidth="1"/>
    <col min="9491" max="9491" width="9.140625" style="2"/>
    <col min="9492" max="9492" width="10.28515625" style="2" bestFit="1" customWidth="1"/>
    <col min="9493" max="9494" width="9.28515625" style="2" bestFit="1" customWidth="1"/>
    <col min="9495" max="9495" width="9.140625" style="2"/>
    <col min="9496" max="9496" width="10.28515625" style="2" bestFit="1" customWidth="1"/>
    <col min="9497" max="9498" width="9.28515625" style="2" bestFit="1" customWidth="1"/>
    <col min="9499" max="9499" width="9.140625" style="2"/>
    <col min="9500" max="9500" width="10.28515625" style="2" bestFit="1" customWidth="1"/>
    <col min="9501" max="9502" width="9.28515625" style="2" bestFit="1" customWidth="1"/>
    <col min="9503" max="9503" width="9.140625" style="2"/>
    <col min="9504" max="9504" width="10.28515625" style="2" bestFit="1" customWidth="1"/>
    <col min="9505" max="9506" width="9.28515625" style="2" bestFit="1" customWidth="1"/>
    <col min="9507" max="9507" width="9.140625" style="2"/>
    <col min="9508" max="9508" width="10.28515625" style="2" bestFit="1" customWidth="1"/>
    <col min="9509" max="9510" width="9.28515625" style="2" bestFit="1" customWidth="1"/>
    <col min="9511" max="9511" width="9.140625" style="2"/>
    <col min="9512" max="9512" width="10.28515625" style="2" bestFit="1" customWidth="1"/>
    <col min="9513" max="9514" width="9.28515625" style="2" bestFit="1" customWidth="1"/>
    <col min="9515" max="9515" width="9.140625" style="2"/>
    <col min="9516" max="9516" width="10.28515625" style="2" bestFit="1" customWidth="1"/>
    <col min="9517" max="9518" width="9.28515625" style="2" bestFit="1" customWidth="1"/>
    <col min="9519" max="9519" width="9.140625" style="2"/>
    <col min="9520" max="9520" width="10.28515625" style="2" bestFit="1" customWidth="1"/>
    <col min="9521" max="9522" width="9.28515625" style="2" bestFit="1" customWidth="1"/>
    <col min="9523" max="9523" width="9.140625" style="2"/>
    <col min="9524" max="9524" width="10.28515625" style="2" bestFit="1" customWidth="1"/>
    <col min="9525" max="9526" width="9.28515625" style="2" bestFit="1" customWidth="1"/>
    <col min="9527" max="9527" width="9.140625" style="2"/>
    <col min="9528" max="9528" width="10.28515625" style="2" bestFit="1" customWidth="1"/>
    <col min="9529" max="9530" width="9.28515625" style="2" bestFit="1" customWidth="1"/>
    <col min="9531" max="9531" width="9.140625" style="2"/>
    <col min="9532" max="9532" width="10.28515625" style="2" bestFit="1" customWidth="1"/>
    <col min="9533" max="9534" width="9.28515625" style="2" bestFit="1" customWidth="1"/>
    <col min="9535" max="9535" width="9.140625" style="2"/>
    <col min="9536" max="9536" width="10.28515625" style="2" bestFit="1" customWidth="1"/>
    <col min="9537" max="9538" width="9.28515625" style="2" bestFit="1" customWidth="1"/>
    <col min="9539" max="9539" width="9.140625" style="2"/>
    <col min="9540" max="9540" width="10.28515625" style="2" bestFit="1" customWidth="1"/>
    <col min="9541" max="9542" width="9.28515625" style="2" bestFit="1" customWidth="1"/>
    <col min="9543" max="9543" width="9.140625" style="2"/>
    <col min="9544" max="9544" width="10.28515625" style="2" bestFit="1" customWidth="1"/>
    <col min="9545" max="9546" width="9.28515625" style="2" bestFit="1" customWidth="1"/>
    <col min="9547" max="9547" width="9.140625" style="2"/>
    <col min="9548" max="9548" width="10.28515625" style="2" bestFit="1" customWidth="1"/>
    <col min="9549" max="9550" width="9.28515625" style="2" bestFit="1" customWidth="1"/>
    <col min="9551" max="9551" width="9.140625" style="2"/>
    <col min="9552" max="9552" width="10.28515625" style="2" bestFit="1" customWidth="1"/>
    <col min="9553" max="9554" width="9.28515625" style="2" bestFit="1" customWidth="1"/>
    <col min="9555" max="9555" width="9.140625" style="2"/>
    <col min="9556" max="9556" width="10.28515625" style="2" bestFit="1" customWidth="1"/>
    <col min="9557" max="9558" width="9.28515625" style="2" bestFit="1" customWidth="1"/>
    <col min="9559" max="9559" width="9.140625" style="2"/>
    <col min="9560" max="9560" width="10.28515625" style="2" bestFit="1" customWidth="1"/>
    <col min="9561" max="9562" width="9.28515625" style="2" bestFit="1" customWidth="1"/>
    <col min="9563" max="9563" width="9.140625" style="2"/>
    <col min="9564" max="9564" width="10.28515625" style="2" bestFit="1" customWidth="1"/>
    <col min="9565" max="9566" width="9.28515625" style="2" bestFit="1" customWidth="1"/>
    <col min="9567" max="9567" width="9.140625" style="2"/>
    <col min="9568" max="9568" width="10.28515625" style="2" bestFit="1" customWidth="1"/>
    <col min="9569" max="9570" width="9.28515625" style="2" bestFit="1" customWidth="1"/>
    <col min="9571" max="9571" width="9.140625" style="2"/>
    <col min="9572" max="9572" width="10.28515625" style="2" bestFit="1" customWidth="1"/>
    <col min="9573" max="9574" width="9.28515625" style="2" bestFit="1" customWidth="1"/>
    <col min="9575" max="9575" width="9.140625" style="2"/>
    <col min="9576" max="9576" width="10.28515625" style="2" bestFit="1" customWidth="1"/>
    <col min="9577" max="9578" width="9.28515625" style="2" bestFit="1" customWidth="1"/>
    <col min="9579" max="9579" width="9.140625" style="2"/>
    <col min="9580" max="9580" width="10.28515625" style="2" bestFit="1" customWidth="1"/>
    <col min="9581" max="9582" width="9.28515625" style="2" bestFit="1" customWidth="1"/>
    <col min="9583" max="9583" width="9.140625" style="2"/>
    <col min="9584" max="9584" width="10.28515625" style="2" bestFit="1" customWidth="1"/>
    <col min="9585" max="9586" width="9.28515625" style="2" bestFit="1" customWidth="1"/>
    <col min="9587" max="9587" width="9.140625" style="2"/>
    <col min="9588" max="9588" width="10.28515625" style="2" bestFit="1" customWidth="1"/>
    <col min="9589" max="9590" width="9.28515625" style="2" bestFit="1" customWidth="1"/>
    <col min="9591" max="9591" width="9.140625" style="2"/>
    <col min="9592" max="9592" width="10.28515625" style="2" bestFit="1" customWidth="1"/>
    <col min="9593" max="9594" width="9.28515625" style="2" bestFit="1" customWidth="1"/>
    <col min="9595" max="9595" width="9.140625" style="2"/>
    <col min="9596" max="9596" width="10.28515625" style="2" bestFit="1" customWidth="1"/>
    <col min="9597" max="9598" width="9.28515625" style="2" bestFit="1" customWidth="1"/>
    <col min="9599" max="9599" width="9.140625" style="2"/>
    <col min="9600" max="9600" width="10.28515625" style="2" bestFit="1" customWidth="1"/>
    <col min="9601" max="9602" width="9.28515625" style="2" bestFit="1" customWidth="1"/>
    <col min="9603" max="9603" width="9.140625" style="2"/>
    <col min="9604" max="9604" width="10.28515625" style="2" bestFit="1" customWidth="1"/>
    <col min="9605" max="9606" width="9.28515625" style="2" bestFit="1" customWidth="1"/>
    <col min="9607" max="9607" width="9.140625" style="2"/>
    <col min="9608" max="9608" width="10.28515625" style="2" bestFit="1" customWidth="1"/>
    <col min="9609" max="9610" width="9.28515625" style="2" bestFit="1" customWidth="1"/>
    <col min="9611" max="9611" width="9.140625" style="2"/>
    <col min="9612" max="9612" width="10.28515625" style="2" bestFit="1" customWidth="1"/>
    <col min="9613" max="9614" width="9.28515625" style="2" bestFit="1" customWidth="1"/>
    <col min="9615" max="9615" width="9.140625" style="2"/>
    <col min="9616" max="9616" width="10.28515625" style="2" bestFit="1" customWidth="1"/>
    <col min="9617" max="9618" width="9.28515625" style="2" bestFit="1" customWidth="1"/>
    <col min="9619" max="9619" width="9.140625" style="2"/>
    <col min="9620" max="9620" width="10.28515625" style="2" bestFit="1" customWidth="1"/>
    <col min="9621" max="9622" width="9.28515625" style="2" bestFit="1" customWidth="1"/>
    <col min="9623" max="9623" width="9.140625" style="2"/>
    <col min="9624" max="9624" width="10.28515625" style="2" bestFit="1" customWidth="1"/>
    <col min="9625" max="9626" width="9.28515625" style="2" bestFit="1" customWidth="1"/>
    <col min="9627" max="9627" width="9.140625" style="2"/>
    <col min="9628" max="9628" width="10.28515625" style="2" bestFit="1" customWidth="1"/>
    <col min="9629" max="9630" width="9.28515625" style="2" bestFit="1" customWidth="1"/>
    <col min="9631" max="9631" width="9.140625" style="2"/>
    <col min="9632" max="9632" width="10.28515625" style="2" bestFit="1" customWidth="1"/>
    <col min="9633" max="9634" width="9.28515625" style="2" bestFit="1" customWidth="1"/>
    <col min="9635" max="9635" width="9.140625" style="2"/>
    <col min="9636" max="9636" width="10.28515625" style="2" bestFit="1" customWidth="1"/>
    <col min="9637" max="9638" width="9.28515625" style="2" bestFit="1" customWidth="1"/>
    <col min="9639" max="9639" width="9.140625" style="2"/>
    <col min="9640" max="9640" width="10.28515625" style="2" bestFit="1" customWidth="1"/>
    <col min="9641" max="9642" width="9.28515625" style="2" bestFit="1" customWidth="1"/>
    <col min="9643" max="9643" width="9.140625" style="2"/>
    <col min="9644" max="9644" width="10.28515625" style="2" bestFit="1" customWidth="1"/>
    <col min="9645" max="9646" width="9.28515625" style="2" bestFit="1" customWidth="1"/>
    <col min="9647" max="9647" width="9.140625" style="2"/>
    <col min="9648" max="9648" width="10.28515625" style="2" bestFit="1" customWidth="1"/>
    <col min="9649" max="9650" width="9.28515625" style="2" bestFit="1" customWidth="1"/>
    <col min="9651" max="9651" width="9.140625" style="2"/>
    <col min="9652" max="9652" width="10.28515625" style="2" bestFit="1" customWidth="1"/>
    <col min="9653" max="9654" width="9.28515625" style="2" bestFit="1" customWidth="1"/>
    <col min="9655" max="9655" width="9.140625" style="2"/>
    <col min="9656" max="9656" width="10.28515625" style="2" bestFit="1" customWidth="1"/>
    <col min="9657" max="9658" width="9.28515625" style="2" bestFit="1" customWidth="1"/>
    <col min="9659" max="9659" width="9.140625" style="2"/>
    <col min="9660" max="9660" width="10.28515625" style="2" bestFit="1" customWidth="1"/>
    <col min="9661" max="9662" width="9.28515625" style="2" bestFit="1" customWidth="1"/>
    <col min="9663" max="9663" width="9.140625" style="2"/>
    <col min="9664" max="9664" width="10.28515625" style="2" bestFit="1" customWidth="1"/>
    <col min="9665" max="9666" width="9.28515625" style="2" bestFit="1" customWidth="1"/>
    <col min="9667" max="9667" width="9.140625" style="2"/>
    <col min="9668" max="9668" width="10.28515625" style="2" bestFit="1" customWidth="1"/>
    <col min="9669" max="9670" width="9.28515625" style="2" bestFit="1" customWidth="1"/>
    <col min="9671" max="9671" width="9.140625" style="2"/>
    <col min="9672" max="9672" width="10.28515625" style="2" bestFit="1" customWidth="1"/>
    <col min="9673" max="9674" width="9.28515625" style="2" bestFit="1" customWidth="1"/>
    <col min="9675" max="9675" width="9.140625" style="2"/>
    <col min="9676" max="9676" width="10.28515625" style="2" bestFit="1" customWidth="1"/>
    <col min="9677" max="9678" width="9.28515625" style="2" bestFit="1" customWidth="1"/>
    <col min="9679" max="9679" width="9.140625" style="2"/>
    <col min="9680" max="9680" width="10.28515625" style="2" bestFit="1" customWidth="1"/>
    <col min="9681" max="9682" width="9.28515625" style="2" bestFit="1" customWidth="1"/>
    <col min="9683" max="9683" width="9.140625" style="2"/>
    <col min="9684" max="9684" width="10.28515625" style="2" bestFit="1" customWidth="1"/>
    <col min="9685" max="9686" width="9.28515625" style="2" bestFit="1" customWidth="1"/>
    <col min="9687" max="9687" width="9.140625" style="2"/>
    <col min="9688" max="9688" width="10.28515625" style="2" bestFit="1" customWidth="1"/>
    <col min="9689" max="9690" width="9.28515625" style="2" bestFit="1" customWidth="1"/>
    <col min="9691" max="9691" width="9.140625" style="2"/>
    <col min="9692" max="9692" width="10.28515625" style="2" bestFit="1" customWidth="1"/>
    <col min="9693" max="9694" width="9.28515625" style="2" bestFit="1" customWidth="1"/>
    <col min="9695" max="9695" width="9.140625" style="2"/>
    <col min="9696" max="9696" width="10.28515625" style="2" bestFit="1" customWidth="1"/>
    <col min="9697" max="9698" width="9.28515625" style="2" bestFit="1" customWidth="1"/>
    <col min="9699" max="9699" width="9.140625" style="2"/>
    <col min="9700" max="9700" width="10.28515625" style="2" bestFit="1" customWidth="1"/>
    <col min="9701" max="9702" width="9.28515625" style="2" bestFit="1" customWidth="1"/>
    <col min="9703" max="9703" width="9.140625" style="2"/>
    <col min="9704" max="9704" width="10.28515625" style="2" bestFit="1" customWidth="1"/>
    <col min="9705" max="9706" width="9.28515625" style="2" bestFit="1" customWidth="1"/>
    <col min="9707" max="9707" width="9.140625" style="2"/>
    <col min="9708" max="9708" width="10.28515625" style="2" bestFit="1" customWidth="1"/>
    <col min="9709" max="9710" width="9.28515625" style="2" bestFit="1" customWidth="1"/>
    <col min="9711" max="9711" width="9.140625" style="2"/>
    <col min="9712" max="9712" width="10.28515625" style="2" bestFit="1" customWidth="1"/>
    <col min="9713" max="9714" width="9.28515625" style="2" bestFit="1" customWidth="1"/>
    <col min="9715" max="9715" width="9.140625" style="2"/>
    <col min="9716" max="9716" width="10.28515625" style="2" bestFit="1" customWidth="1"/>
    <col min="9717" max="9718" width="9.28515625" style="2" bestFit="1" customWidth="1"/>
    <col min="9719" max="9719" width="9.140625" style="2"/>
    <col min="9720" max="9720" width="10.28515625" style="2" bestFit="1" customWidth="1"/>
    <col min="9721" max="9722" width="9.28515625" style="2" bestFit="1" customWidth="1"/>
    <col min="9723" max="9723" width="9.140625" style="2"/>
    <col min="9724" max="9724" width="10.28515625" style="2" bestFit="1" customWidth="1"/>
    <col min="9725" max="9726" width="9.28515625" style="2" bestFit="1" customWidth="1"/>
    <col min="9727" max="9727" width="9.140625" style="2"/>
    <col min="9728" max="9728" width="10.28515625" style="2" bestFit="1" customWidth="1"/>
    <col min="9729" max="9730" width="9.28515625" style="2" bestFit="1" customWidth="1"/>
    <col min="9731" max="9731" width="9.140625" style="2"/>
    <col min="9732" max="9732" width="10.28515625" style="2" bestFit="1" customWidth="1"/>
    <col min="9733" max="9734" width="9.28515625" style="2" bestFit="1" customWidth="1"/>
    <col min="9735" max="9735" width="9.140625" style="2"/>
    <col min="9736" max="9736" width="10.28515625" style="2" bestFit="1" customWidth="1"/>
    <col min="9737" max="9738" width="9.28515625" style="2" bestFit="1" customWidth="1"/>
    <col min="9739" max="9739" width="9.140625" style="2"/>
    <col min="9740" max="9740" width="10.28515625" style="2" bestFit="1" customWidth="1"/>
    <col min="9741" max="9742" width="9.28515625" style="2" bestFit="1" customWidth="1"/>
    <col min="9743" max="9743" width="9.140625" style="2"/>
    <col min="9744" max="9744" width="10.28515625" style="2" bestFit="1" customWidth="1"/>
    <col min="9745" max="9746" width="9.28515625" style="2" bestFit="1" customWidth="1"/>
    <col min="9747" max="9747" width="9.140625" style="2"/>
    <col min="9748" max="9748" width="10.28515625" style="2" bestFit="1" customWidth="1"/>
    <col min="9749" max="9750" width="9.28515625" style="2" bestFit="1" customWidth="1"/>
    <col min="9751" max="9751" width="9.140625" style="2"/>
    <col min="9752" max="9752" width="10.28515625" style="2" bestFit="1" customWidth="1"/>
    <col min="9753" max="9754" width="9.28515625" style="2" bestFit="1" customWidth="1"/>
    <col min="9755" max="9755" width="9.140625" style="2"/>
    <col min="9756" max="9756" width="10.28515625" style="2" bestFit="1" customWidth="1"/>
    <col min="9757" max="9758" width="9.28515625" style="2" bestFit="1" customWidth="1"/>
    <col min="9759" max="9759" width="9.140625" style="2"/>
    <col min="9760" max="9760" width="10.28515625" style="2" bestFit="1" customWidth="1"/>
    <col min="9761" max="9762" width="9.28515625" style="2" bestFit="1" customWidth="1"/>
    <col min="9763" max="9763" width="9.140625" style="2"/>
    <col min="9764" max="9764" width="10.28515625" style="2" bestFit="1" customWidth="1"/>
    <col min="9765" max="9766" width="9.28515625" style="2" bestFit="1" customWidth="1"/>
    <col min="9767" max="9767" width="9.140625" style="2"/>
    <col min="9768" max="9768" width="10.28515625" style="2" bestFit="1" customWidth="1"/>
    <col min="9769" max="9770" width="9.28515625" style="2" bestFit="1" customWidth="1"/>
    <col min="9771" max="9771" width="9.140625" style="2"/>
    <col min="9772" max="9772" width="10.28515625" style="2" bestFit="1" customWidth="1"/>
    <col min="9773" max="9774" width="9.28515625" style="2" bestFit="1" customWidth="1"/>
    <col min="9775" max="9775" width="9.140625" style="2"/>
    <col min="9776" max="9776" width="10.28515625" style="2" bestFit="1" customWidth="1"/>
    <col min="9777" max="9778" width="9.28515625" style="2" bestFit="1" customWidth="1"/>
    <col min="9779" max="9779" width="9.140625" style="2"/>
    <col min="9780" max="9780" width="10.28515625" style="2" bestFit="1" customWidth="1"/>
    <col min="9781" max="9782" width="9.28515625" style="2" bestFit="1" customWidth="1"/>
    <col min="9783" max="9783" width="9.140625" style="2"/>
    <col min="9784" max="9784" width="10.28515625" style="2" bestFit="1" customWidth="1"/>
    <col min="9785" max="9786" width="9.28515625" style="2" bestFit="1" customWidth="1"/>
    <col min="9787" max="9787" width="9.140625" style="2"/>
    <col min="9788" max="9788" width="10.28515625" style="2" bestFit="1" customWidth="1"/>
    <col min="9789" max="9790" width="9.28515625" style="2" bestFit="1" customWidth="1"/>
    <col min="9791" max="9791" width="9.140625" style="2"/>
    <col min="9792" max="9792" width="10.28515625" style="2" bestFit="1" customWidth="1"/>
    <col min="9793" max="9794" width="9.28515625" style="2" bestFit="1" customWidth="1"/>
    <col min="9795" max="9795" width="9.140625" style="2"/>
    <col min="9796" max="9796" width="10.28515625" style="2" bestFit="1" customWidth="1"/>
    <col min="9797" max="9798" width="9.28515625" style="2" bestFit="1" customWidth="1"/>
    <col min="9799" max="9799" width="9.140625" style="2"/>
    <col min="9800" max="9800" width="10.28515625" style="2" bestFit="1" customWidth="1"/>
    <col min="9801" max="9802" width="9.28515625" style="2" bestFit="1" customWidth="1"/>
    <col min="9803" max="9803" width="9.140625" style="2"/>
    <col min="9804" max="9804" width="10.28515625" style="2" bestFit="1" customWidth="1"/>
    <col min="9805" max="9806" width="9.28515625" style="2" bestFit="1" customWidth="1"/>
    <col min="9807" max="9807" width="9.140625" style="2"/>
    <col min="9808" max="9808" width="10.28515625" style="2" bestFit="1" customWidth="1"/>
    <col min="9809" max="9810" width="9.28515625" style="2" bestFit="1" customWidth="1"/>
    <col min="9811" max="9811" width="9.140625" style="2"/>
    <col min="9812" max="9812" width="10.28515625" style="2" bestFit="1" customWidth="1"/>
    <col min="9813" max="9814" width="9.28515625" style="2" bestFit="1" customWidth="1"/>
    <col min="9815" max="9815" width="9.140625" style="2"/>
    <col min="9816" max="9816" width="10.28515625" style="2" bestFit="1" customWidth="1"/>
    <col min="9817" max="9818" width="9.28515625" style="2" bestFit="1" customWidth="1"/>
    <col min="9819" max="9819" width="9.140625" style="2"/>
    <col min="9820" max="9820" width="10.28515625" style="2" bestFit="1" customWidth="1"/>
    <col min="9821" max="9822" width="9.28515625" style="2" bestFit="1" customWidth="1"/>
    <col min="9823" max="9823" width="9.140625" style="2"/>
    <col min="9824" max="9824" width="10.28515625" style="2" bestFit="1" customWidth="1"/>
    <col min="9825" max="9826" width="9.28515625" style="2" bestFit="1" customWidth="1"/>
    <col min="9827" max="9827" width="9.140625" style="2"/>
    <col min="9828" max="9828" width="10.28515625" style="2" bestFit="1" customWidth="1"/>
    <col min="9829" max="9830" width="9.28515625" style="2" bestFit="1" customWidth="1"/>
    <col min="9831" max="9831" width="9.140625" style="2"/>
    <col min="9832" max="9832" width="10.28515625" style="2" bestFit="1" customWidth="1"/>
    <col min="9833" max="9834" width="9.28515625" style="2" bestFit="1" customWidth="1"/>
    <col min="9835" max="9835" width="9.140625" style="2"/>
    <col min="9836" max="9836" width="10.28515625" style="2" bestFit="1" customWidth="1"/>
    <col min="9837" max="9838" width="9.28515625" style="2" bestFit="1" customWidth="1"/>
    <col min="9839" max="9839" width="9.140625" style="2"/>
    <col min="9840" max="9840" width="10.28515625" style="2" bestFit="1" customWidth="1"/>
    <col min="9841" max="9842" width="9.28515625" style="2" bestFit="1" customWidth="1"/>
    <col min="9843" max="9843" width="9.140625" style="2"/>
    <col min="9844" max="9844" width="10.28515625" style="2" bestFit="1" customWidth="1"/>
    <col min="9845" max="9846" width="9.28515625" style="2" bestFit="1" customWidth="1"/>
    <col min="9847" max="9847" width="9.140625" style="2"/>
    <col min="9848" max="9848" width="10.28515625" style="2" bestFit="1" customWidth="1"/>
    <col min="9849" max="9850" width="9.28515625" style="2" bestFit="1" customWidth="1"/>
    <col min="9851" max="9851" width="9.140625" style="2"/>
    <col min="9852" max="9852" width="10.28515625" style="2" bestFit="1" customWidth="1"/>
    <col min="9853" max="9854" width="9.28515625" style="2" bestFit="1" customWidth="1"/>
    <col min="9855" max="9855" width="9.140625" style="2"/>
    <col min="9856" max="9856" width="10.28515625" style="2" bestFit="1" customWidth="1"/>
    <col min="9857" max="9858" width="9.28515625" style="2" bestFit="1" customWidth="1"/>
    <col min="9859" max="9859" width="9.140625" style="2"/>
    <col min="9860" max="9860" width="10.28515625" style="2" bestFit="1" customWidth="1"/>
    <col min="9861" max="9862" width="9.28515625" style="2" bestFit="1" customWidth="1"/>
    <col min="9863" max="9863" width="9.140625" style="2"/>
    <col min="9864" max="9864" width="10.28515625" style="2" bestFit="1" customWidth="1"/>
    <col min="9865" max="9866" width="9.28515625" style="2" bestFit="1" customWidth="1"/>
    <col min="9867" max="9867" width="9.140625" style="2"/>
    <col min="9868" max="9868" width="10.28515625" style="2" bestFit="1" customWidth="1"/>
    <col min="9869" max="9870" width="9.28515625" style="2" bestFit="1" customWidth="1"/>
    <col min="9871" max="9871" width="9.140625" style="2"/>
    <col min="9872" max="9872" width="10.28515625" style="2" bestFit="1" customWidth="1"/>
    <col min="9873" max="9874" width="9.28515625" style="2" bestFit="1" customWidth="1"/>
    <col min="9875" max="9875" width="9.140625" style="2"/>
    <col min="9876" max="9876" width="10.28515625" style="2" bestFit="1" customWidth="1"/>
    <col min="9877" max="9878" width="9.28515625" style="2" bestFit="1" customWidth="1"/>
    <col min="9879" max="9879" width="9.140625" style="2"/>
    <col min="9880" max="9880" width="10.28515625" style="2" bestFit="1" customWidth="1"/>
    <col min="9881" max="9882" width="9.28515625" style="2" bestFit="1" customWidth="1"/>
    <col min="9883" max="9883" width="9.140625" style="2"/>
    <col min="9884" max="9884" width="10.28515625" style="2" bestFit="1" customWidth="1"/>
    <col min="9885" max="9886" width="9.28515625" style="2" bestFit="1" customWidth="1"/>
    <col min="9887" max="9887" width="9.140625" style="2"/>
    <col min="9888" max="9888" width="10.28515625" style="2" bestFit="1" customWidth="1"/>
    <col min="9889" max="9890" width="9.28515625" style="2" bestFit="1" customWidth="1"/>
    <col min="9891" max="9891" width="9.140625" style="2"/>
    <col min="9892" max="9892" width="10.28515625" style="2" bestFit="1" customWidth="1"/>
    <col min="9893" max="9894" width="9.28515625" style="2" bestFit="1" customWidth="1"/>
    <col min="9895" max="9895" width="9.140625" style="2"/>
    <col min="9896" max="9896" width="10.28515625" style="2" bestFit="1" customWidth="1"/>
    <col min="9897" max="9898" width="9.28515625" style="2" bestFit="1" customWidth="1"/>
    <col min="9899" max="9899" width="9.140625" style="2"/>
    <col min="9900" max="9900" width="10.28515625" style="2" bestFit="1" customWidth="1"/>
    <col min="9901" max="9902" width="9.28515625" style="2" bestFit="1" customWidth="1"/>
    <col min="9903" max="9903" width="9.140625" style="2"/>
    <col min="9904" max="9904" width="10.28515625" style="2" bestFit="1" customWidth="1"/>
    <col min="9905" max="9906" width="9.28515625" style="2" bestFit="1" customWidth="1"/>
    <col min="9907" max="9907" width="9.140625" style="2"/>
    <col min="9908" max="9908" width="10.28515625" style="2" bestFit="1" customWidth="1"/>
    <col min="9909" max="9910" width="9.28515625" style="2" bestFit="1" customWidth="1"/>
    <col min="9911" max="9911" width="9.140625" style="2"/>
    <col min="9912" max="9912" width="10.28515625" style="2" bestFit="1" customWidth="1"/>
    <col min="9913" max="9914" width="9.28515625" style="2" bestFit="1" customWidth="1"/>
    <col min="9915" max="9915" width="9.140625" style="2"/>
    <col min="9916" max="9916" width="10.28515625" style="2" bestFit="1" customWidth="1"/>
    <col min="9917" max="9918" width="9.28515625" style="2" bestFit="1" customWidth="1"/>
    <col min="9919" max="9919" width="9.140625" style="2"/>
    <col min="9920" max="9920" width="10.28515625" style="2" bestFit="1" customWidth="1"/>
    <col min="9921" max="9922" width="9.28515625" style="2" bestFit="1" customWidth="1"/>
    <col min="9923" max="9923" width="9.140625" style="2"/>
    <col min="9924" max="9924" width="10.28515625" style="2" bestFit="1" customWidth="1"/>
    <col min="9925" max="9926" width="9.28515625" style="2" bestFit="1" customWidth="1"/>
    <col min="9927" max="9927" width="9.140625" style="2"/>
    <col min="9928" max="9928" width="10.28515625" style="2" bestFit="1" customWidth="1"/>
    <col min="9929" max="9930" width="9.28515625" style="2" bestFit="1" customWidth="1"/>
    <col min="9931" max="9931" width="9.140625" style="2"/>
    <col min="9932" max="9932" width="10.28515625" style="2" bestFit="1" customWidth="1"/>
    <col min="9933" max="9934" width="9.28515625" style="2" bestFit="1" customWidth="1"/>
    <col min="9935" max="9935" width="9.140625" style="2"/>
    <col min="9936" max="9936" width="10.28515625" style="2" bestFit="1" customWidth="1"/>
    <col min="9937" max="9938" width="9.28515625" style="2" bestFit="1" customWidth="1"/>
    <col min="9939" max="9939" width="9.140625" style="2"/>
    <col min="9940" max="9940" width="10.28515625" style="2" bestFit="1" customWidth="1"/>
    <col min="9941" max="9942" width="9.28515625" style="2" bestFit="1" customWidth="1"/>
    <col min="9943" max="9943" width="9.140625" style="2"/>
    <col min="9944" max="9944" width="10.28515625" style="2" bestFit="1" customWidth="1"/>
    <col min="9945" max="9946" width="9.28515625" style="2" bestFit="1" customWidth="1"/>
    <col min="9947" max="9947" width="9.140625" style="2"/>
    <col min="9948" max="9948" width="10.28515625" style="2" bestFit="1" customWidth="1"/>
    <col min="9949" max="9950" width="9.28515625" style="2" bestFit="1" customWidth="1"/>
    <col min="9951" max="9951" width="9.140625" style="2"/>
    <col min="9952" max="9952" width="10.28515625" style="2" bestFit="1" customWidth="1"/>
    <col min="9953" max="9954" width="9.28515625" style="2" bestFit="1" customWidth="1"/>
    <col min="9955" max="9955" width="9.140625" style="2"/>
    <col min="9956" max="9956" width="10.28515625" style="2" bestFit="1" customWidth="1"/>
    <col min="9957" max="9958" width="9.28515625" style="2" bestFit="1" customWidth="1"/>
    <col min="9959" max="9959" width="9.140625" style="2"/>
    <col min="9960" max="9960" width="10.28515625" style="2" bestFit="1" customWidth="1"/>
    <col min="9961" max="9962" width="9.28515625" style="2" bestFit="1" customWidth="1"/>
    <col min="9963" max="9963" width="9.140625" style="2"/>
    <col min="9964" max="9964" width="10.28515625" style="2" bestFit="1" customWidth="1"/>
    <col min="9965" max="9966" width="9.28515625" style="2" bestFit="1" customWidth="1"/>
    <col min="9967" max="9967" width="9.140625" style="2"/>
    <col min="9968" max="9968" width="10.28515625" style="2" bestFit="1" customWidth="1"/>
    <col min="9969" max="9970" width="9.28515625" style="2" bestFit="1" customWidth="1"/>
    <col min="9971" max="9971" width="9.140625" style="2"/>
    <col min="9972" max="9972" width="10.28515625" style="2" bestFit="1" customWidth="1"/>
    <col min="9973" max="9974" width="9.28515625" style="2" bestFit="1" customWidth="1"/>
    <col min="9975" max="9975" width="9.140625" style="2"/>
    <col min="9976" max="9976" width="10.28515625" style="2" bestFit="1" customWidth="1"/>
    <col min="9977" max="9978" width="9.28515625" style="2" bestFit="1" customWidth="1"/>
    <col min="9979" max="9979" width="9.140625" style="2"/>
    <col min="9980" max="9980" width="10.28515625" style="2" bestFit="1" customWidth="1"/>
    <col min="9981" max="9982" width="9.28515625" style="2" bestFit="1" customWidth="1"/>
    <col min="9983" max="9983" width="9.140625" style="2"/>
    <col min="9984" max="9984" width="10.28515625" style="2" bestFit="1" customWidth="1"/>
    <col min="9985" max="9986" width="9.28515625" style="2" bestFit="1" customWidth="1"/>
    <col min="9987" max="9987" width="9.140625" style="2"/>
    <col min="9988" max="9988" width="10.28515625" style="2" bestFit="1" customWidth="1"/>
    <col min="9989" max="9990" width="9.28515625" style="2" bestFit="1" customWidth="1"/>
    <col min="9991" max="9991" width="9.140625" style="2"/>
    <col min="9992" max="9992" width="10.28515625" style="2" bestFit="1" customWidth="1"/>
    <col min="9993" max="9994" width="9.28515625" style="2" bestFit="1" customWidth="1"/>
    <col min="9995" max="9995" width="9.140625" style="2"/>
    <col min="9996" max="9996" width="10.28515625" style="2" bestFit="1" customWidth="1"/>
    <col min="9997" max="9998" width="9.28515625" style="2" bestFit="1" customWidth="1"/>
    <col min="9999" max="9999" width="9.140625" style="2"/>
    <col min="10000" max="10000" width="10.28515625" style="2" bestFit="1" customWidth="1"/>
    <col min="10001" max="10002" width="9.28515625" style="2" bestFit="1" customWidth="1"/>
    <col min="10003" max="10003" width="9.140625" style="2"/>
    <col min="10004" max="10004" width="10.28515625" style="2" bestFit="1" customWidth="1"/>
    <col min="10005" max="10006" width="9.28515625" style="2" bestFit="1" customWidth="1"/>
    <col min="10007" max="10007" width="9.140625" style="2"/>
    <col min="10008" max="10008" width="10.28515625" style="2" bestFit="1" customWidth="1"/>
    <col min="10009" max="10010" width="9.28515625" style="2" bestFit="1" customWidth="1"/>
    <col min="10011" max="10011" width="9.140625" style="2"/>
    <col min="10012" max="10012" width="10.28515625" style="2" bestFit="1" customWidth="1"/>
    <col min="10013" max="10014" width="9.28515625" style="2" bestFit="1" customWidth="1"/>
    <col min="10015" max="10015" width="9.140625" style="2"/>
    <col min="10016" max="10016" width="10.28515625" style="2" bestFit="1" customWidth="1"/>
    <col min="10017" max="10018" width="9.28515625" style="2" bestFit="1" customWidth="1"/>
    <col min="10019" max="10019" width="9.140625" style="2"/>
    <col min="10020" max="10020" width="10.28515625" style="2" bestFit="1" customWidth="1"/>
    <col min="10021" max="10022" width="9.28515625" style="2" bestFit="1" customWidth="1"/>
    <col min="10023" max="10023" width="9.140625" style="2"/>
    <col min="10024" max="10024" width="10.28515625" style="2" bestFit="1" customWidth="1"/>
    <col min="10025" max="10026" width="9.28515625" style="2" bestFit="1" customWidth="1"/>
    <col min="10027" max="10027" width="9.140625" style="2"/>
    <col min="10028" max="10028" width="10.28515625" style="2" bestFit="1" customWidth="1"/>
    <col min="10029" max="10030" width="9.28515625" style="2" bestFit="1" customWidth="1"/>
    <col min="10031" max="10031" width="9.140625" style="2"/>
    <col min="10032" max="10032" width="10.28515625" style="2" bestFit="1" customWidth="1"/>
    <col min="10033" max="10034" width="9.28515625" style="2" bestFit="1" customWidth="1"/>
    <col min="10035" max="10035" width="9.140625" style="2"/>
    <col min="10036" max="10036" width="10.28515625" style="2" bestFit="1" customWidth="1"/>
    <col min="10037" max="10038" width="9.28515625" style="2" bestFit="1" customWidth="1"/>
    <col min="10039" max="10039" width="9.140625" style="2"/>
    <col min="10040" max="10040" width="10.28515625" style="2" bestFit="1" customWidth="1"/>
    <col min="10041" max="10042" width="9.28515625" style="2" bestFit="1" customWidth="1"/>
    <col min="10043" max="10043" width="9.140625" style="2"/>
    <col min="10044" max="10044" width="10.28515625" style="2" bestFit="1" customWidth="1"/>
    <col min="10045" max="10046" width="9.28515625" style="2" bestFit="1" customWidth="1"/>
    <col min="10047" max="10047" width="9.140625" style="2"/>
    <col min="10048" max="10048" width="10.28515625" style="2" bestFit="1" customWidth="1"/>
    <col min="10049" max="10050" width="9.28515625" style="2" bestFit="1" customWidth="1"/>
    <col min="10051" max="10051" width="9.140625" style="2"/>
    <col min="10052" max="10052" width="10.28515625" style="2" bestFit="1" customWidth="1"/>
    <col min="10053" max="10054" width="9.28515625" style="2" bestFit="1" customWidth="1"/>
    <col min="10055" max="10055" width="9.140625" style="2"/>
    <col min="10056" max="10056" width="10.28515625" style="2" bestFit="1" customWidth="1"/>
    <col min="10057" max="10058" width="9.28515625" style="2" bestFit="1" customWidth="1"/>
    <col min="10059" max="10059" width="9.140625" style="2"/>
    <col min="10060" max="10060" width="10.28515625" style="2" bestFit="1" customWidth="1"/>
    <col min="10061" max="10062" width="9.28515625" style="2" bestFit="1" customWidth="1"/>
    <col min="10063" max="10063" width="9.140625" style="2"/>
    <col min="10064" max="10064" width="10.28515625" style="2" bestFit="1" customWidth="1"/>
    <col min="10065" max="10066" width="9.28515625" style="2" bestFit="1" customWidth="1"/>
    <col min="10067" max="10067" width="9.140625" style="2"/>
    <col min="10068" max="10068" width="10.28515625" style="2" bestFit="1" customWidth="1"/>
    <col min="10069" max="10070" width="9.28515625" style="2" bestFit="1" customWidth="1"/>
    <col min="10071" max="10071" width="9.140625" style="2"/>
    <col min="10072" max="10072" width="10.28515625" style="2" bestFit="1" customWidth="1"/>
    <col min="10073" max="10074" width="9.28515625" style="2" bestFit="1" customWidth="1"/>
    <col min="10075" max="10075" width="9.140625" style="2"/>
    <col min="10076" max="10076" width="10.28515625" style="2" bestFit="1" customWidth="1"/>
    <col min="10077" max="10078" width="9.28515625" style="2" bestFit="1" customWidth="1"/>
    <col min="10079" max="10079" width="9.140625" style="2"/>
    <col min="10080" max="10080" width="10.28515625" style="2" bestFit="1" customWidth="1"/>
    <col min="10081" max="10082" width="9.28515625" style="2" bestFit="1" customWidth="1"/>
    <col min="10083" max="10083" width="9.140625" style="2"/>
    <col min="10084" max="10084" width="10.28515625" style="2" bestFit="1" customWidth="1"/>
    <col min="10085" max="10086" width="9.28515625" style="2" bestFit="1" customWidth="1"/>
    <col min="10087" max="10087" width="9.140625" style="2"/>
    <col min="10088" max="10088" width="10.28515625" style="2" bestFit="1" customWidth="1"/>
    <col min="10089" max="10090" width="9.28515625" style="2" bestFit="1" customWidth="1"/>
    <col min="10091" max="10091" width="9.140625" style="2"/>
    <col min="10092" max="10092" width="10.28515625" style="2" bestFit="1" customWidth="1"/>
    <col min="10093" max="10094" width="9.28515625" style="2" bestFit="1" customWidth="1"/>
    <col min="10095" max="10095" width="9.140625" style="2"/>
    <col min="10096" max="10096" width="10.28515625" style="2" bestFit="1" customWidth="1"/>
    <col min="10097" max="10098" width="9.28515625" style="2" bestFit="1" customWidth="1"/>
    <col min="10099" max="10099" width="9.140625" style="2"/>
    <col min="10100" max="10100" width="10.28515625" style="2" bestFit="1" customWidth="1"/>
    <col min="10101" max="10102" width="9.28515625" style="2" bestFit="1" customWidth="1"/>
    <col min="10103" max="10103" width="9.140625" style="2"/>
    <col min="10104" max="10104" width="10.28515625" style="2" bestFit="1" customWidth="1"/>
    <col min="10105" max="10106" width="9.28515625" style="2" bestFit="1" customWidth="1"/>
    <col min="10107" max="10107" width="9.140625" style="2"/>
    <col min="10108" max="10108" width="10.28515625" style="2" bestFit="1" customWidth="1"/>
    <col min="10109" max="10110" width="9.28515625" style="2" bestFit="1" customWidth="1"/>
    <col min="10111" max="10111" width="9.140625" style="2"/>
    <col min="10112" max="10112" width="10.28515625" style="2" bestFit="1" customWidth="1"/>
    <col min="10113" max="10114" width="9.28515625" style="2" bestFit="1" customWidth="1"/>
    <col min="10115" max="10115" width="9.140625" style="2"/>
    <col min="10116" max="10116" width="10.28515625" style="2" bestFit="1" customWidth="1"/>
    <col min="10117" max="10118" width="9.28515625" style="2" bestFit="1" customWidth="1"/>
    <col min="10119" max="10119" width="9.140625" style="2"/>
    <col min="10120" max="10120" width="10.28515625" style="2" bestFit="1" customWidth="1"/>
    <col min="10121" max="10122" width="9.28515625" style="2" bestFit="1" customWidth="1"/>
    <col min="10123" max="10123" width="9.140625" style="2"/>
    <col min="10124" max="10124" width="10.28515625" style="2" bestFit="1" customWidth="1"/>
    <col min="10125" max="10126" width="9.28515625" style="2" bestFit="1" customWidth="1"/>
    <col min="10127" max="10127" width="9.140625" style="2"/>
    <col min="10128" max="10128" width="10.28515625" style="2" bestFit="1" customWidth="1"/>
    <col min="10129" max="10130" width="9.28515625" style="2" bestFit="1" customWidth="1"/>
    <col min="10131" max="10131" width="9.140625" style="2"/>
    <col min="10132" max="10132" width="10.28515625" style="2" bestFit="1" customWidth="1"/>
    <col min="10133" max="10134" width="9.28515625" style="2" bestFit="1" customWidth="1"/>
    <col min="10135" max="10135" width="9.140625" style="2"/>
    <col min="10136" max="10136" width="10.28515625" style="2" bestFit="1" customWidth="1"/>
    <col min="10137" max="10138" width="9.28515625" style="2" bestFit="1" customWidth="1"/>
    <col min="10139" max="10139" width="9.140625" style="2"/>
    <col min="10140" max="10140" width="10.28515625" style="2" bestFit="1" customWidth="1"/>
    <col min="10141" max="10142" width="9.28515625" style="2" bestFit="1" customWidth="1"/>
    <col min="10143" max="10143" width="9.140625" style="2"/>
    <col min="10144" max="10144" width="10.28515625" style="2" bestFit="1" customWidth="1"/>
    <col min="10145" max="10146" width="9.28515625" style="2" bestFit="1" customWidth="1"/>
    <col min="10147" max="10147" width="9.140625" style="2"/>
    <col min="10148" max="10148" width="10.28515625" style="2" bestFit="1" customWidth="1"/>
    <col min="10149" max="10150" width="9.28515625" style="2" bestFit="1" customWidth="1"/>
    <col min="10151" max="10151" width="9.140625" style="2"/>
    <col min="10152" max="10152" width="10.28515625" style="2" bestFit="1" customWidth="1"/>
    <col min="10153" max="10154" width="9.28515625" style="2" bestFit="1" customWidth="1"/>
    <col min="10155" max="10155" width="9.140625" style="2"/>
    <col min="10156" max="10156" width="10.28515625" style="2" bestFit="1" customWidth="1"/>
    <col min="10157" max="10158" width="9.28515625" style="2" bestFit="1" customWidth="1"/>
    <col min="10159" max="10159" width="9.140625" style="2"/>
    <col min="10160" max="10160" width="10.28515625" style="2" bestFit="1" customWidth="1"/>
    <col min="10161" max="10162" width="9.28515625" style="2" bestFit="1" customWidth="1"/>
    <col min="10163" max="10163" width="9.140625" style="2"/>
    <col min="10164" max="10164" width="10.28515625" style="2" bestFit="1" customWidth="1"/>
    <col min="10165" max="10166" width="9.28515625" style="2" bestFit="1" customWidth="1"/>
    <col min="10167" max="10167" width="9.140625" style="2"/>
    <col min="10168" max="10168" width="10.28515625" style="2" bestFit="1" customWidth="1"/>
    <col min="10169" max="10170" width="9.28515625" style="2" bestFit="1" customWidth="1"/>
    <col min="10171" max="10171" width="9.140625" style="2"/>
    <col min="10172" max="10172" width="10.28515625" style="2" bestFit="1" customWidth="1"/>
    <col min="10173" max="10174" width="9.28515625" style="2" bestFit="1" customWidth="1"/>
    <col min="10175" max="10175" width="9.140625" style="2"/>
    <col min="10176" max="10176" width="10.28515625" style="2" bestFit="1" customWidth="1"/>
    <col min="10177" max="10178" width="9.28515625" style="2" bestFit="1" customWidth="1"/>
    <col min="10179" max="10179" width="9.140625" style="2"/>
    <col min="10180" max="10180" width="10.28515625" style="2" bestFit="1" customWidth="1"/>
    <col min="10181" max="10182" width="9.28515625" style="2" bestFit="1" customWidth="1"/>
    <col min="10183" max="10183" width="9.140625" style="2"/>
    <col min="10184" max="10184" width="10.28515625" style="2" bestFit="1" customWidth="1"/>
    <col min="10185" max="10186" width="9.28515625" style="2" bestFit="1" customWidth="1"/>
    <col min="10187" max="10187" width="9.140625" style="2"/>
    <col min="10188" max="10188" width="10.28515625" style="2" bestFit="1" customWidth="1"/>
    <col min="10189" max="10190" width="9.28515625" style="2" bestFit="1" customWidth="1"/>
    <col min="10191" max="10191" width="9.140625" style="2"/>
    <col min="10192" max="10192" width="10.28515625" style="2" bestFit="1" customWidth="1"/>
    <col min="10193" max="10194" width="9.28515625" style="2" bestFit="1" customWidth="1"/>
    <col min="10195" max="10195" width="9.140625" style="2"/>
    <col min="10196" max="10196" width="10.28515625" style="2" bestFit="1" customWidth="1"/>
    <col min="10197" max="10198" width="9.28515625" style="2" bestFit="1" customWidth="1"/>
    <col min="10199" max="10199" width="9.140625" style="2"/>
    <col min="10200" max="10200" width="10.28515625" style="2" bestFit="1" customWidth="1"/>
    <col min="10201" max="10202" width="9.28515625" style="2" bestFit="1" customWidth="1"/>
    <col min="10203" max="10203" width="9.140625" style="2"/>
    <col min="10204" max="10204" width="10.28515625" style="2" bestFit="1" customWidth="1"/>
    <col min="10205" max="10206" width="9.28515625" style="2" bestFit="1" customWidth="1"/>
    <col min="10207" max="10207" width="9.140625" style="2"/>
    <col min="10208" max="10208" width="10.28515625" style="2" bestFit="1" customWidth="1"/>
    <col min="10209" max="10210" width="9.28515625" style="2" bestFit="1" customWidth="1"/>
    <col min="10211" max="10211" width="9.140625" style="2"/>
    <col min="10212" max="10212" width="10.28515625" style="2" bestFit="1" customWidth="1"/>
    <col min="10213" max="10214" width="9.28515625" style="2" bestFit="1" customWidth="1"/>
    <col min="10215" max="10215" width="9.140625" style="2"/>
    <col min="10216" max="10216" width="10.28515625" style="2" bestFit="1" customWidth="1"/>
    <col min="10217" max="10218" width="9.28515625" style="2" bestFit="1" customWidth="1"/>
    <col min="10219" max="10219" width="9.140625" style="2"/>
    <col min="10220" max="10220" width="10.28515625" style="2" bestFit="1" customWidth="1"/>
    <col min="10221" max="10222" width="9.28515625" style="2" bestFit="1" customWidth="1"/>
    <col min="10223" max="10223" width="9.140625" style="2"/>
    <col min="10224" max="10224" width="10.28515625" style="2" bestFit="1" customWidth="1"/>
    <col min="10225" max="10226" width="9.28515625" style="2" bestFit="1" customWidth="1"/>
    <col min="10227" max="10227" width="9.140625" style="2"/>
    <col min="10228" max="10228" width="10.28515625" style="2" bestFit="1" customWidth="1"/>
    <col min="10229" max="10230" width="9.28515625" style="2" bestFit="1" customWidth="1"/>
    <col min="10231" max="10231" width="9.140625" style="2"/>
    <col min="10232" max="10232" width="10.28515625" style="2" bestFit="1" customWidth="1"/>
    <col min="10233" max="10234" width="9.28515625" style="2" bestFit="1" customWidth="1"/>
    <col min="10235" max="10235" width="9.140625" style="2"/>
    <col min="10236" max="10236" width="10.28515625" style="2" bestFit="1" customWidth="1"/>
    <col min="10237" max="10238" width="9.28515625" style="2" bestFit="1" customWidth="1"/>
    <col min="10239" max="10239" width="9.140625" style="2"/>
    <col min="10240" max="10240" width="10.28515625" style="2" bestFit="1" customWidth="1"/>
    <col min="10241" max="10242" width="9.28515625" style="2" bestFit="1" customWidth="1"/>
    <col min="10243" max="10243" width="9.140625" style="2"/>
    <col min="10244" max="10244" width="10.28515625" style="2" bestFit="1" customWidth="1"/>
    <col min="10245" max="10246" width="9.28515625" style="2" bestFit="1" customWidth="1"/>
    <col min="10247" max="10247" width="9.140625" style="2"/>
    <col min="10248" max="10248" width="10.28515625" style="2" bestFit="1" customWidth="1"/>
    <col min="10249" max="10250" width="9.28515625" style="2" bestFit="1" customWidth="1"/>
    <col min="10251" max="10251" width="9.140625" style="2"/>
    <col min="10252" max="10252" width="10.28515625" style="2" bestFit="1" customWidth="1"/>
    <col min="10253" max="10254" width="9.28515625" style="2" bestFit="1" customWidth="1"/>
    <col min="10255" max="10255" width="9.140625" style="2"/>
    <col min="10256" max="10256" width="10.28515625" style="2" bestFit="1" customWidth="1"/>
    <col min="10257" max="10258" width="9.28515625" style="2" bestFit="1" customWidth="1"/>
    <col min="10259" max="10259" width="9.140625" style="2"/>
    <col min="10260" max="10260" width="10.28515625" style="2" bestFit="1" customWidth="1"/>
    <col min="10261" max="10262" width="9.28515625" style="2" bestFit="1" customWidth="1"/>
    <col min="10263" max="10263" width="9.140625" style="2"/>
    <col min="10264" max="10264" width="10.28515625" style="2" bestFit="1" customWidth="1"/>
    <col min="10265" max="10266" width="9.28515625" style="2" bestFit="1" customWidth="1"/>
    <col min="10267" max="10267" width="9.140625" style="2"/>
    <col min="10268" max="10268" width="10.28515625" style="2" bestFit="1" customWidth="1"/>
    <col min="10269" max="10270" width="9.28515625" style="2" bestFit="1" customWidth="1"/>
    <col min="10271" max="10271" width="9.140625" style="2"/>
    <col min="10272" max="10272" width="10.28515625" style="2" bestFit="1" customWidth="1"/>
    <col min="10273" max="10274" width="9.28515625" style="2" bestFit="1" customWidth="1"/>
    <col min="10275" max="10275" width="9.140625" style="2"/>
    <col min="10276" max="10276" width="10.28515625" style="2" bestFit="1" customWidth="1"/>
    <col min="10277" max="10278" width="9.28515625" style="2" bestFit="1" customWidth="1"/>
    <col min="10279" max="10279" width="9.140625" style="2"/>
    <col min="10280" max="10280" width="10.28515625" style="2" bestFit="1" customWidth="1"/>
    <col min="10281" max="10282" width="9.28515625" style="2" bestFit="1" customWidth="1"/>
    <col min="10283" max="10283" width="9.140625" style="2"/>
    <col min="10284" max="10284" width="10.28515625" style="2" bestFit="1" customWidth="1"/>
    <col min="10285" max="10286" width="9.28515625" style="2" bestFit="1" customWidth="1"/>
    <col min="10287" max="10287" width="9.140625" style="2"/>
    <col min="10288" max="10288" width="10.28515625" style="2" bestFit="1" customWidth="1"/>
    <col min="10289" max="10290" width="9.28515625" style="2" bestFit="1" customWidth="1"/>
    <col min="10291" max="10291" width="9.140625" style="2"/>
    <col min="10292" max="10292" width="10.28515625" style="2" bestFit="1" customWidth="1"/>
    <col min="10293" max="10294" width="9.28515625" style="2" bestFit="1" customWidth="1"/>
    <col min="10295" max="10295" width="9.140625" style="2"/>
    <col min="10296" max="10296" width="10.28515625" style="2" bestFit="1" customWidth="1"/>
    <col min="10297" max="10298" width="9.28515625" style="2" bestFit="1" customWidth="1"/>
    <col min="10299" max="10299" width="9.140625" style="2"/>
    <col min="10300" max="10300" width="10.28515625" style="2" bestFit="1" customWidth="1"/>
    <col min="10301" max="10302" width="9.28515625" style="2" bestFit="1" customWidth="1"/>
    <col min="10303" max="10303" width="9.140625" style="2"/>
    <col min="10304" max="10304" width="10.28515625" style="2" bestFit="1" customWidth="1"/>
    <col min="10305" max="10306" width="9.28515625" style="2" bestFit="1" customWidth="1"/>
    <col min="10307" max="10307" width="9.140625" style="2"/>
    <col min="10308" max="10308" width="10.28515625" style="2" bestFit="1" customWidth="1"/>
    <col min="10309" max="10310" width="9.28515625" style="2" bestFit="1" customWidth="1"/>
    <col min="10311" max="10311" width="9.140625" style="2"/>
    <col min="10312" max="10312" width="10.28515625" style="2" bestFit="1" customWidth="1"/>
    <col min="10313" max="10314" width="9.28515625" style="2" bestFit="1" customWidth="1"/>
    <col min="10315" max="10315" width="9.140625" style="2"/>
    <col min="10316" max="10316" width="10.28515625" style="2" bestFit="1" customWidth="1"/>
    <col min="10317" max="10318" width="9.28515625" style="2" bestFit="1" customWidth="1"/>
    <col min="10319" max="10319" width="9.140625" style="2"/>
    <col min="10320" max="10320" width="10.28515625" style="2" bestFit="1" customWidth="1"/>
    <col min="10321" max="10322" width="9.28515625" style="2" bestFit="1" customWidth="1"/>
    <col min="10323" max="10323" width="9.140625" style="2"/>
    <col min="10324" max="10324" width="10.28515625" style="2" bestFit="1" customWidth="1"/>
    <col min="10325" max="10326" width="9.28515625" style="2" bestFit="1" customWidth="1"/>
    <col min="10327" max="10327" width="9.140625" style="2"/>
    <col min="10328" max="10328" width="10.28515625" style="2" bestFit="1" customWidth="1"/>
    <col min="10329" max="10330" width="9.28515625" style="2" bestFit="1" customWidth="1"/>
    <col min="10331" max="10331" width="9.140625" style="2"/>
    <col min="10332" max="10332" width="10.28515625" style="2" bestFit="1" customWidth="1"/>
    <col min="10333" max="10334" width="9.28515625" style="2" bestFit="1" customWidth="1"/>
    <col min="10335" max="10335" width="9.140625" style="2"/>
    <col min="10336" max="10336" width="10.28515625" style="2" bestFit="1" customWidth="1"/>
    <col min="10337" max="10338" width="9.28515625" style="2" bestFit="1" customWidth="1"/>
    <col min="10339" max="10339" width="9.140625" style="2"/>
    <col min="10340" max="10340" width="10.28515625" style="2" bestFit="1" customWidth="1"/>
    <col min="10341" max="10342" width="9.28515625" style="2" bestFit="1" customWidth="1"/>
    <col min="10343" max="10343" width="9.140625" style="2"/>
    <col min="10344" max="10344" width="10.28515625" style="2" bestFit="1" customWidth="1"/>
    <col min="10345" max="10346" width="9.28515625" style="2" bestFit="1" customWidth="1"/>
    <col min="10347" max="10347" width="9.140625" style="2"/>
    <col min="10348" max="10348" width="10.28515625" style="2" bestFit="1" customWidth="1"/>
    <col min="10349" max="10350" width="9.28515625" style="2" bestFit="1" customWidth="1"/>
    <col min="10351" max="10351" width="9.140625" style="2"/>
    <col min="10352" max="10352" width="10.28515625" style="2" bestFit="1" customWidth="1"/>
    <col min="10353" max="10354" width="9.28515625" style="2" bestFit="1" customWidth="1"/>
    <col min="10355" max="10355" width="9.140625" style="2"/>
    <col min="10356" max="10356" width="10.28515625" style="2" bestFit="1" customWidth="1"/>
    <col min="10357" max="10358" width="9.28515625" style="2" bestFit="1" customWidth="1"/>
    <col min="10359" max="10359" width="9.140625" style="2"/>
    <col min="10360" max="10360" width="10.28515625" style="2" bestFit="1" customWidth="1"/>
    <col min="10361" max="10362" width="9.28515625" style="2" bestFit="1" customWidth="1"/>
    <col min="10363" max="10363" width="9.140625" style="2"/>
    <col min="10364" max="10364" width="10.28515625" style="2" bestFit="1" customWidth="1"/>
    <col min="10365" max="10366" width="9.28515625" style="2" bestFit="1" customWidth="1"/>
    <col min="10367" max="10367" width="9.140625" style="2"/>
    <col min="10368" max="10368" width="10.28515625" style="2" bestFit="1" customWidth="1"/>
    <col min="10369" max="10370" width="9.28515625" style="2" bestFit="1" customWidth="1"/>
    <col min="10371" max="10371" width="9.140625" style="2"/>
    <col min="10372" max="10372" width="10.28515625" style="2" bestFit="1" customWidth="1"/>
    <col min="10373" max="10374" width="9.28515625" style="2" bestFit="1" customWidth="1"/>
    <col min="10375" max="10375" width="9.140625" style="2"/>
    <col min="10376" max="10376" width="10.28515625" style="2" bestFit="1" customWidth="1"/>
    <col min="10377" max="10378" width="9.28515625" style="2" bestFit="1" customWidth="1"/>
    <col min="10379" max="10379" width="9.140625" style="2"/>
    <col min="10380" max="10380" width="10.28515625" style="2" bestFit="1" customWidth="1"/>
    <col min="10381" max="10382" width="9.28515625" style="2" bestFit="1" customWidth="1"/>
    <col min="10383" max="10383" width="9.140625" style="2"/>
    <col min="10384" max="10384" width="10.28515625" style="2" bestFit="1" customWidth="1"/>
    <col min="10385" max="10386" width="9.28515625" style="2" bestFit="1" customWidth="1"/>
    <col min="10387" max="10387" width="9.140625" style="2"/>
    <col min="10388" max="10388" width="10.28515625" style="2" bestFit="1" customWidth="1"/>
    <col min="10389" max="10390" width="9.28515625" style="2" bestFit="1" customWidth="1"/>
    <col min="10391" max="10391" width="9.140625" style="2"/>
    <col min="10392" max="10392" width="10.28515625" style="2" bestFit="1" customWidth="1"/>
    <col min="10393" max="10394" width="9.28515625" style="2" bestFit="1" customWidth="1"/>
    <col min="10395" max="10395" width="9.140625" style="2"/>
    <col min="10396" max="10396" width="10.28515625" style="2" bestFit="1" customWidth="1"/>
    <col min="10397" max="10398" width="9.28515625" style="2" bestFit="1" customWidth="1"/>
    <col min="10399" max="10399" width="9.140625" style="2"/>
    <col min="10400" max="10400" width="10.28515625" style="2" bestFit="1" customWidth="1"/>
    <col min="10401" max="10402" width="9.28515625" style="2" bestFit="1" customWidth="1"/>
    <col min="10403" max="10403" width="9.140625" style="2"/>
    <col min="10404" max="10404" width="10.28515625" style="2" bestFit="1" customWidth="1"/>
    <col min="10405" max="10406" width="9.28515625" style="2" bestFit="1" customWidth="1"/>
    <col min="10407" max="10407" width="9.140625" style="2"/>
    <col min="10408" max="10408" width="10.28515625" style="2" bestFit="1" customWidth="1"/>
    <col min="10409" max="10410" width="9.28515625" style="2" bestFit="1" customWidth="1"/>
    <col min="10411" max="10411" width="9.140625" style="2"/>
    <col min="10412" max="10412" width="10.28515625" style="2" bestFit="1" customWidth="1"/>
    <col min="10413" max="10414" width="9.28515625" style="2" bestFit="1" customWidth="1"/>
    <col min="10415" max="10415" width="9.140625" style="2"/>
    <col min="10416" max="10416" width="10.28515625" style="2" bestFit="1" customWidth="1"/>
    <col min="10417" max="10418" width="9.28515625" style="2" bestFit="1" customWidth="1"/>
    <col min="10419" max="10419" width="9.140625" style="2"/>
    <col min="10420" max="10420" width="10.28515625" style="2" bestFit="1" customWidth="1"/>
    <col min="10421" max="10422" width="9.28515625" style="2" bestFit="1" customWidth="1"/>
    <col min="10423" max="10423" width="9.140625" style="2"/>
    <col min="10424" max="10424" width="10.28515625" style="2" bestFit="1" customWidth="1"/>
    <col min="10425" max="10426" width="9.28515625" style="2" bestFit="1" customWidth="1"/>
    <col min="10427" max="10427" width="9.140625" style="2"/>
    <col min="10428" max="10428" width="10.28515625" style="2" bestFit="1" customWidth="1"/>
    <col min="10429" max="10430" width="9.28515625" style="2" bestFit="1" customWidth="1"/>
    <col min="10431" max="10431" width="9.140625" style="2"/>
    <col min="10432" max="10432" width="10.28515625" style="2" bestFit="1" customWidth="1"/>
    <col min="10433" max="10434" width="9.28515625" style="2" bestFit="1" customWidth="1"/>
    <col min="10435" max="10435" width="9.140625" style="2"/>
    <col min="10436" max="10436" width="10.28515625" style="2" bestFit="1" customWidth="1"/>
    <col min="10437" max="10438" width="9.28515625" style="2" bestFit="1" customWidth="1"/>
    <col min="10439" max="10439" width="9.140625" style="2"/>
    <col min="10440" max="10440" width="10.28515625" style="2" bestFit="1" customWidth="1"/>
    <col min="10441" max="10442" width="9.28515625" style="2" bestFit="1" customWidth="1"/>
    <col min="10443" max="10443" width="9.140625" style="2"/>
    <col min="10444" max="10444" width="10.28515625" style="2" bestFit="1" customWidth="1"/>
    <col min="10445" max="10446" width="9.28515625" style="2" bestFit="1" customWidth="1"/>
    <col min="10447" max="10447" width="9.140625" style="2"/>
    <col min="10448" max="10448" width="10.28515625" style="2" bestFit="1" customWidth="1"/>
    <col min="10449" max="10450" width="9.28515625" style="2" bestFit="1" customWidth="1"/>
    <col min="10451" max="10451" width="9.140625" style="2"/>
    <col min="10452" max="10452" width="10.28515625" style="2" bestFit="1" customWidth="1"/>
    <col min="10453" max="10454" width="9.28515625" style="2" bestFit="1" customWidth="1"/>
    <col min="10455" max="10455" width="9.140625" style="2"/>
    <col min="10456" max="10456" width="10.28515625" style="2" bestFit="1" customWidth="1"/>
    <col min="10457" max="10458" width="9.28515625" style="2" bestFit="1" customWidth="1"/>
    <col min="10459" max="10459" width="9.140625" style="2"/>
    <col min="10460" max="10460" width="10.28515625" style="2" bestFit="1" customWidth="1"/>
    <col min="10461" max="10462" width="9.28515625" style="2" bestFit="1" customWidth="1"/>
    <col min="10463" max="10463" width="9.140625" style="2"/>
    <col min="10464" max="10464" width="10.28515625" style="2" bestFit="1" customWidth="1"/>
    <col min="10465" max="10466" width="9.28515625" style="2" bestFit="1" customWidth="1"/>
    <col min="10467" max="10467" width="9.140625" style="2"/>
    <col min="10468" max="10468" width="10.28515625" style="2" bestFit="1" customWidth="1"/>
    <col min="10469" max="10470" width="9.28515625" style="2" bestFit="1" customWidth="1"/>
    <col min="10471" max="10471" width="9.140625" style="2"/>
    <col min="10472" max="10472" width="10.28515625" style="2" bestFit="1" customWidth="1"/>
    <col min="10473" max="10474" width="9.28515625" style="2" bestFit="1" customWidth="1"/>
    <col min="10475" max="10475" width="9.140625" style="2"/>
    <col min="10476" max="10476" width="10.28515625" style="2" bestFit="1" customWidth="1"/>
    <col min="10477" max="10478" width="9.28515625" style="2" bestFit="1" customWidth="1"/>
    <col min="10479" max="10479" width="9.140625" style="2"/>
    <col min="10480" max="10480" width="10.28515625" style="2" bestFit="1" customWidth="1"/>
    <col min="10481" max="10482" width="9.28515625" style="2" bestFit="1" customWidth="1"/>
    <col min="10483" max="10483" width="9.140625" style="2"/>
    <col min="10484" max="10484" width="10.28515625" style="2" bestFit="1" customWidth="1"/>
    <col min="10485" max="10486" width="9.28515625" style="2" bestFit="1" customWidth="1"/>
    <col min="10487" max="10487" width="9.140625" style="2"/>
    <col min="10488" max="10488" width="10.28515625" style="2" bestFit="1" customWidth="1"/>
    <col min="10489" max="10490" width="9.28515625" style="2" bestFit="1" customWidth="1"/>
    <col min="10491" max="10491" width="9.140625" style="2"/>
    <col min="10492" max="10492" width="10.28515625" style="2" bestFit="1" customWidth="1"/>
    <col min="10493" max="10494" width="9.28515625" style="2" bestFit="1" customWidth="1"/>
    <col min="10495" max="10495" width="9.140625" style="2"/>
    <col min="10496" max="10496" width="10.28515625" style="2" bestFit="1" customWidth="1"/>
    <col min="10497" max="10498" width="9.28515625" style="2" bestFit="1" customWidth="1"/>
    <col min="10499" max="10499" width="9.140625" style="2"/>
    <col min="10500" max="10500" width="10.28515625" style="2" bestFit="1" customWidth="1"/>
    <col min="10501" max="10502" width="9.28515625" style="2" bestFit="1" customWidth="1"/>
    <col min="10503" max="10503" width="9.140625" style="2"/>
    <col min="10504" max="10504" width="10.28515625" style="2" bestFit="1" customWidth="1"/>
    <col min="10505" max="10506" width="9.28515625" style="2" bestFit="1" customWidth="1"/>
    <col min="10507" max="10507" width="9.140625" style="2"/>
    <col min="10508" max="10508" width="10.28515625" style="2" bestFit="1" customWidth="1"/>
    <col min="10509" max="10510" width="9.28515625" style="2" bestFit="1" customWidth="1"/>
    <col min="10511" max="10511" width="9.140625" style="2"/>
    <col min="10512" max="10512" width="10.28515625" style="2" bestFit="1" customWidth="1"/>
    <col min="10513" max="10514" width="9.28515625" style="2" bestFit="1" customWidth="1"/>
    <col min="10515" max="10515" width="9.140625" style="2"/>
    <col min="10516" max="10516" width="10.28515625" style="2" bestFit="1" customWidth="1"/>
    <col min="10517" max="10518" width="9.28515625" style="2" bestFit="1" customWidth="1"/>
    <col min="10519" max="10519" width="9.140625" style="2"/>
    <col min="10520" max="10520" width="10.28515625" style="2" bestFit="1" customWidth="1"/>
    <col min="10521" max="10522" width="9.28515625" style="2" bestFit="1" customWidth="1"/>
    <col min="10523" max="10523" width="9.140625" style="2"/>
    <col min="10524" max="10524" width="10.28515625" style="2" bestFit="1" customWidth="1"/>
    <col min="10525" max="10526" width="9.28515625" style="2" bestFit="1" customWidth="1"/>
    <col min="10527" max="10527" width="9.140625" style="2"/>
    <col min="10528" max="10528" width="10.28515625" style="2" bestFit="1" customWidth="1"/>
    <col min="10529" max="10530" width="9.28515625" style="2" bestFit="1" customWidth="1"/>
    <col min="10531" max="10531" width="9.140625" style="2"/>
    <col min="10532" max="10532" width="10.28515625" style="2" bestFit="1" customWidth="1"/>
    <col min="10533" max="10534" width="9.28515625" style="2" bestFit="1" customWidth="1"/>
    <col min="10535" max="10535" width="9.140625" style="2"/>
    <col min="10536" max="10536" width="10.28515625" style="2" bestFit="1" customWidth="1"/>
    <col min="10537" max="10538" width="9.28515625" style="2" bestFit="1" customWidth="1"/>
    <col min="10539" max="10539" width="9.140625" style="2"/>
    <col min="10540" max="10540" width="10.28515625" style="2" bestFit="1" customWidth="1"/>
    <col min="10541" max="10542" width="9.28515625" style="2" bestFit="1" customWidth="1"/>
    <col min="10543" max="10543" width="9.140625" style="2"/>
    <col min="10544" max="10544" width="10.28515625" style="2" bestFit="1" customWidth="1"/>
    <col min="10545" max="10546" width="9.28515625" style="2" bestFit="1" customWidth="1"/>
    <col min="10547" max="10547" width="9.140625" style="2"/>
    <col min="10548" max="10548" width="10.28515625" style="2" bestFit="1" customWidth="1"/>
    <col min="10549" max="10550" width="9.28515625" style="2" bestFit="1" customWidth="1"/>
    <col min="10551" max="10551" width="9.140625" style="2"/>
    <col min="10552" max="10552" width="10.28515625" style="2" bestFit="1" customWidth="1"/>
    <col min="10553" max="10554" width="9.28515625" style="2" bestFit="1" customWidth="1"/>
    <col min="10555" max="10555" width="9.140625" style="2"/>
    <col min="10556" max="10556" width="10.28515625" style="2" bestFit="1" customWidth="1"/>
    <col min="10557" max="10558" width="9.28515625" style="2" bestFit="1" customWidth="1"/>
    <col min="10559" max="10559" width="9.140625" style="2"/>
    <col min="10560" max="10560" width="10.28515625" style="2" bestFit="1" customWidth="1"/>
    <col min="10561" max="10562" width="9.28515625" style="2" bestFit="1" customWidth="1"/>
    <col min="10563" max="10563" width="9.140625" style="2"/>
    <col min="10564" max="10564" width="10.28515625" style="2" bestFit="1" customWidth="1"/>
    <col min="10565" max="10566" width="9.28515625" style="2" bestFit="1" customWidth="1"/>
    <col min="10567" max="10567" width="9.140625" style="2"/>
    <col min="10568" max="10568" width="10.28515625" style="2" bestFit="1" customWidth="1"/>
    <col min="10569" max="10570" width="9.28515625" style="2" bestFit="1" customWidth="1"/>
    <col min="10571" max="10571" width="9.140625" style="2"/>
    <col min="10572" max="10572" width="10.28515625" style="2" bestFit="1" customWidth="1"/>
    <col min="10573" max="10574" width="9.28515625" style="2" bestFit="1" customWidth="1"/>
    <col min="10575" max="10575" width="9.140625" style="2"/>
    <col min="10576" max="10576" width="10.28515625" style="2" bestFit="1" customWidth="1"/>
    <col min="10577" max="10578" width="9.28515625" style="2" bestFit="1" customWidth="1"/>
    <col min="10579" max="10579" width="9.140625" style="2"/>
    <col min="10580" max="10580" width="10.28515625" style="2" bestFit="1" customWidth="1"/>
    <col min="10581" max="10582" width="9.28515625" style="2" bestFit="1" customWidth="1"/>
    <col min="10583" max="10583" width="9.140625" style="2"/>
    <col min="10584" max="10584" width="10.28515625" style="2" bestFit="1" customWidth="1"/>
    <col min="10585" max="10586" width="9.28515625" style="2" bestFit="1" customWidth="1"/>
    <col min="10587" max="10587" width="9.140625" style="2"/>
    <col min="10588" max="10588" width="10.28515625" style="2" bestFit="1" customWidth="1"/>
    <col min="10589" max="10590" width="9.28515625" style="2" bestFit="1" customWidth="1"/>
    <col min="10591" max="10591" width="9.140625" style="2"/>
    <col min="10592" max="10592" width="10.28515625" style="2" bestFit="1" customWidth="1"/>
    <col min="10593" max="10594" width="9.28515625" style="2" bestFit="1" customWidth="1"/>
    <col min="10595" max="10595" width="9.140625" style="2"/>
    <col min="10596" max="10596" width="10.28515625" style="2" bestFit="1" customWidth="1"/>
    <col min="10597" max="10598" width="9.28515625" style="2" bestFit="1" customWidth="1"/>
    <col min="10599" max="10599" width="9.140625" style="2"/>
    <col min="10600" max="10600" width="10.28515625" style="2" bestFit="1" customWidth="1"/>
    <col min="10601" max="10602" width="9.28515625" style="2" bestFit="1" customWidth="1"/>
    <col min="10603" max="10603" width="9.140625" style="2"/>
    <col min="10604" max="10604" width="10.28515625" style="2" bestFit="1" customWidth="1"/>
    <col min="10605" max="10606" width="9.28515625" style="2" bestFit="1" customWidth="1"/>
    <col min="10607" max="10607" width="9.140625" style="2"/>
    <col min="10608" max="10608" width="10.28515625" style="2" bestFit="1" customWidth="1"/>
    <col min="10609" max="10610" width="9.28515625" style="2" bestFit="1" customWidth="1"/>
    <col min="10611" max="10611" width="9.140625" style="2"/>
    <col min="10612" max="10612" width="10.28515625" style="2" bestFit="1" customWidth="1"/>
    <col min="10613" max="10614" width="9.28515625" style="2" bestFit="1" customWidth="1"/>
    <col min="10615" max="10615" width="9.140625" style="2"/>
    <col min="10616" max="10616" width="10.28515625" style="2" bestFit="1" customWidth="1"/>
    <col min="10617" max="10618" width="9.28515625" style="2" bestFit="1" customWidth="1"/>
    <col min="10619" max="10619" width="9.140625" style="2"/>
    <col min="10620" max="10620" width="10.28515625" style="2" bestFit="1" customWidth="1"/>
    <col min="10621" max="10622" width="9.28515625" style="2" bestFit="1" customWidth="1"/>
    <col min="10623" max="10623" width="9.140625" style="2"/>
    <col min="10624" max="10624" width="10.28515625" style="2" bestFit="1" customWidth="1"/>
    <col min="10625" max="10626" width="9.28515625" style="2" bestFit="1" customWidth="1"/>
    <col min="10627" max="10627" width="9.140625" style="2"/>
    <col min="10628" max="10628" width="10.28515625" style="2" bestFit="1" customWidth="1"/>
    <col min="10629" max="10630" width="9.28515625" style="2" bestFit="1" customWidth="1"/>
    <col min="10631" max="10631" width="9.140625" style="2"/>
    <col min="10632" max="10632" width="10.28515625" style="2" bestFit="1" customWidth="1"/>
    <col min="10633" max="10634" width="9.28515625" style="2" bestFit="1" customWidth="1"/>
    <col min="10635" max="10635" width="9.140625" style="2"/>
    <col min="10636" max="10636" width="10.28515625" style="2" bestFit="1" customWidth="1"/>
    <col min="10637" max="10638" width="9.28515625" style="2" bestFit="1" customWidth="1"/>
    <col min="10639" max="10639" width="9.140625" style="2"/>
    <col min="10640" max="10640" width="10.28515625" style="2" bestFit="1" customWidth="1"/>
    <col min="10641" max="10642" width="9.28515625" style="2" bestFit="1" customWidth="1"/>
    <col min="10643" max="10643" width="9.140625" style="2"/>
    <col min="10644" max="10644" width="10.28515625" style="2" bestFit="1" customWidth="1"/>
    <col min="10645" max="10646" width="9.28515625" style="2" bestFit="1" customWidth="1"/>
    <col min="10647" max="10647" width="9.140625" style="2"/>
    <col min="10648" max="10648" width="10.28515625" style="2" bestFit="1" customWidth="1"/>
    <col min="10649" max="10650" width="9.28515625" style="2" bestFit="1" customWidth="1"/>
    <col min="10651" max="10651" width="9.140625" style="2"/>
    <col min="10652" max="10652" width="10.28515625" style="2" bestFit="1" customWidth="1"/>
    <col min="10653" max="10654" width="9.28515625" style="2" bestFit="1" customWidth="1"/>
    <col min="10655" max="10655" width="9.140625" style="2"/>
    <col min="10656" max="10656" width="10.28515625" style="2" bestFit="1" customWidth="1"/>
    <col min="10657" max="10658" width="9.28515625" style="2" bestFit="1" customWidth="1"/>
    <col min="10659" max="10659" width="9.140625" style="2"/>
    <col min="10660" max="10660" width="10.28515625" style="2" bestFit="1" customWidth="1"/>
    <col min="10661" max="10662" width="9.28515625" style="2" bestFit="1" customWidth="1"/>
    <col min="10663" max="10663" width="9.140625" style="2"/>
    <col min="10664" max="10664" width="10.28515625" style="2" bestFit="1" customWidth="1"/>
    <col min="10665" max="10666" width="9.28515625" style="2" bestFit="1" customWidth="1"/>
    <col min="10667" max="10667" width="9.140625" style="2"/>
    <col min="10668" max="10668" width="10.28515625" style="2" bestFit="1" customWidth="1"/>
    <col min="10669" max="10670" width="9.28515625" style="2" bestFit="1" customWidth="1"/>
    <col min="10671" max="10671" width="9.140625" style="2"/>
    <col min="10672" max="10672" width="10.28515625" style="2" bestFit="1" customWidth="1"/>
    <col min="10673" max="10674" width="9.28515625" style="2" bestFit="1" customWidth="1"/>
    <col min="10675" max="10675" width="9.140625" style="2"/>
    <col min="10676" max="10676" width="10.28515625" style="2" bestFit="1" customWidth="1"/>
    <col min="10677" max="10678" width="9.28515625" style="2" bestFit="1" customWidth="1"/>
    <col min="10679" max="10679" width="9.140625" style="2"/>
    <col min="10680" max="10680" width="10.28515625" style="2" bestFit="1" customWidth="1"/>
    <col min="10681" max="10682" width="9.28515625" style="2" bestFit="1" customWidth="1"/>
    <col min="10683" max="10683" width="9.140625" style="2"/>
    <col min="10684" max="10684" width="10.28515625" style="2" bestFit="1" customWidth="1"/>
    <col min="10685" max="10686" width="9.28515625" style="2" bestFit="1" customWidth="1"/>
    <col min="10687" max="10687" width="9.140625" style="2"/>
    <col min="10688" max="10688" width="10.28515625" style="2" bestFit="1" customWidth="1"/>
    <col min="10689" max="10690" width="9.28515625" style="2" bestFit="1" customWidth="1"/>
    <col min="10691" max="10691" width="9.140625" style="2"/>
    <col min="10692" max="10692" width="10.28515625" style="2" bestFit="1" customWidth="1"/>
    <col min="10693" max="10694" width="9.28515625" style="2" bestFit="1" customWidth="1"/>
    <col min="10695" max="10695" width="9.140625" style="2"/>
    <col min="10696" max="10696" width="10.28515625" style="2" bestFit="1" customWidth="1"/>
    <col min="10697" max="10698" width="9.28515625" style="2" bestFit="1" customWidth="1"/>
    <col min="10699" max="10699" width="9.140625" style="2"/>
    <col min="10700" max="10700" width="10.28515625" style="2" bestFit="1" customWidth="1"/>
    <col min="10701" max="10702" width="9.28515625" style="2" bestFit="1" customWidth="1"/>
    <col min="10703" max="10703" width="9.140625" style="2"/>
    <col min="10704" max="10704" width="10.28515625" style="2" bestFit="1" customWidth="1"/>
    <col min="10705" max="10706" width="9.28515625" style="2" bestFit="1" customWidth="1"/>
    <col min="10707" max="10707" width="9.140625" style="2"/>
    <col min="10708" max="10708" width="10.28515625" style="2" bestFit="1" customWidth="1"/>
    <col min="10709" max="10710" width="9.28515625" style="2" bestFit="1" customWidth="1"/>
    <col min="10711" max="10711" width="9.140625" style="2"/>
    <col min="10712" max="10712" width="10.28515625" style="2" bestFit="1" customWidth="1"/>
    <col min="10713" max="10714" width="9.28515625" style="2" bestFit="1" customWidth="1"/>
    <col min="10715" max="10715" width="9.140625" style="2"/>
    <col min="10716" max="10716" width="10.28515625" style="2" bestFit="1" customWidth="1"/>
    <col min="10717" max="10718" width="9.28515625" style="2" bestFit="1" customWidth="1"/>
    <col min="10719" max="10719" width="9.140625" style="2"/>
    <col min="10720" max="10720" width="10.28515625" style="2" bestFit="1" customWidth="1"/>
    <col min="10721" max="10722" width="9.28515625" style="2" bestFit="1" customWidth="1"/>
    <col min="10723" max="10723" width="9.140625" style="2"/>
    <col min="10724" max="10724" width="10.28515625" style="2" bestFit="1" customWidth="1"/>
    <col min="10725" max="10726" width="9.28515625" style="2" bestFit="1" customWidth="1"/>
    <col min="10727" max="10727" width="9.140625" style="2"/>
    <col min="10728" max="10728" width="10.28515625" style="2" bestFit="1" customWidth="1"/>
    <col min="10729" max="10730" width="9.28515625" style="2" bestFit="1" customWidth="1"/>
    <col min="10731" max="10731" width="9.140625" style="2"/>
    <col min="10732" max="10732" width="10.28515625" style="2" bestFit="1" customWidth="1"/>
    <col min="10733" max="10734" width="9.28515625" style="2" bestFit="1" customWidth="1"/>
    <col min="10735" max="10735" width="9.140625" style="2"/>
    <col min="10736" max="10736" width="10.28515625" style="2" bestFit="1" customWidth="1"/>
    <col min="10737" max="10738" width="9.28515625" style="2" bestFit="1" customWidth="1"/>
    <col min="10739" max="10739" width="9.140625" style="2"/>
    <col min="10740" max="10740" width="10.28515625" style="2" bestFit="1" customWidth="1"/>
    <col min="10741" max="10742" width="9.28515625" style="2" bestFit="1" customWidth="1"/>
    <col min="10743" max="10743" width="9.140625" style="2"/>
    <col min="10744" max="10744" width="10.28515625" style="2" bestFit="1" customWidth="1"/>
    <col min="10745" max="10746" width="9.28515625" style="2" bestFit="1" customWidth="1"/>
    <col min="10747" max="10747" width="9.140625" style="2"/>
    <col min="10748" max="10748" width="10.28515625" style="2" bestFit="1" customWidth="1"/>
    <col min="10749" max="10750" width="9.28515625" style="2" bestFit="1" customWidth="1"/>
    <col min="10751" max="10751" width="9.140625" style="2"/>
    <col min="10752" max="10752" width="10.28515625" style="2" bestFit="1" customWidth="1"/>
    <col min="10753" max="10754" width="9.28515625" style="2" bestFit="1" customWidth="1"/>
    <col min="10755" max="10755" width="9.140625" style="2"/>
    <col min="10756" max="10756" width="10.28515625" style="2" bestFit="1" customWidth="1"/>
    <col min="10757" max="10758" width="9.28515625" style="2" bestFit="1" customWidth="1"/>
    <col min="10759" max="10759" width="9.140625" style="2"/>
    <col min="10760" max="10760" width="10.28515625" style="2" bestFit="1" customWidth="1"/>
    <col min="10761" max="10762" width="9.28515625" style="2" bestFit="1" customWidth="1"/>
    <col min="10763" max="10763" width="9.140625" style="2"/>
    <col min="10764" max="10764" width="10.28515625" style="2" bestFit="1" customWidth="1"/>
    <col min="10765" max="10766" width="9.28515625" style="2" bestFit="1" customWidth="1"/>
    <col min="10767" max="10767" width="9.140625" style="2"/>
    <col min="10768" max="10768" width="10.28515625" style="2" bestFit="1" customWidth="1"/>
    <col min="10769" max="10770" width="9.28515625" style="2" bestFit="1" customWidth="1"/>
    <col min="10771" max="10771" width="9.140625" style="2"/>
    <col min="10772" max="10772" width="10.28515625" style="2" bestFit="1" customWidth="1"/>
    <col min="10773" max="10774" width="9.28515625" style="2" bestFit="1" customWidth="1"/>
    <col min="10775" max="10775" width="9.140625" style="2"/>
    <col min="10776" max="10776" width="10.28515625" style="2" bestFit="1" customWidth="1"/>
    <col min="10777" max="10778" width="9.28515625" style="2" bestFit="1" customWidth="1"/>
    <col min="10779" max="10779" width="9.140625" style="2"/>
    <col min="10780" max="10780" width="10.28515625" style="2" bestFit="1" customWidth="1"/>
    <col min="10781" max="10782" width="9.28515625" style="2" bestFit="1" customWidth="1"/>
    <col min="10783" max="10783" width="9.140625" style="2"/>
    <col min="10784" max="10784" width="10.28515625" style="2" bestFit="1" customWidth="1"/>
    <col min="10785" max="10786" width="9.28515625" style="2" bestFit="1" customWidth="1"/>
    <col min="10787" max="10787" width="9.140625" style="2"/>
    <col min="10788" max="10788" width="10.28515625" style="2" bestFit="1" customWidth="1"/>
    <col min="10789" max="10790" width="9.28515625" style="2" bestFit="1" customWidth="1"/>
    <col min="10791" max="10791" width="9.140625" style="2"/>
    <col min="10792" max="10792" width="10.28515625" style="2" bestFit="1" customWidth="1"/>
    <col min="10793" max="10794" width="9.28515625" style="2" bestFit="1" customWidth="1"/>
    <col min="10795" max="10795" width="9.140625" style="2"/>
    <col min="10796" max="10796" width="10.28515625" style="2" bestFit="1" customWidth="1"/>
    <col min="10797" max="10798" width="9.28515625" style="2" bestFit="1" customWidth="1"/>
    <col min="10799" max="10799" width="9.140625" style="2"/>
    <col min="10800" max="10800" width="10.28515625" style="2" bestFit="1" customWidth="1"/>
    <col min="10801" max="10802" width="9.28515625" style="2" bestFit="1" customWidth="1"/>
    <col min="10803" max="10803" width="9.140625" style="2"/>
    <col min="10804" max="10804" width="10.28515625" style="2" bestFit="1" customWidth="1"/>
    <col min="10805" max="10806" width="9.28515625" style="2" bestFit="1" customWidth="1"/>
    <col min="10807" max="10807" width="9.140625" style="2"/>
    <col min="10808" max="10808" width="10.28515625" style="2" bestFit="1" customWidth="1"/>
    <col min="10809" max="10810" width="9.28515625" style="2" bestFit="1" customWidth="1"/>
    <col min="10811" max="10811" width="9.140625" style="2"/>
    <col min="10812" max="10812" width="10.28515625" style="2" bestFit="1" customWidth="1"/>
    <col min="10813" max="10814" width="9.28515625" style="2" bestFit="1" customWidth="1"/>
    <col min="10815" max="10815" width="9.140625" style="2"/>
    <col min="10816" max="10816" width="10.28515625" style="2" bestFit="1" customWidth="1"/>
    <col min="10817" max="10818" width="9.28515625" style="2" bestFit="1" customWidth="1"/>
    <col min="10819" max="10819" width="9.140625" style="2"/>
    <col min="10820" max="10820" width="10.28515625" style="2" bestFit="1" customWidth="1"/>
    <col min="10821" max="10822" width="9.28515625" style="2" bestFit="1" customWidth="1"/>
    <col min="10823" max="10823" width="9.140625" style="2"/>
    <col min="10824" max="10824" width="10.28515625" style="2" bestFit="1" customWidth="1"/>
    <col min="10825" max="10826" width="9.28515625" style="2" bestFit="1" customWidth="1"/>
    <col min="10827" max="10827" width="9.140625" style="2"/>
    <col min="10828" max="10828" width="10.28515625" style="2" bestFit="1" customWidth="1"/>
    <col min="10829" max="10830" width="9.28515625" style="2" bestFit="1" customWidth="1"/>
    <col min="10831" max="10831" width="9.140625" style="2"/>
    <col min="10832" max="10832" width="10.28515625" style="2" bestFit="1" customWidth="1"/>
    <col min="10833" max="10834" width="9.28515625" style="2" bestFit="1" customWidth="1"/>
    <col min="10835" max="10835" width="9.140625" style="2"/>
    <col min="10836" max="10836" width="10.28515625" style="2" bestFit="1" customWidth="1"/>
    <col min="10837" max="10838" width="9.28515625" style="2" bestFit="1" customWidth="1"/>
    <col min="10839" max="10839" width="9.140625" style="2"/>
    <col min="10840" max="10840" width="10.28515625" style="2" bestFit="1" customWidth="1"/>
    <col min="10841" max="10842" width="9.28515625" style="2" bestFit="1" customWidth="1"/>
    <col min="10843" max="10843" width="9.140625" style="2"/>
    <col min="10844" max="10844" width="10.28515625" style="2" bestFit="1" customWidth="1"/>
    <col min="10845" max="10846" width="9.28515625" style="2" bestFit="1" customWidth="1"/>
    <col min="10847" max="10847" width="9.140625" style="2"/>
    <col min="10848" max="10848" width="10.28515625" style="2" bestFit="1" customWidth="1"/>
    <col min="10849" max="10850" width="9.28515625" style="2" bestFit="1" customWidth="1"/>
    <col min="10851" max="10851" width="9.140625" style="2"/>
    <col min="10852" max="10852" width="10.28515625" style="2" bestFit="1" customWidth="1"/>
    <col min="10853" max="10854" width="9.28515625" style="2" bestFit="1" customWidth="1"/>
    <col min="10855" max="10855" width="9.140625" style="2"/>
    <col min="10856" max="10856" width="10.28515625" style="2" bestFit="1" customWidth="1"/>
    <col min="10857" max="10858" width="9.28515625" style="2" bestFit="1" customWidth="1"/>
    <col min="10859" max="10859" width="9.140625" style="2"/>
    <col min="10860" max="10860" width="10.28515625" style="2" bestFit="1" customWidth="1"/>
    <col min="10861" max="10862" width="9.28515625" style="2" bestFit="1" customWidth="1"/>
    <col min="10863" max="10863" width="9.140625" style="2"/>
    <col min="10864" max="10864" width="10.28515625" style="2" bestFit="1" customWidth="1"/>
    <col min="10865" max="10866" width="9.28515625" style="2" bestFit="1" customWidth="1"/>
    <col min="10867" max="10867" width="9.140625" style="2"/>
    <col min="10868" max="10868" width="10.28515625" style="2" bestFit="1" customWidth="1"/>
    <col min="10869" max="10870" width="9.28515625" style="2" bestFit="1" customWidth="1"/>
    <col min="10871" max="10871" width="9.140625" style="2"/>
    <col min="10872" max="10872" width="10.28515625" style="2" bestFit="1" customWidth="1"/>
    <col min="10873" max="10874" width="9.28515625" style="2" bestFit="1" customWidth="1"/>
    <col min="10875" max="10875" width="9.140625" style="2"/>
    <col min="10876" max="10876" width="10.28515625" style="2" bestFit="1" customWidth="1"/>
    <col min="10877" max="10878" width="9.28515625" style="2" bestFit="1" customWidth="1"/>
    <col min="10879" max="10879" width="9.140625" style="2"/>
    <col min="10880" max="10880" width="10.28515625" style="2" bestFit="1" customWidth="1"/>
    <col min="10881" max="10882" width="9.28515625" style="2" bestFit="1" customWidth="1"/>
    <col min="10883" max="10883" width="9.140625" style="2"/>
    <col min="10884" max="10884" width="10.28515625" style="2" bestFit="1" customWidth="1"/>
    <col min="10885" max="10886" width="9.28515625" style="2" bestFit="1" customWidth="1"/>
    <col min="10887" max="10887" width="9.140625" style="2"/>
    <col min="10888" max="10888" width="10.28515625" style="2" bestFit="1" customWidth="1"/>
    <col min="10889" max="10890" width="9.28515625" style="2" bestFit="1" customWidth="1"/>
    <col min="10891" max="10891" width="9.140625" style="2"/>
    <col min="10892" max="10892" width="10.28515625" style="2" bestFit="1" customWidth="1"/>
    <col min="10893" max="10894" width="9.28515625" style="2" bestFit="1" customWidth="1"/>
    <col min="10895" max="10895" width="9.140625" style="2"/>
    <col min="10896" max="10896" width="10.28515625" style="2" bestFit="1" customWidth="1"/>
    <col min="10897" max="10898" width="9.28515625" style="2" bestFit="1" customWidth="1"/>
    <col min="10899" max="10899" width="9.140625" style="2"/>
    <col min="10900" max="10900" width="10.28515625" style="2" bestFit="1" customWidth="1"/>
    <col min="10901" max="10902" width="9.28515625" style="2" bestFit="1" customWidth="1"/>
    <col min="10903" max="10903" width="9.140625" style="2"/>
    <col min="10904" max="10904" width="10.28515625" style="2" bestFit="1" customWidth="1"/>
    <col min="10905" max="10906" width="9.28515625" style="2" bestFit="1" customWidth="1"/>
    <col min="10907" max="10907" width="9.140625" style="2"/>
    <col min="10908" max="10908" width="10.28515625" style="2" bestFit="1" customWidth="1"/>
    <col min="10909" max="10910" width="9.28515625" style="2" bestFit="1" customWidth="1"/>
    <col min="10911" max="10911" width="9.140625" style="2"/>
    <col min="10912" max="10912" width="10.28515625" style="2" bestFit="1" customWidth="1"/>
    <col min="10913" max="10914" width="9.28515625" style="2" bestFit="1" customWidth="1"/>
    <col min="10915" max="10915" width="9.140625" style="2"/>
    <col min="10916" max="10916" width="10.28515625" style="2" bestFit="1" customWidth="1"/>
    <col min="10917" max="10918" width="9.28515625" style="2" bestFit="1" customWidth="1"/>
    <col min="10919" max="10919" width="9.140625" style="2"/>
    <col min="10920" max="10920" width="10.28515625" style="2" bestFit="1" customWidth="1"/>
    <col min="10921" max="10922" width="9.28515625" style="2" bestFit="1" customWidth="1"/>
    <col min="10923" max="10923" width="9.140625" style="2"/>
    <col min="10924" max="10924" width="10.28515625" style="2" bestFit="1" customWidth="1"/>
    <col min="10925" max="10926" width="9.28515625" style="2" bestFit="1" customWidth="1"/>
    <col min="10927" max="10927" width="9.140625" style="2"/>
    <col min="10928" max="10928" width="10.28515625" style="2" bestFit="1" customWidth="1"/>
    <col min="10929" max="10930" width="9.28515625" style="2" bestFit="1" customWidth="1"/>
    <col min="10931" max="10931" width="9.140625" style="2"/>
    <col min="10932" max="10932" width="10.28515625" style="2" bestFit="1" customWidth="1"/>
    <col min="10933" max="10934" width="9.28515625" style="2" bestFit="1" customWidth="1"/>
    <col min="10935" max="10935" width="9.140625" style="2"/>
    <col min="10936" max="10936" width="10.28515625" style="2" bestFit="1" customWidth="1"/>
    <col min="10937" max="10938" width="9.28515625" style="2" bestFit="1" customWidth="1"/>
    <col min="10939" max="10939" width="9.140625" style="2"/>
    <col min="10940" max="10940" width="10.28515625" style="2" bestFit="1" customWidth="1"/>
    <col min="10941" max="10942" width="9.28515625" style="2" bestFit="1" customWidth="1"/>
    <col min="10943" max="10943" width="9.140625" style="2"/>
    <col min="10944" max="10944" width="10.28515625" style="2" bestFit="1" customWidth="1"/>
    <col min="10945" max="10946" width="9.28515625" style="2" bestFit="1" customWidth="1"/>
    <col min="10947" max="10947" width="9.140625" style="2"/>
    <col min="10948" max="10948" width="10.28515625" style="2" bestFit="1" customWidth="1"/>
    <col min="10949" max="10950" width="9.28515625" style="2" bestFit="1" customWidth="1"/>
    <col min="10951" max="10951" width="9.140625" style="2"/>
    <col min="10952" max="10952" width="10.28515625" style="2" bestFit="1" customWidth="1"/>
    <col min="10953" max="10954" width="9.28515625" style="2" bestFit="1" customWidth="1"/>
    <col min="10955" max="10955" width="9.140625" style="2"/>
    <col min="10956" max="10956" width="10.28515625" style="2" bestFit="1" customWidth="1"/>
    <col min="10957" max="10958" width="9.28515625" style="2" bestFit="1" customWidth="1"/>
    <col min="10959" max="10959" width="9.140625" style="2"/>
    <col min="10960" max="10960" width="10.28515625" style="2" bestFit="1" customWidth="1"/>
    <col min="10961" max="10962" width="9.28515625" style="2" bestFit="1" customWidth="1"/>
    <col min="10963" max="10963" width="9.140625" style="2"/>
    <col min="10964" max="10964" width="10.28515625" style="2" bestFit="1" customWidth="1"/>
    <col min="10965" max="10966" width="9.28515625" style="2" bestFit="1" customWidth="1"/>
    <col min="10967" max="10967" width="9.140625" style="2"/>
    <col min="10968" max="10968" width="10.28515625" style="2" bestFit="1" customWidth="1"/>
    <col min="10969" max="10970" width="9.28515625" style="2" bestFit="1" customWidth="1"/>
    <col min="10971" max="10971" width="9.140625" style="2"/>
    <col min="10972" max="10972" width="10.28515625" style="2" bestFit="1" customWidth="1"/>
    <col min="10973" max="10974" width="9.28515625" style="2" bestFit="1" customWidth="1"/>
    <col min="10975" max="10975" width="9.140625" style="2"/>
    <col min="10976" max="10976" width="10.28515625" style="2" bestFit="1" customWidth="1"/>
    <col min="10977" max="10978" width="9.28515625" style="2" bestFit="1" customWidth="1"/>
    <col min="10979" max="10979" width="9.140625" style="2"/>
    <col min="10980" max="10980" width="10.28515625" style="2" bestFit="1" customWidth="1"/>
    <col min="10981" max="10982" width="9.28515625" style="2" bestFit="1" customWidth="1"/>
    <col min="10983" max="10983" width="9.140625" style="2"/>
    <col min="10984" max="10984" width="10.28515625" style="2" bestFit="1" customWidth="1"/>
    <col min="10985" max="10986" width="9.28515625" style="2" bestFit="1" customWidth="1"/>
    <col min="10987" max="10987" width="9.140625" style="2"/>
    <col min="10988" max="10988" width="10.28515625" style="2" bestFit="1" customWidth="1"/>
    <col min="10989" max="10990" width="9.28515625" style="2" bestFit="1" customWidth="1"/>
    <col min="10991" max="10991" width="9.140625" style="2"/>
    <col min="10992" max="10992" width="10.28515625" style="2" bestFit="1" customWidth="1"/>
    <col min="10993" max="10994" width="9.28515625" style="2" bestFit="1" customWidth="1"/>
    <col min="10995" max="10995" width="9.140625" style="2"/>
    <col min="10996" max="10996" width="10.28515625" style="2" bestFit="1" customWidth="1"/>
    <col min="10997" max="10998" width="9.28515625" style="2" bestFit="1" customWidth="1"/>
    <col min="10999" max="10999" width="9.140625" style="2"/>
    <col min="11000" max="11000" width="10.28515625" style="2" bestFit="1" customWidth="1"/>
    <col min="11001" max="11002" width="9.28515625" style="2" bestFit="1" customWidth="1"/>
    <col min="11003" max="11003" width="9.140625" style="2"/>
    <col min="11004" max="11004" width="10.28515625" style="2" bestFit="1" customWidth="1"/>
    <col min="11005" max="11006" width="9.28515625" style="2" bestFit="1" customWidth="1"/>
    <col min="11007" max="11007" width="9.140625" style="2"/>
    <col min="11008" max="11008" width="10.28515625" style="2" bestFit="1" customWidth="1"/>
    <col min="11009" max="11010" width="9.28515625" style="2" bestFit="1" customWidth="1"/>
    <col min="11011" max="11011" width="9.140625" style="2"/>
    <col min="11012" max="11012" width="10.28515625" style="2" bestFit="1" customWidth="1"/>
    <col min="11013" max="11014" width="9.28515625" style="2" bestFit="1" customWidth="1"/>
    <col min="11015" max="11015" width="9.140625" style="2"/>
    <col min="11016" max="11016" width="10.28515625" style="2" bestFit="1" customWidth="1"/>
    <col min="11017" max="11018" width="9.28515625" style="2" bestFit="1" customWidth="1"/>
    <col min="11019" max="11019" width="9.140625" style="2"/>
    <col min="11020" max="11020" width="10.28515625" style="2" bestFit="1" customWidth="1"/>
    <col min="11021" max="11022" width="9.28515625" style="2" bestFit="1" customWidth="1"/>
    <col min="11023" max="11023" width="9.140625" style="2"/>
    <col min="11024" max="11024" width="10.28515625" style="2" bestFit="1" customWidth="1"/>
    <col min="11025" max="11026" width="9.28515625" style="2" bestFit="1" customWidth="1"/>
    <col min="11027" max="11027" width="9.140625" style="2"/>
    <col min="11028" max="11028" width="10.28515625" style="2" bestFit="1" customWidth="1"/>
    <col min="11029" max="11030" width="9.28515625" style="2" bestFit="1" customWidth="1"/>
    <col min="11031" max="11031" width="9.140625" style="2"/>
    <col min="11032" max="11032" width="10.28515625" style="2" bestFit="1" customWidth="1"/>
    <col min="11033" max="11034" width="9.28515625" style="2" bestFit="1" customWidth="1"/>
    <col min="11035" max="11035" width="9.140625" style="2"/>
    <col min="11036" max="11036" width="10.28515625" style="2" bestFit="1" customWidth="1"/>
    <col min="11037" max="11038" width="9.28515625" style="2" bestFit="1" customWidth="1"/>
    <col min="11039" max="11039" width="9.140625" style="2"/>
    <col min="11040" max="11040" width="10.28515625" style="2" bestFit="1" customWidth="1"/>
    <col min="11041" max="11042" width="9.28515625" style="2" bestFit="1" customWidth="1"/>
    <col min="11043" max="11043" width="9.140625" style="2"/>
    <col min="11044" max="11044" width="10.28515625" style="2" bestFit="1" customWidth="1"/>
    <col min="11045" max="11046" width="9.28515625" style="2" bestFit="1" customWidth="1"/>
    <col min="11047" max="11047" width="9.140625" style="2"/>
    <col min="11048" max="11048" width="10.28515625" style="2" bestFit="1" customWidth="1"/>
    <col min="11049" max="11050" width="9.28515625" style="2" bestFit="1" customWidth="1"/>
    <col min="11051" max="11051" width="9.140625" style="2"/>
    <col min="11052" max="11052" width="10.28515625" style="2" bestFit="1" customWidth="1"/>
    <col min="11053" max="11054" width="9.28515625" style="2" bestFit="1" customWidth="1"/>
    <col min="11055" max="11055" width="9.140625" style="2"/>
    <col min="11056" max="11056" width="10.28515625" style="2" bestFit="1" customWidth="1"/>
    <col min="11057" max="11058" width="9.28515625" style="2" bestFit="1" customWidth="1"/>
    <col min="11059" max="11059" width="9.140625" style="2"/>
    <col min="11060" max="11060" width="10.28515625" style="2" bestFit="1" customWidth="1"/>
    <col min="11061" max="11062" width="9.28515625" style="2" bestFit="1" customWidth="1"/>
    <col min="11063" max="11063" width="9.140625" style="2"/>
    <col min="11064" max="11064" width="10.28515625" style="2" bestFit="1" customWidth="1"/>
    <col min="11065" max="11066" width="9.28515625" style="2" bestFit="1" customWidth="1"/>
    <col min="11067" max="11067" width="9.140625" style="2"/>
    <col min="11068" max="11068" width="10.28515625" style="2" bestFit="1" customWidth="1"/>
    <col min="11069" max="11070" width="9.28515625" style="2" bestFit="1" customWidth="1"/>
    <col min="11071" max="11071" width="9.140625" style="2"/>
    <col min="11072" max="11072" width="10.28515625" style="2" bestFit="1" customWidth="1"/>
    <col min="11073" max="11074" width="9.28515625" style="2" bestFit="1" customWidth="1"/>
    <col min="11075" max="11075" width="9.140625" style="2"/>
    <col min="11076" max="11076" width="10.28515625" style="2" bestFit="1" customWidth="1"/>
    <col min="11077" max="11078" width="9.28515625" style="2" bestFit="1" customWidth="1"/>
    <col min="11079" max="11079" width="9.140625" style="2"/>
    <col min="11080" max="11080" width="10.28515625" style="2" bestFit="1" customWidth="1"/>
    <col min="11081" max="11082" width="9.28515625" style="2" bestFit="1" customWidth="1"/>
    <col min="11083" max="11083" width="9.140625" style="2"/>
    <col min="11084" max="11084" width="10.28515625" style="2" bestFit="1" customWidth="1"/>
    <col min="11085" max="11086" width="9.28515625" style="2" bestFit="1" customWidth="1"/>
    <col min="11087" max="11087" width="9.140625" style="2"/>
    <col min="11088" max="11088" width="10.28515625" style="2" bestFit="1" customWidth="1"/>
    <col min="11089" max="11090" width="9.28515625" style="2" bestFit="1" customWidth="1"/>
    <col min="11091" max="11091" width="9.140625" style="2"/>
    <col min="11092" max="11092" width="10.28515625" style="2" bestFit="1" customWidth="1"/>
    <col min="11093" max="11094" width="9.28515625" style="2" bestFit="1" customWidth="1"/>
    <col min="11095" max="11095" width="9.140625" style="2"/>
    <col min="11096" max="11096" width="10.28515625" style="2" bestFit="1" customWidth="1"/>
    <col min="11097" max="11098" width="9.28515625" style="2" bestFit="1" customWidth="1"/>
    <col min="11099" max="11099" width="9.140625" style="2"/>
    <col min="11100" max="11100" width="10.28515625" style="2" bestFit="1" customWidth="1"/>
    <col min="11101" max="11102" width="9.28515625" style="2" bestFit="1" customWidth="1"/>
    <col min="11103" max="11103" width="9.140625" style="2"/>
    <col min="11104" max="11104" width="10.28515625" style="2" bestFit="1" customWidth="1"/>
    <col min="11105" max="11106" width="9.28515625" style="2" bestFit="1" customWidth="1"/>
    <col min="11107" max="11107" width="9.140625" style="2"/>
    <col min="11108" max="11108" width="10.28515625" style="2" bestFit="1" customWidth="1"/>
    <col min="11109" max="11110" width="9.28515625" style="2" bestFit="1" customWidth="1"/>
    <col min="11111" max="11111" width="9.140625" style="2"/>
    <col min="11112" max="11112" width="10.28515625" style="2" bestFit="1" customWidth="1"/>
    <col min="11113" max="11114" width="9.28515625" style="2" bestFit="1" customWidth="1"/>
    <col min="11115" max="11115" width="9.140625" style="2"/>
    <col min="11116" max="11116" width="10.28515625" style="2" bestFit="1" customWidth="1"/>
    <col min="11117" max="11118" width="9.28515625" style="2" bestFit="1" customWidth="1"/>
    <col min="11119" max="11119" width="9.140625" style="2"/>
    <col min="11120" max="11120" width="10.28515625" style="2" bestFit="1" customWidth="1"/>
    <col min="11121" max="11122" width="9.28515625" style="2" bestFit="1" customWidth="1"/>
    <col min="11123" max="11123" width="9.140625" style="2"/>
    <col min="11124" max="11124" width="10.28515625" style="2" bestFit="1" customWidth="1"/>
    <col min="11125" max="11126" width="9.28515625" style="2" bestFit="1" customWidth="1"/>
    <col min="11127" max="11127" width="9.140625" style="2"/>
    <col min="11128" max="11128" width="10.28515625" style="2" bestFit="1" customWidth="1"/>
    <col min="11129" max="11130" width="9.28515625" style="2" bestFit="1" customWidth="1"/>
    <col min="11131" max="11131" width="9.140625" style="2"/>
    <col min="11132" max="11132" width="10.28515625" style="2" bestFit="1" customWidth="1"/>
    <col min="11133" max="11134" width="9.28515625" style="2" bestFit="1" customWidth="1"/>
    <col min="11135" max="11135" width="9.140625" style="2"/>
    <col min="11136" max="11136" width="10.28515625" style="2" bestFit="1" customWidth="1"/>
    <col min="11137" max="11138" width="9.28515625" style="2" bestFit="1" customWidth="1"/>
    <col min="11139" max="11139" width="9.140625" style="2"/>
    <col min="11140" max="11140" width="10.28515625" style="2" bestFit="1" customWidth="1"/>
    <col min="11141" max="11142" width="9.28515625" style="2" bestFit="1" customWidth="1"/>
    <col min="11143" max="11143" width="9.140625" style="2"/>
    <col min="11144" max="11144" width="10.28515625" style="2" bestFit="1" customWidth="1"/>
    <col min="11145" max="11146" width="9.28515625" style="2" bestFit="1" customWidth="1"/>
    <col min="11147" max="11147" width="9.140625" style="2"/>
    <col min="11148" max="11148" width="10.28515625" style="2" bestFit="1" customWidth="1"/>
    <col min="11149" max="11150" width="9.28515625" style="2" bestFit="1" customWidth="1"/>
    <col min="11151" max="11151" width="9.140625" style="2"/>
    <col min="11152" max="11152" width="10.28515625" style="2" bestFit="1" customWidth="1"/>
    <col min="11153" max="11154" width="9.28515625" style="2" bestFit="1" customWidth="1"/>
    <col min="11155" max="11155" width="9.140625" style="2"/>
    <col min="11156" max="11156" width="10.28515625" style="2" bestFit="1" customWidth="1"/>
    <col min="11157" max="11158" width="9.28515625" style="2" bestFit="1" customWidth="1"/>
    <col min="11159" max="11159" width="9.140625" style="2"/>
    <col min="11160" max="11160" width="10.28515625" style="2" bestFit="1" customWidth="1"/>
    <col min="11161" max="11162" width="9.28515625" style="2" bestFit="1" customWidth="1"/>
    <col min="11163" max="11163" width="9.140625" style="2"/>
    <col min="11164" max="11164" width="10.28515625" style="2" bestFit="1" customWidth="1"/>
    <col min="11165" max="11166" width="9.28515625" style="2" bestFit="1" customWidth="1"/>
    <col min="11167" max="11167" width="9.140625" style="2"/>
    <col min="11168" max="11168" width="10.28515625" style="2" bestFit="1" customWidth="1"/>
    <col min="11169" max="11170" width="9.28515625" style="2" bestFit="1" customWidth="1"/>
    <col min="11171" max="11171" width="9.140625" style="2"/>
    <col min="11172" max="11172" width="10.28515625" style="2" bestFit="1" customWidth="1"/>
    <col min="11173" max="11174" width="9.28515625" style="2" bestFit="1" customWidth="1"/>
    <col min="11175" max="11175" width="9.140625" style="2"/>
    <col min="11176" max="11176" width="10.28515625" style="2" bestFit="1" customWidth="1"/>
    <col min="11177" max="11178" width="9.28515625" style="2" bestFit="1" customWidth="1"/>
    <col min="11179" max="11179" width="9.140625" style="2"/>
    <col min="11180" max="11180" width="10.28515625" style="2" bestFit="1" customWidth="1"/>
    <col min="11181" max="11182" width="9.28515625" style="2" bestFit="1" customWidth="1"/>
    <col min="11183" max="11183" width="9.140625" style="2"/>
    <col min="11184" max="11184" width="10.28515625" style="2" bestFit="1" customWidth="1"/>
    <col min="11185" max="11186" width="9.28515625" style="2" bestFit="1" customWidth="1"/>
    <col min="11187" max="11187" width="9.140625" style="2"/>
    <col min="11188" max="11188" width="10.28515625" style="2" bestFit="1" customWidth="1"/>
    <col min="11189" max="11190" width="9.28515625" style="2" bestFit="1" customWidth="1"/>
    <col min="11191" max="11191" width="9.140625" style="2"/>
    <col min="11192" max="11192" width="10.28515625" style="2" bestFit="1" customWidth="1"/>
    <col min="11193" max="11194" width="9.28515625" style="2" bestFit="1" customWidth="1"/>
    <col min="11195" max="11195" width="9.140625" style="2"/>
    <col min="11196" max="11196" width="10.28515625" style="2" bestFit="1" customWidth="1"/>
    <col min="11197" max="11198" width="9.28515625" style="2" bestFit="1" customWidth="1"/>
    <col min="11199" max="11199" width="9.140625" style="2"/>
    <col min="11200" max="11200" width="10.28515625" style="2" bestFit="1" customWidth="1"/>
    <col min="11201" max="11202" width="9.28515625" style="2" bestFit="1" customWidth="1"/>
    <col min="11203" max="11203" width="9.140625" style="2"/>
    <col min="11204" max="11204" width="10.28515625" style="2" bestFit="1" customWidth="1"/>
    <col min="11205" max="11206" width="9.28515625" style="2" bestFit="1" customWidth="1"/>
    <col min="11207" max="11207" width="9.140625" style="2"/>
    <col min="11208" max="11208" width="10.28515625" style="2" bestFit="1" customWidth="1"/>
    <col min="11209" max="11210" width="9.28515625" style="2" bestFit="1" customWidth="1"/>
    <col min="11211" max="11211" width="9.140625" style="2"/>
    <col min="11212" max="11212" width="10.28515625" style="2" bestFit="1" customWidth="1"/>
    <col min="11213" max="11214" width="9.28515625" style="2" bestFit="1" customWidth="1"/>
    <col min="11215" max="11215" width="9.140625" style="2"/>
    <col min="11216" max="11216" width="10.28515625" style="2" bestFit="1" customWidth="1"/>
    <col min="11217" max="11218" width="9.28515625" style="2" bestFit="1" customWidth="1"/>
    <col min="11219" max="11219" width="9.140625" style="2"/>
    <col min="11220" max="11220" width="10.28515625" style="2" bestFit="1" customWidth="1"/>
    <col min="11221" max="11222" width="9.28515625" style="2" bestFit="1" customWidth="1"/>
    <col min="11223" max="11223" width="9.140625" style="2"/>
    <col min="11224" max="11224" width="10.28515625" style="2" bestFit="1" customWidth="1"/>
    <col min="11225" max="11226" width="9.28515625" style="2" bestFit="1" customWidth="1"/>
    <col min="11227" max="11227" width="9.140625" style="2"/>
    <col min="11228" max="11228" width="10.28515625" style="2" bestFit="1" customWidth="1"/>
    <col min="11229" max="11230" width="9.28515625" style="2" bestFit="1" customWidth="1"/>
    <col min="11231" max="11231" width="9.140625" style="2"/>
    <col min="11232" max="11232" width="10.28515625" style="2" bestFit="1" customWidth="1"/>
    <col min="11233" max="11234" width="9.28515625" style="2" bestFit="1" customWidth="1"/>
    <col min="11235" max="11235" width="9.140625" style="2"/>
    <col min="11236" max="11236" width="10.28515625" style="2" bestFit="1" customWidth="1"/>
    <col min="11237" max="11238" width="9.28515625" style="2" bestFit="1" customWidth="1"/>
    <col min="11239" max="11239" width="9.140625" style="2"/>
    <col min="11240" max="11240" width="10.28515625" style="2" bestFit="1" customWidth="1"/>
    <col min="11241" max="11242" width="9.28515625" style="2" bestFit="1" customWidth="1"/>
    <col min="11243" max="11243" width="9.140625" style="2"/>
    <col min="11244" max="11244" width="10.28515625" style="2" bestFit="1" customWidth="1"/>
    <col min="11245" max="11246" width="9.28515625" style="2" bestFit="1" customWidth="1"/>
    <col min="11247" max="11247" width="9.140625" style="2"/>
    <col min="11248" max="11248" width="10.28515625" style="2" bestFit="1" customWidth="1"/>
    <col min="11249" max="11250" width="9.28515625" style="2" bestFit="1" customWidth="1"/>
    <col min="11251" max="11251" width="9.140625" style="2"/>
    <col min="11252" max="11252" width="10.28515625" style="2" bestFit="1" customWidth="1"/>
    <col min="11253" max="11254" width="9.28515625" style="2" bestFit="1" customWidth="1"/>
    <col min="11255" max="11255" width="9.140625" style="2"/>
    <col min="11256" max="11256" width="10.28515625" style="2" bestFit="1" customWidth="1"/>
    <col min="11257" max="11258" width="9.28515625" style="2" bestFit="1" customWidth="1"/>
    <col min="11259" max="11259" width="9.140625" style="2"/>
    <col min="11260" max="11260" width="10.28515625" style="2" bestFit="1" customWidth="1"/>
    <col min="11261" max="11262" width="9.28515625" style="2" bestFit="1" customWidth="1"/>
    <col min="11263" max="11263" width="9.140625" style="2"/>
    <col min="11264" max="11264" width="10.28515625" style="2" bestFit="1" customWidth="1"/>
    <col min="11265" max="11266" width="9.28515625" style="2" bestFit="1" customWidth="1"/>
    <col min="11267" max="11267" width="9.140625" style="2"/>
    <col min="11268" max="11268" width="10.28515625" style="2" bestFit="1" customWidth="1"/>
    <col min="11269" max="11270" width="9.28515625" style="2" bestFit="1" customWidth="1"/>
    <col min="11271" max="11271" width="9.140625" style="2"/>
    <col min="11272" max="11272" width="10.28515625" style="2" bestFit="1" customWidth="1"/>
    <col min="11273" max="11274" width="9.28515625" style="2" bestFit="1" customWidth="1"/>
    <col min="11275" max="11275" width="9.140625" style="2"/>
    <col min="11276" max="11276" width="10.28515625" style="2" bestFit="1" customWidth="1"/>
    <col min="11277" max="11278" width="9.28515625" style="2" bestFit="1" customWidth="1"/>
    <col min="11279" max="11279" width="9.140625" style="2"/>
    <col min="11280" max="11280" width="10.28515625" style="2" bestFit="1" customWidth="1"/>
    <col min="11281" max="11282" width="9.28515625" style="2" bestFit="1" customWidth="1"/>
    <col min="11283" max="11283" width="9.140625" style="2"/>
    <col min="11284" max="11284" width="10.28515625" style="2" bestFit="1" customWidth="1"/>
    <col min="11285" max="11286" width="9.28515625" style="2" bestFit="1" customWidth="1"/>
    <col min="11287" max="11287" width="9.140625" style="2"/>
    <col min="11288" max="11288" width="10.28515625" style="2" bestFit="1" customWidth="1"/>
    <col min="11289" max="11290" width="9.28515625" style="2" bestFit="1" customWidth="1"/>
    <col min="11291" max="11291" width="9.140625" style="2"/>
    <col min="11292" max="11292" width="10.28515625" style="2" bestFit="1" customWidth="1"/>
    <col min="11293" max="11294" width="9.28515625" style="2" bestFit="1" customWidth="1"/>
    <col min="11295" max="11295" width="9.140625" style="2"/>
    <col min="11296" max="11296" width="10.28515625" style="2" bestFit="1" customWidth="1"/>
    <col min="11297" max="11298" width="9.28515625" style="2" bestFit="1" customWidth="1"/>
    <col min="11299" max="11299" width="9.140625" style="2"/>
    <col min="11300" max="11300" width="10.28515625" style="2" bestFit="1" customWidth="1"/>
    <col min="11301" max="11302" width="9.28515625" style="2" bestFit="1" customWidth="1"/>
    <col min="11303" max="11303" width="9.140625" style="2"/>
    <col min="11304" max="11304" width="10.28515625" style="2" bestFit="1" customWidth="1"/>
    <col min="11305" max="11306" width="9.28515625" style="2" bestFit="1" customWidth="1"/>
    <col min="11307" max="11307" width="9.140625" style="2"/>
    <col min="11308" max="11308" width="10.28515625" style="2" bestFit="1" customWidth="1"/>
    <col min="11309" max="11310" width="9.28515625" style="2" bestFit="1" customWidth="1"/>
    <col min="11311" max="11311" width="9.140625" style="2"/>
    <col min="11312" max="11312" width="10.28515625" style="2" bestFit="1" customWidth="1"/>
    <col min="11313" max="11314" width="9.28515625" style="2" bestFit="1" customWidth="1"/>
    <col min="11315" max="11315" width="9.140625" style="2"/>
    <col min="11316" max="11316" width="10.28515625" style="2" bestFit="1" customWidth="1"/>
    <col min="11317" max="11318" width="9.28515625" style="2" bestFit="1" customWidth="1"/>
    <col min="11319" max="11319" width="9.140625" style="2"/>
    <col min="11320" max="11320" width="10.28515625" style="2" bestFit="1" customWidth="1"/>
    <col min="11321" max="11322" width="9.28515625" style="2" bestFit="1" customWidth="1"/>
    <col min="11323" max="11323" width="9.140625" style="2"/>
    <col min="11324" max="11324" width="10.28515625" style="2" bestFit="1" customWidth="1"/>
    <col min="11325" max="11326" width="9.28515625" style="2" bestFit="1" customWidth="1"/>
    <col min="11327" max="11327" width="9.140625" style="2"/>
    <col min="11328" max="11328" width="10.28515625" style="2" bestFit="1" customWidth="1"/>
    <col min="11329" max="11330" width="9.28515625" style="2" bestFit="1" customWidth="1"/>
    <col min="11331" max="11331" width="9.140625" style="2"/>
    <col min="11332" max="11332" width="10.28515625" style="2" bestFit="1" customWidth="1"/>
    <col min="11333" max="11334" width="9.28515625" style="2" bestFit="1" customWidth="1"/>
    <col min="11335" max="11335" width="9.140625" style="2"/>
    <col min="11336" max="11336" width="10.28515625" style="2" bestFit="1" customWidth="1"/>
    <col min="11337" max="11338" width="9.28515625" style="2" bestFit="1" customWidth="1"/>
    <col min="11339" max="11339" width="9.140625" style="2"/>
    <col min="11340" max="11340" width="10.28515625" style="2" bestFit="1" customWidth="1"/>
    <col min="11341" max="11342" width="9.28515625" style="2" bestFit="1" customWidth="1"/>
    <col min="11343" max="11343" width="9.140625" style="2"/>
    <col min="11344" max="11344" width="10.28515625" style="2" bestFit="1" customWidth="1"/>
    <col min="11345" max="11346" width="9.28515625" style="2" bestFit="1" customWidth="1"/>
    <col min="11347" max="11347" width="9.140625" style="2"/>
    <col min="11348" max="11348" width="10.28515625" style="2" bestFit="1" customWidth="1"/>
    <col min="11349" max="11350" width="9.28515625" style="2" bestFit="1" customWidth="1"/>
    <col min="11351" max="11351" width="9.140625" style="2"/>
    <col min="11352" max="11352" width="10.28515625" style="2" bestFit="1" customWidth="1"/>
    <col min="11353" max="11354" width="9.28515625" style="2" bestFit="1" customWidth="1"/>
    <col min="11355" max="11355" width="9.140625" style="2"/>
    <col min="11356" max="11356" width="10.28515625" style="2" bestFit="1" customWidth="1"/>
    <col min="11357" max="11358" width="9.28515625" style="2" bestFit="1" customWidth="1"/>
    <col min="11359" max="11359" width="9.140625" style="2"/>
    <col min="11360" max="11360" width="10.28515625" style="2" bestFit="1" customWidth="1"/>
    <col min="11361" max="11362" width="9.28515625" style="2" bestFit="1" customWidth="1"/>
    <col min="11363" max="11363" width="9.140625" style="2"/>
    <col min="11364" max="11364" width="10.28515625" style="2" bestFit="1" customWidth="1"/>
    <col min="11365" max="11366" width="9.28515625" style="2" bestFit="1" customWidth="1"/>
    <col min="11367" max="11367" width="9.140625" style="2"/>
    <col min="11368" max="11368" width="10.28515625" style="2" bestFit="1" customWidth="1"/>
    <col min="11369" max="11370" width="9.28515625" style="2" bestFit="1" customWidth="1"/>
    <col min="11371" max="11371" width="9.140625" style="2"/>
    <col min="11372" max="11372" width="10.28515625" style="2" bestFit="1" customWidth="1"/>
    <col min="11373" max="11374" width="9.28515625" style="2" bestFit="1" customWidth="1"/>
    <col min="11375" max="11375" width="9.140625" style="2"/>
    <col min="11376" max="11376" width="10.28515625" style="2" bestFit="1" customWidth="1"/>
    <col min="11377" max="11378" width="9.28515625" style="2" bestFit="1" customWidth="1"/>
    <col min="11379" max="11379" width="9.140625" style="2"/>
    <col min="11380" max="11380" width="10.28515625" style="2" bestFit="1" customWidth="1"/>
    <col min="11381" max="11382" width="9.28515625" style="2" bestFit="1" customWidth="1"/>
    <col min="11383" max="11383" width="9.140625" style="2"/>
    <col min="11384" max="11384" width="10.28515625" style="2" bestFit="1" customWidth="1"/>
    <col min="11385" max="11386" width="9.28515625" style="2" bestFit="1" customWidth="1"/>
    <col min="11387" max="11387" width="9.140625" style="2"/>
    <col min="11388" max="11388" width="10.28515625" style="2" bestFit="1" customWidth="1"/>
    <col min="11389" max="11390" width="9.28515625" style="2" bestFit="1" customWidth="1"/>
    <col min="11391" max="11391" width="9.140625" style="2"/>
    <col min="11392" max="11392" width="10.28515625" style="2" bestFit="1" customWidth="1"/>
    <col min="11393" max="11394" width="9.28515625" style="2" bestFit="1" customWidth="1"/>
    <col min="11395" max="11395" width="9.140625" style="2"/>
    <col min="11396" max="11396" width="10.28515625" style="2" bestFit="1" customWidth="1"/>
    <col min="11397" max="11398" width="9.28515625" style="2" bestFit="1" customWidth="1"/>
    <col min="11399" max="11399" width="9.140625" style="2"/>
    <col min="11400" max="11400" width="10.28515625" style="2" bestFit="1" customWidth="1"/>
    <col min="11401" max="11402" width="9.28515625" style="2" bestFit="1" customWidth="1"/>
    <col min="11403" max="11403" width="9.140625" style="2"/>
    <col min="11404" max="11404" width="10.28515625" style="2" bestFit="1" customWidth="1"/>
    <col min="11405" max="11406" width="9.28515625" style="2" bestFit="1" customWidth="1"/>
    <col min="11407" max="11407" width="9.140625" style="2"/>
    <col min="11408" max="11408" width="10.28515625" style="2" bestFit="1" customWidth="1"/>
    <col min="11409" max="11410" width="9.28515625" style="2" bestFit="1" customWidth="1"/>
    <col min="11411" max="11411" width="9.140625" style="2"/>
    <col min="11412" max="11412" width="10.28515625" style="2" bestFit="1" customWidth="1"/>
    <col min="11413" max="11414" width="9.28515625" style="2" bestFit="1" customWidth="1"/>
    <col min="11415" max="11415" width="9.140625" style="2"/>
    <col min="11416" max="11416" width="10.28515625" style="2" bestFit="1" customWidth="1"/>
    <col min="11417" max="11418" width="9.28515625" style="2" bestFit="1" customWidth="1"/>
    <col min="11419" max="11419" width="9.140625" style="2"/>
    <col min="11420" max="11420" width="10.28515625" style="2" bestFit="1" customWidth="1"/>
    <col min="11421" max="11422" width="9.28515625" style="2" bestFit="1" customWidth="1"/>
    <col min="11423" max="11423" width="9.140625" style="2"/>
    <col min="11424" max="11424" width="10.28515625" style="2" bestFit="1" customWidth="1"/>
    <col min="11425" max="11426" width="9.28515625" style="2" bestFit="1" customWidth="1"/>
    <col min="11427" max="11427" width="9.140625" style="2"/>
    <col min="11428" max="11428" width="10.28515625" style="2" bestFit="1" customWidth="1"/>
    <col min="11429" max="11430" width="9.28515625" style="2" bestFit="1" customWidth="1"/>
    <col min="11431" max="11431" width="9.140625" style="2"/>
    <col min="11432" max="11432" width="10.28515625" style="2" bestFit="1" customWidth="1"/>
    <col min="11433" max="11434" width="9.28515625" style="2" bestFit="1" customWidth="1"/>
    <col min="11435" max="11435" width="9.140625" style="2"/>
    <col min="11436" max="11436" width="10.28515625" style="2" bestFit="1" customWidth="1"/>
    <col min="11437" max="11438" width="9.28515625" style="2" bestFit="1" customWidth="1"/>
    <col min="11439" max="11439" width="9.140625" style="2"/>
    <col min="11440" max="11440" width="10.28515625" style="2" bestFit="1" customWidth="1"/>
    <col min="11441" max="11442" width="9.28515625" style="2" bestFit="1" customWidth="1"/>
    <col min="11443" max="11443" width="9.140625" style="2"/>
    <col min="11444" max="11444" width="10.28515625" style="2" bestFit="1" customWidth="1"/>
    <col min="11445" max="11446" width="9.28515625" style="2" bestFit="1" customWidth="1"/>
    <col min="11447" max="11447" width="9.140625" style="2"/>
    <col min="11448" max="11448" width="10.28515625" style="2" bestFit="1" customWidth="1"/>
    <col min="11449" max="11450" width="9.28515625" style="2" bestFit="1" customWidth="1"/>
    <col min="11451" max="11451" width="9.140625" style="2"/>
    <col min="11452" max="11452" width="10.28515625" style="2" bestFit="1" customWidth="1"/>
    <col min="11453" max="11454" width="9.28515625" style="2" bestFit="1" customWidth="1"/>
    <col min="11455" max="11455" width="9.140625" style="2"/>
    <col min="11456" max="11456" width="10.28515625" style="2" bestFit="1" customWidth="1"/>
    <col min="11457" max="11458" width="9.28515625" style="2" bestFit="1" customWidth="1"/>
    <col min="11459" max="11459" width="9.140625" style="2"/>
    <col min="11460" max="11460" width="10.28515625" style="2" bestFit="1" customWidth="1"/>
    <col min="11461" max="11462" width="9.28515625" style="2" bestFit="1" customWidth="1"/>
    <col min="11463" max="11463" width="9.140625" style="2"/>
    <col min="11464" max="11464" width="10.28515625" style="2" bestFit="1" customWidth="1"/>
    <col min="11465" max="11466" width="9.28515625" style="2" bestFit="1" customWidth="1"/>
    <col min="11467" max="11467" width="9.140625" style="2"/>
    <col min="11468" max="11468" width="10.28515625" style="2" bestFit="1" customWidth="1"/>
    <col min="11469" max="11470" width="9.28515625" style="2" bestFit="1" customWidth="1"/>
    <col min="11471" max="11471" width="9.140625" style="2"/>
    <col min="11472" max="11472" width="10.28515625" style="2" bestFit="1" customWidth="1"/>
    <col min="11473" max="11474" width="9.28515625" style="2" bestFit="1" customWidth="1"/>
    <col min="11475" max="11475" width="9.140625" style="2"/>
    <col min="11476" max="11476" width="10.28515625" style="2" bestFit="1" customWidth="1"/>
    <col min="11477" max="11478" width="9.28515625" style="2" bestFit="1" customWidth="1"/>
    <col min="11479" max="11479" width="9.140625" style="2"/>
    <col min="11480" max="11480" width="10.28515625" style="2" bestFit="1" customWidth="1"/>
    <col min="11481" max="11482" width="9.28515625" style="2" bestFit="1" customWidth="1"/>
    <col min="11483" max="11483" width="9.140625" style="2"/>
    <col min="11484" max="11484" width="10.28515625" style="2" bestFit="1" customWidth="1"/>
    <col min="11485" max="11486" width="9.28515625" style="2" bestFit="1" customWidth="1"/>
    <col min="11487" max="11487" width="9.140625" style="2"/>
    <col min="11488" max="11488" width="10.28515625" style="2" bestFit="1" customWidth="1"/>
    <col min="11489" max="11490" width="9.28515625" style="2" bestFit="1" customWidth="1"/>
    <col min="11491" max="11491" width="9.140625" style="2"/>
    <col min="11492" max="11492" width="10.28515625" style="2" bestFit="1" customWidth="1"/>
    <col min="11493" max="11494" width="9.28515625" style="2" bestFit="1" customWidth="1"/>
    <col min="11495" max="11495" width="9.140625" style="2"/>
    <col min="11496" max="11496" width="10.28515625" style="2" bestFit="1" customWidth="1"/>
    <col min="11497" max="11498" width="9.28515625" style="2" bestFit="1" customWidth="1"/>
    <col min="11499" max="11499" width="9.140625" style="2"/>
    <col min="11500" max="11500" width="10.28515625" style="2" bestFit="1" customWidth="1"/>
    <col min="11501" max="11502" width="9.28515625" style="2" bestFit="1" customWidth="1"/>
    <col min="11503" max="11503" width="9.140625" style="2"/>
    <col min="11504" max="11504" width="10.28515625" style="2" bestFit="1" customWidth="1"/>
    <col min="11505" max="11506" width="9.28515625" style="2" bestFit="1" customWidth="1"/>
    <col min="11507" max="11507" width="9.140625" style="2"/>
    <col min="11508" max="11508" width="10.28515625" style="2" bestFit="1" customWidth="1"/>
    <col min="11509" max="11510" width="9.28515625" style="2" bestFit="1" customWidth="1"/>
    <col min="11511" max="11511" width="9.140625" style="2"/>
    <col min="11512" max="11512" width="10.28515625" style="2" bestFit="1" customWidth="1"/>
    <col min="11513" max="11514" width="9.28515625" style="2" bestFit="1" customWidth="1"/>
    <col min="11515" max="11515" width="9.140625" style="2"/>
    <col min="11516" max="11516" width="10.28515625" style="2" bestFit="1" customWidth="1"/>
    <col min="11517" max="11518" width="9.28515625" style="2" bestFit="1" customWidth="1"/>
    <col min="11519" max="11519" width="9.140625" style="2"/>
    <col min="11520" max="11520" width="10.28515625" style="2" bestFit="1" customWidth="1"/>
    <col min="11521" max="11522" width="9.28515625" style="2" bestFit="1" customWidth="1"/>
    <col min="11523" max="11523" width="9.140625" style="2"/>
    <col min="11524" max="11524" width="10.28515625" style="2" bestFit="1" customWidth="1"/>
    <col min="11525" max="11526" width="9.28515625" style="2" bestFit="1" customWidth="1"/>
    <col min="11527" max="11527" width="9.140625" style="2"/>
    <col min="11528" max="11528" width="10.28515625" style="2" bestFit="1" customWidth="1"/>
    <col min="11529" max="11530" width="9.28515625" style="2" bestFit="1" customWidth="1"/>
    <col min="11531" max="11531" width="9.140625" style="2"/>
    <col min="11532" max="11532" width="10.28515625" style="2" bestFit="1" customWidth="1"/>
    <col min="11533" max="11534" width="9.28515625" style="2" bestFit="1" customWidth="1"/>
    <col min="11535" max="11535" width="9.140625" style="2"/>
    <col min="11536" max="11536" width="10.28515625" style="2" bestFit="1" customWidth="1"/>
    <col min="11537" max="11538" width="9.28515625" style="2" bestFit="1" customWidth="1"/>
    <col min="11539" max="11539" width="9.140625" style="2"/>
    <col min="11540" max="11540" width="10.28515625" style="2" bestFit="1" customWidth="1"/>
    <col min="11541" max="11542" width="9.28515625" style="2" bestFit="1" customWidth="1"/>
    <col min="11543" max="11543" width="9.140625" style="2"/>
    <col min="11544" max="11544" width="10.28515625" style="2" bestFit="1" customWidth="1"/>
    <col min="11545" max="11546" width="9.28515625" style="2" bestFit="1" customWidth="1"/>
    <col min="11547" max="11547" width="9.140625" style="2"/>
    <col min="11548" max="11548" width="10.28515625" style="2" bestFit="1" customWidth="1"/>
    <col min="11549" max="11550" width="9.28515625" style="2" bestFit="1" customWidth="1"/>
    <col min="11551" max="11551" width="9.140625" style="2"/>
    <col min="11552" max="11552" width="10.28515625" style="2" bestFit="1" customWidth="1"/>
    <col min="11553" max="11554" width="9.28515625" style="2" bestFit="1" customWidth="1"/>
    <col min="11555" max="11555" width="9.140625" style="2"/>
    <col min="11556" max="11556" width="10.28515625" style="2" bestFit="1" customWidth="1"/>
    <col min="11557" max="11558" width="9.28515625" style="2" bestFit="1" customWidth="1"/>
    <col min="11559" max="11559" width="9.140625" style="2"/>
    <col min="11560" max="11560" width="10.28515625" style="2" bestFit="1" customWidth="1"/>
    <col min="11561" max="11562" width="9.28515625" style="2" bestFit="1" customWidth="1"/>
    <col min="11563" max="11563" width="9.140625" style="2"/>
    <col min="11564" max="11564" width="10.28515625" style="2" bestFit="1" customWidth="1"/>
    <col min="11565" max="11566" width="9.28515625" style="2" bestFit="1" customWidth="1"/>
    <col min="11567" max="11567" width="9.140625" style="2"/>
    <col min="11568" max="11568" width="10.28515625" style="2" bestFit="1" customWidth="1"/>
    <col min="11569" max="11570" width="9.28515625" style="2" bestFit="1" customWidth="1"/>
    <col min="11571" max="11571" width="9.140625" style="2"/>
    <col min="11572" max="11572" width="10.28515625" style="2" bestFit="1" customWidth="1"/>
    <col min="11573" max="11574" width="9.28515625" style="2" bestFit="1" customWidth="1"/>
    <col min="11575" max="11575" width="9.140625" style="2"/>
    <col min="11576" max="11576" width="10.28515625" style="2" bestFit="1" customWidth="1"/>
    <col min="11577" max="11578" width="9.28515625" style="2" bestFit="1" customWidth="1"/>
    <col min="11579" max="11579" width="9.140625" style="2"/>
    <col min="11580" max="11580" width="10.28515625" style="2" bestFit="1" customWidth="1"/>
    <col min="11581" max="11582" width="9.28515625" style="2" bestFit="1" customWidth="1"/>
    <col min="11583" max="11583" width="9.140625" style="2"/>
    <col min="11584" max="11584" width="10.28515625" style="2" bestFit="1" customWidth="1"/>
    <col min="11585" max="11586" width="9.28515625" style="2" bestFit="1" customWidth="1"/>
    <col min="11587" max="11587" width="9.140625" style="2"/>
    <col min="11588" max="11588" width="10.28515625" style="2" bestFit="1" customWidth="1"/>
    <col min="11589" max="11590" width="9.28515625" style="2" bestFit="1" customWidth="1"/>
    <col min="11591" max="11591" width="9.140625" style="2"/>
    <col min="11592" max="11592" width="10.28515625" style="2" bestFit="1" customWidth="1"/>
    <col min="11593" max="11594" width="9.28515625" style="2" bestFit="1" customWidth="1"/>
    <col min="11595" max="11595" width="9.140625" style="2"/>
    <col min="11596" max="11596" width="10.28515625" style="2" bestFit="1" customWidth="1"/>
    <col min="11597" max="11598" width="9.28515625" style="2" bestFit="1" customWidth="1"/>
    <col min="11599" max="11599" width="9.140625" style="2"/>
    <col min="11600" max="11600" width="10.28515625" style="2" bestFit="1" customWidth="1"/>
    <col min="11601" max="11602" width="9.28515625" style="2" bestFit="1" customWidth="1"/>
    <col min="11603" max="11603" width="9.140625" style="2"/>
    <col min="11604" max="11604" width="10.28515625" style="2" bestFit="1" customWidth="1"/>
    <col min="11605" max="11606" width="9.28515625" style="2" bestFit="1" customWidth="1"/>
    <col min="11607" max="11607" width="9.140625" style="2"/>
    <col min="11608" max="11608" width="10.28515625" style="2" bestFit="1" customWidth="1"/>
    <col min="11609" max="11610" width="9.28515625" style="2" bestFit="1" customWidth="1"/>
    <col min="11611" max="11611" width="9.140625" style="2"/>
    <col min="11612" max="11612" width="10.28515625" style="2" bestFit="1" customWidth="1"/>
    <col min="11613" max="11614" width="9.28515625" style="2" bestFit="1" customWidth="1"/>
    <col min="11615" max="11615" width="9.140625" style="2"/>
    <col min="11616" max="11616" width="10.28515625" style="2" bestFit="1" customWidth="1"/>
    <col min="11617" max="11618" width="9.28515625" style="2" bestFit="1" customWidth="1"/>
    <col min="11619" max="11619" width="9.140625" style="2"/>
    <col min="11620" max="11620" width="10.28515625" style="2" bestFit="1" customWidth="1"/>
    <col min="11621" max="11622" width="9.28515625" style="2" bestFit="1" customWidth="1"/>
    <col min="11623" max="11623" width="9.140625" style="2"/>
    <col min="11624" max="11624" width="10.28515625" style="2" bestFit="1" customWidth="1"/>
    <col min="11625" max="11626" width="9.28515625" style="2" bestFit="1" customWidth="1"/>
    <col min="11627" max="11627" width="9.140625" style="2"/>
    <col min="11628" max="11628" width="10.28515625" style="2" bestFit="1" customWidth="1"/>
    <col min="11629" max="11630" width="9.28515625" style="2" bestFit="1" customWidth="1"/>
    <col min="11631" max="11631" width="9.140625" style="2"/>
    <col min="11632" max="11632" width="10.28515625" style="2" bestFit="1" customWidth="1"/>
    <col min="11633" max="11634" width="9.28515625" style="2" bestFit="1" customWidth="1"/>
    <col min="11635" max="11635" width="9.140625" style="2"/>
    <col min="11636" max="11636" width="10.28515625" style="2" bestFit="1" customWidth="1"/>
    <col min="11637" max="11638" width="9.28515625" style="2" bestFit="1" customWidth="1"/>
    <col min="11639" max="11639" width="9.140625" style="2"/>
    <col min="11640" max="11640" width="10.28515625" style="2" bestFit="1" customWidth="1"/>
    <col min="11641" max="11642" width="9.28515625" style="2" bestFit="1" customWidth="1"/>
    <col min="11643" max="11643" width="9.140625" style="2"/>
    <col min="11644" max="11644" width="10.28515625" style="2" bestFit="1" customWidth="1"/>
    <col min="11645" max="11646" width="9.28515625" style="2" bestFit="1" customWidth="1"/>
    <col min="11647" max="11647" width="9.140625" style="2"/>
    <col min="11648" max="11648" width="10.28515625" style="2" bestFit="1" customWidth="1"/>
    <col min="11649" max="11650" width="9.28515625" style="2" bestFit="1" customWidth="1"/>
    <col min="11651" max="11651" width="9.140625" style="2"/>
    <col min="11652" max="11652" width="10.28515625" style="2" bestFit="1" customWidth="1"/>
    <col min="11653" max="11654" width="9.28515625" style="2" bestFit="1" customWidth="1"/>
    <col min="11655" max="11655" width="9.140625" style="2"/>
    <col min="11656" max="11656" width="10.28515625" style="2" bestFit="1" customWidth="1"/>
    <col min="11657" max="11658" width="9.28515625" style="2" bestFit="1" customWidth="1"/>
    <col min="11659" max="11659" width="9.140625" style="2"/>
    <col min="11660" max="11660" width="10.28515625" style="2" bestFit="1" customWidth="1"/>
    <col min="11661" max="11662" width="9.28515625" style="2" bestFit="1" customWidth="1"/>
    <col min="11663" max="11663" width="9.140625" style="2"/>
    <col min="11664" max="11664" width="10.28515625" style="2" bestFit="1" customWidth="1"/>
    <col min="11665" max="11666" width="9.28515625" style="2" bestFit="1" customWidth="1"/>
    <col min="11667" max="11667" width="9.140625" style="2"/>
    <col min="11668" max="11668" width="10.28515625" style="2" bestFit="1" customWidth="1"/>
    <col min="11669" max="11670" width="9.28515625" style="2" bestFit="1" customWidth="1"/>
    <col min="11671" max="11671" width="9.140625" style="2"/>
    <col min="11672" max="11672" width="10.28515625" style="2" bestFit="1" customWidth="1"/>
    <col min="11673" max="11674" width="9.28515625" style="2" bestFit="1" customWidth="1"/>
    <col min="11675" max="11675" width="9.140625" style="2"/>
    <col min="11676" max="11676" width="10.28515625" style="2" bestFit="1" customWidth="1"/>
    <col min="11677" max="11678" width="9.28515625" style="2" bestFit="1" customWidth="1"/>
    <col min="11679" max="11679" width="9.140625" style="2"/>
    <col min="11680" max="11680" width="10.28515625" style="2" bestFit="1" customWidth="1"/>
    <col min="11681" max="11682" width="9.28515625" style="2" bestFit="1" customWidth="1"/>
    <col min="11683" max="11683" width="9.140625" style="2"/>
    <col min="11684" max="11684" width="10.28515625" style="2" bestFit="1" customWidth="1"/>
    <col min="11685" max="11686" width="9.28515625" style="2" bestFit="1" customWidth="1"/>
    <col min="11687" max="11687" width="9.140625" style="2"/>
    <col min="11688" max="11688" width="10.28515625" style="2" bestFit="1" customWidth="1"/>
    <col min="11689" max="11690" width="9.28515625" style="2" bestFit="1" customWidth="1"/>
    <col min="11691" max="11691" width="9.140625" style="2"/>
    <col min="11692" max="11692" width="10.28515625" style="2" bestFit="1" customWidth="1"/>
    <col min="11693" max="11694" width="9.28515625" style="2" bestFit="1" customWidth="1"/>
    <col min="11695" max="11695" width="9.140625" style="2"/>
    <col min="11696" max="11696" width="10.28515625" style="2" bestFit="1" customWidth="1"/>
    <col min="11697" max="11698" width="9.28515625" style="2" bestFit="1" customWidth="1"/>
    <col min="11699" max="11699" width="9.140625" style="2"/>
    <col min="11700" max="11700" width="10.28515625" style="2" bestFit="1" customWidth="1"/>
    <col min="11701" max="11702" width="9.28515625" style="2" bestFit="1" customWidth="1"/>
    <col min="11703" max="11703" width="9.140625" style="2"/>
    <col min="11704" max="11704" width="10.28515625" style="2" bestFit="1" customWidth="1"/>
    <col min="11705" max="11706" width="9.28515625" style="2" bestFit="1" customWidth="1"/>
    <col min="11707" max="11707" width="9.140625" style="2"/>
    <col min="11708" max="11708" width="10.28515625" style="2" bestFit="1" customWidth="1"/>
    <col min="11709" max="11710" width="9.28515625" style="2" bestFit="1" customWidth="1"/>
    <col min="11711" max="11711" width="9.140625" style="2"/>
    <col min="11712" max="11712" width="10.28515625" style="2" bestFit="1" customWidth="1"/>
    <col min="11713" max="11714" width="9.28515625" style="2" bestFit="1" customWidth="1"/>
    <col min="11715" max="11715" width="9.140625" style="2"/>
    <col min="11716" max="11716" width="10.28515625" style="2" bestFit="1" customWidth="1"/>
    <col min="11717" max="11718" width="9.28515625" style="2" bestFit="1" customWidth="1"/>
    <col min="11719" max="11719" width="9.140625" style="2"/>
    <col min="11720" max="11720" width="10.28515625" style="2" bestFit="1" customWidth="1"/>
    <col min="11721" max="11722" width="9.28515625" style="2" bestFit="1" customWidth="1"/>
    <col min="11723" max="11723" width="9.140625" style="2"/>
    <col min="11724" max="11724" width="10.28515625" style="2" bestFit="1" customWidth="1"/>
    <col min="11725" max="11726" width="9.28515625" style="2" bestFit="1" customWidth="1"/>
    <col min="11727" max="11727" width="9.140625" style="2"/>
    <col min="11728" max="11728" width="10.28515625" style="2" bestFit="1" customWidth="1"/>
    <col min="11729" max="11730" width="9.28515625" style="2" bestFit="1" customWidth="1"/>
    <col min="11731" max="11731" width="9.140625" style="2"/>
    <col min="11732" max="11732" width="10.28515625" style="2" bestFit="1" customWidth="1"/>
    <col min="11733" max="11734" width="9.28515625" style="2" bestFit="1" customWidth="1"/>
    <col min="11735" max="11735" width="9.140625" style="2"/>
    <col min="11736" max="11736" width="10.28515625" style="2" bestFit="1" customWidth="1"/>
    <col min="11737" max="11738" width="9.28515625" style="2" bestFit="1" customWidth="1"/>
    <col min="11739" max="11739" width="9.140625" style="2"/>
    <col min="11740" max="11740" width="10.28515625" style="2" bestFit="1" customWidth="1"/>
    <col min="11741" max="11742" width="9.28515625" style="2" bestFit="1" customWidth="1"/>
    <col min="11743" max="11743" width="9.140625" style="2"/>
    <col min="11744" max="11744" width="10.28515625" style="2" bestFit="1" customWidth="1"/>
    <col min="11745" max="11746" width="9.28515625" style="2" bestFit="1" customWidth="1"/>
    <col min="11747" max="11747" width="9.140625" style="2"/>
    <col min="11748" max="11748" width="10.28515625" style="2" bestFit="1" customWidth="1"/>
    <col min="11749" max="11750" width="9.28515625" style="2" bestFit="1" customWidth="1"/>
    <col min="11751" max="11751" width="9.140625" style="2"/>
    <col min="11752" max="11752" width="10.28515625" style="2" bestFit="1" customWidth="1"/>
    <col min="11753" max="11754" width="9.28515625" style="2" bestFit="1" customWidth="1"/>
    <col min="11755" max="11755" width="9.140625" style="2"/>
    <col min="11756" max="11756" width="10.28515625" style="2" bestFit="1" customWidth="1"/>
    <col min="11757" max="11758" width="9.28515625" style="2" bestFit="1" customWidth="1"/>
    <col min="11759" max="11759" width="9.140625" style="2"/>
    <col min="11760" max="11760" width="10.28515625" style="2" bestFit="1" customWidth="1"/>
    <col min="11761" max="11762" width="9.28515625" style="2" bestFit="1" customWidth="1"/>
    <col min="11763" max="11763" width="9.140625" style="2"/>
    <col min="11764" max="11764" width="10.28515625" style="2" bestFit="1" customWidth="1"/>
    <col min="11765" max="11766" width="9.28515625" style="2" bestFit="1" customWidth="1"/>
    <col min="11767" max="11767" width="9.140625" style="2"/>
    <col min="11768" max="11768" width="10.28515625" style="2" bestFit="1" customWidth="1"/>
    <col min="11769" max="11770" width="9.28515625" style="2" bestFit="1" customWidth="1"/>
    <col min="11771" max="11771" width="9.140625" style="2"/>
    <col min="11772" max="11772" width="10.28515625" style="2" bestFit="1" customWidth="1"/>
    <col min="11773" max="11774" width="9.28515625" style="2" bestFit="1" customWidth="1"/>
    <col min="11775" max="11775" width="9.140625" style="2"/>
    <col min="11776" max="11776" width="10.28515625" style="2" bestFit="1" customWidth="1"/>
    <col min="11777" max="11778" width="9.28515625" style="2" bestFit="1" customWidth="1"/>
    <col min="11779" max="11779" width="9.140625" style="2"/>
    <col min="11780" max="11780" width="10.28515625" style="2" bestFit="1" customWidth="1"/>
    <col min="11781" max="11782" width="9.28515625" style="2" bestFit="1" customWidth="1"/>
    <col min="11783" max="11783" width="9.140625" style="2"/>
    <col min="11784" max="11784" width="10.28515625" style="2" bestFit="1" customWidth="1"/>
    <col min="11785" max="11786" width="9.28515625" style="2" bestFit="1" customWidth="1"/>
    <col min="11787" max="11787" width="9.140625" style="2"/>
    <col min="11788" max="11788" width="10.28515625" style="2" bestFit="1" customWidth="1"/>
    <col min="11789" max="11790" width="9.28515625" style="2" bestFit="1" customWidth="1"/>
    <col min="11791" max="11791" width="9.140625" style="2"/>
    <col min="11792" max="11792" width="10.28515625" style="2" bestFit="1" customWidth="1"/>
    <col min="11793" max="11794" width="9.28515625" style="2" bestFit="1" customWidth="1"/>
    <col min="11795" max="11795" width="9.140625" style="2"/>
    <col min="11796" max="11796" width="10.28515625" style="2" bestFit="1" customWidth="1"/>
    <col min="11797" max="11798" width="9.28515625" style="2" bestFit="1" customWidth="1"/>
    <col min="11799" max="11799" width="9.140625" style="2"/>
    <col min="11800" max="11800" width="10.28515625" style="2" bestFit="1" customWidth="1"/>
    <col min="11801" max="11802" width="9.28515625" style="2" bestFit="1" customWidth="1"/>
    <col min="11803" max="11803" width="9.140625" style="2"/>
    <col min="11804" max="11804" width="10.28515625" style="2" bestFit="1" customWidth="1"/>
    <col min="11805" max="11806" width="9.28515625" style="2" bestFit="1" customWidth="1"/>
    <col min="11807" max="11807" width="9.140625" style="2"/>
    <col min="11808" max="11808" width="10.28515625" style="2" bestFit="1" customWidth="1"/>
    <col min="11809" max="11810" width="9.28515625" style="2" bestFit="1" customWidth="1"/>
    <col min="11811" max="11811" width="9.140625" style="2"/>
    <col min="11812" max="11812" width="10.28515625" style="2" bestFit="1" customWidth="1"/>
    <col min="11813" max="11814" width="9.28515625" style="2" bestFit="1" customWidth="1"/>
    <col min="11815" max="11815" width="9.140625" style="2"/>
    <col min="11816" max="11816" width="10.28515625" style="2" bestFit="1" customWidth="1"/>
    <col min="11817" max="11818" width="9.28515625" style="2" bestFit="1" customWidth="1"/>
    <col min="11819" max="11819" width="9.140625" style="2"/>
    <col min="11820" max="11820" width="10.28515625" style="2" bestFit="1" customWidth="1"/>
    <col min="11821" max="11822" width="9.28515625" style="2" bestFit="1" customWidth="1"/>
    <col min="11823" max="11823" width="9.140625" style="2"/>
    <col min="11824" max="11824" width="10.28515625" style="2" bestFit="1" customWidth="1"/>
    <col min="11825" max="11826" width="9.28515625" style="2" bestFit="1" customWidth="1"/>
    <col min="11827" max="11827" width="9.140625" style="2"/>
    <col min="11828" max="11828" width="10.28515625" style="2" bestFit="1" customWidth="1"/>
    <col min="11829" max="11830" width="9.28515625" style="2" bestFit="1" customWidth="1"/>
    <col min="11831" max="11831" width="9.140625" style="2"/>
    <col min="11832" max="11832" width="10.28515625" style="2" bestFit="1" customWidth="1"/>
    <col min="11833" max="11834" width="9.28515625" style="2" bestFit="1" customWidth="1"/>
    <col min="11835" max="11835" width="9.140625" style="2"/>
    <col min="11836" max="11836" width="10.28515625" style="2" bestFit="1" customWidth="1"/>
    <col min="11837" max="11838" width="9.28515625" style="2" bestFit="1" customWidth="1"/>
    <col min="11839" max="11839" width="9.140625" style="2"/>
    <col min="11840" max="11840" width="10.28515625" style="2" bestFit="1" customWidth="1"/>
    <col min="11841" max="11842" width="9.28515625" style="2" bestFit="1" customWidth="1"/>
    <col min="11843" max="11843" width="9.140625" style="2"/>
    <col min="11844" max="11844" width="10.28515625" style="2" bestFit="1" customWidth="1"/>
    <col min="11845" max="11846" width="9.28515625" style="2" bestFit="1" customWidth="1"/>
    <col min="11847" max="11847" width="9.140625" style="2"/>
    <col min="11848" max="11848" width="10.28515625" style="2" bestFit="1" customWidth="1"/>
    <col min="11849" max="11850" width="9.28515625" style="2" bestFit="1" customWidth="1"/>
    <col min="11851" max="11851" width="9.140625" style="2"/>
    <col min="11852" max="11852" width="10.28515625" style="2" bestFit="1" customWidth="1"/>
    <col min="11853" max="11854" width="9.28515625" style="2" bestFit="1" customWidth="1"/>
    <col min="11855" max="11855" width="9.140625" style="2"/>
    <col min="11856" max="11856" width="10.28515625" style="2" bestFit="1" customWidth="1"/>
    <col min="11857" max="11858" width="9.28515625" style="2" bestFit="1" customWidth="1"/>
    <col min="11859" max="11859" width="9.140625" style="2"/>
    <col min="11860" max="11860" width="10.28515625" style="2" bestFit="1" customWidth="1"/>
    <col min="11861" max="11862" width="9.28515625" style="2" bestFit="1" customWidth="1"/>
    <col min="11863" max="11863" width="9.140625" style="2"/>
    <col min="11864" max="11864" width="10.28515625" style="2" bestFit="1" customWidth="1"/>
    <col min="11865" max="11866" width="9.28515625" style="2" bestFit="1" customWidth="1"/>
    <col min="11867" max="11867" width="9.140625" style="2"/>
    <col min="11868" max="11868" width="10.28515625" style="2" bestFit="1" customWidth="1"/>
    <col min="11869" max="11870" width="9.28515625" style="2" bestFit="1" customWidth="1"/>
    <col min="11871" max="11871" width="9.140625" style="2"/>
    <col min="11872" max="11872" width="10.28515625" style="2" bestFit="1" customWidth="1"/>
    <col min="11873" max="11874" width="9.28515625" style="2" bestFit="1" customWidth="1"/>
    <col min="11875" max="11875" width="9.140625" style="2"/>
    <col min="11876" max="11876" width="10.28515625" style="2" bestFit="1" customWidth="1"/>
    <col min="11877" max="11878" width="9.28515625" style="2" bestFit="1" customWidth="1"/>
    <col min="11879" max="11879" width="9.140625" style="2"/>
    <col min="11880" max="11880" width="10.28515625" style="2" bestFit="1" customWidth="1"/>
    <col min="11881" max="11882" width="9.28515625" style="2" bestFit="1" customWidth="1"/>
    <col min="11883" max="11883" width="9.140625" style="2"/>
    <col min="11884" max="11884" width="10.28515625" style="2" bestFit="1" customWidth="1"/>
    <col min="11885" max="11886" width="9.28515625" style="2" bestFit="1" customWidth="1"/>
    <col min="11887" max="11887" width="9.140625" style="2"/>
    <col min="11888" max="11888" width="10.28515625" style="2" bestFit="1" customWidth="1"/>
    <col min="11889" max="11890" width="9.28515625" style="2" bestFit="1" customWidth="1"/>
    <col min="11891" max="11891" width="9.140625" style="2"/>
    <col min="11892" max="11892" width="10.28515625" style="2" bestFit="1" customWidth="1"/>
    <col min="11893" max="11894" width="9.28515625" style="2" bestFit="1" customWidth="1"/>
    <col min="11895" max="11895" width="9.140625" style="2"/>
    <col min="11896" max="11896" width="10.28515625" style="2" bestFit="1" customWidth="1"/>
    <col min="11897" max="11898" width="9.28515625" style="2" bestFit="1" customWidth="1"/>
    <col min="11899" max="11899" width="9.140625" style="2"/>
    <col min="11900" max="11900" width="10.28515625" style="2" bestFit="1" customWidth="1"/>
    <col min="11901" max="11902" width="9.28515625" style="2" bestFit="1" customWidth="1"/>
    <col min="11903" max="11903" width="9.140625" style="2"/>
    <col min="11904" max="11904" width="10.28515625" style="2" bestFit="1" customWidth="1"/>
    <col min="11905" max="11906" width="9.28515625" style="2" bestFit="1" customWidth="1"/>
    <col min="11907" max="11907" width="9.140625" style="2"/>
    <col min="11908" max="11908" width="10.28515625" style="2" bestFit="1" customWidth="1"/>
    <col min="11909" max="11910" width="9.28515625" style="2" bestFit="1" customWidth="1"/>
    <col min="11911" max="11911" width="9.140625" style="2"/>
    <col min="11912" max="11912" width="10.28515625" style="2" bestFit="1" customWidth="1"/>
    <col min="11913" max="11914" width="9.28515625" style="2" bestFit="1" customWidth="1"/>
    <col min="11915" max="11915" width="9.140625" style="2"/>
    <col min="11916" max="11916" width="10.28515625" style="2" bestFit="1" customWidth="1"/>
    <col min="11917" max="11918" width="9.28515625" style="2" bestFit="1" customWidth="1"/>
    <col min="11919" max="11919" width="9.140625" style="2"/>
    <col min="11920" max="11920" width="10.28515625" style="2" bestFit="1" customWidth="1"/>
    <col min="11921" max="11922" width="9.28515625" style="2" bestFit="1" customWidth="1"/>
    <col min="11923" max="11923" width="9.140625" style="2"/>
    <col min="11924" max="11924" width="10.28515625" style="2" bestFit="1" customWidth="1"/>
    <col min="11925" max="11926" width="9.28515625" style="2" bestFit="1" customWidth="1"/>
    <col min="11927" max="11927" width="9.140625" style="2"/>
    <col min="11928" max="11928" width="10.28515625" style="2" bestFit="1" customWidth="1"/>
    <col min="11929" max="11930" width="9.28515625" style="2" bestFit="1" customWidth="1"/>
    <col min="11931" max="11931" width="9.140625" style="2"/>
    <col min="11932" max="11932" width="10.28515625" style="2" bestFit="1" customWidth="1"/>
    <col min="11933" max="11934" width="9.28515625" style="2" bestFit="1" customWidth="1"/>
    <col min="11935" max="11935" width="9.140625" style="2"/>
    <col min="11936" max="11936" width="10.28515625" style="2" bestFit="1" customWidth="1"/>
    <col min="11937" max="11938" width="9.28515625" style="2" bestFit="1" customWidth="1"/>
    <col min="11939" max="11939" width="9.140625" style="2"/>
    <col min="11940" max="11940" width="10.28515625" style="2" bestFit="1" customWidth="1"/>
    <col min="11941" max="11942" width="9.28515625" style="2" bestFit="1" customWidth="1"/>
    <col min="11943" max="11943" width="9.140625" style="2"/>
    <col min="11944" max="11944" width="10.28515625" style="2" bestFit="1" customWidth="1"/>
    <col min="11945" max="11946" width="9.28515625" style="2" bestFit="1" customWidth="1"/>
    <col min="11947" max="11947" width="9.140625" style="2"/>
    <col min="11948" max="11948" width="10.28515625" style="2" bestFit="1" customWidth="1"/>
    <col min="11949" max="11950" width="9.28515625" style="2" bestFit="1" customWidth="1"/>
    <col min="11951" max="11951" width="9.140625" style="2"/>
    <col min="11952" max="11952" width="10.28515625" style="2" bestFit="1" customWidth="1"/>
    <col min="11953" max="11954" width="9.28515625" style="2" bestFit="1" customWidth="1"/>
    <col min="11955" max="11955" width="9.140625" style="2"/>
    <col min="11956" max="11956" width="10.28515625" style="2" bestFit="1" customWidth="1"/>
    <col min="11957" max="11958" width="9.28515625" style="2" bestFit="1" customWidth="1"/>
    <col min="11959" max="11959" width="9.140625" style="2"/>
    <col min="11960" max="11960" width="10.28515625" style="2" bestFit="1" customWidth="1"/>
    <col min="11961" max="11962" width="9.28515625" style="2" bestFit="1" customWidth="1"/>
    <col min="11963" max="11963" width="9.140625" style="2"/>
    <col min="11964" max="11964" width="10.28515625" style="2" bestFit="1" customWidth="1"/>
    <col min="11965" max="11966" width="9.28515625" style="2" bestFit="1" customWidth="1"/>
    <col min="11967" max="11967" width="9.140625" style="2"/>
    <col min="11968" max="11968" width="10.28515625" style="2" bestFit="1" customWidth="1"/>
    <col min="11969" max="11970" width="9.28515625" style="2" bestFit="1" customWidth="1"/>
    <col min="11971" max="11971" width="9.140625" style="2"/>
    <col min="11972" max="11972" width="10.28515625" style="2" bestFit="1" customWidth="1"/>
    <col min="11973" max="11974" width="9.28515625" style="2" bestFit="1" customWidth="1"/>
    <col min="11975" max="11975" width="9.140625" style="2"/>
    <col min="11976" max="11976" width="10.28515625" style="2" bestFit="1" customWidth="1"/>
    <col min="11977" max="11978" width="9.28515625" style="2" bestFit="1" customWidth="1"/>
    <col min="11979" max="11979" width="9.140625" style="2"/>
    <col min="11980" max="11980" width="10.28515625" style="2" bestFit="1" customWidth="1"/>
    <col min="11981" max="11982" width="9.28515625" style="2" bestFit="1" customWidth="1"/>
    <col min="11983" max="11983" width="9.140625" style="2"/>
    <col min="11984" max="11984" width="10.28515625" style="2" bestFit="1" customWidth="1"/>
    <col min="11985" max="11986" width="9.28515625" style="2" bestFit="1" customWidth="1"/>
    <col min="11987" max="11987" width="9.140625" style="2"/>
    <col min="11988" max="11988" width="10.28515625" style="2" bestFit="1" customWidth="1"/>
    <col min="11989" max="11990" width="9.28515625" style="2" bestFit="1" customWidth="1"/>
    <col min="11991" max="11991" width="9.140625" style="2"/>
    <col min="11992" max="11992" width="10.28515625" style="2" bestFit="1" customWidth="1"/>
    <col min="11993" max="11994" width="9.28515625" style="2" bestFit="1" customWidth="1"/>
    <col min="11995" max="11995" width="9.140625" style="2"/>
    <col min="11996" max="11996" width="10.28515625" style="2" bestFit="1" customWidth="1"/>
    <col min="11997" max="11998" width="9.28515625" style="2" bestFit="1" customWidth="1"/>
    <col min="11999" max="11999" width="9.140625" style="2"/>
    <col min="12000" max="12000" width="10.28515625" style="2" bestFit="1" customWidth="1"/>
    <col min="12001" max="12002" width="9.28515625" style="2" bestFit="1" customWidth="1"/>
    <col min="12003" max="12003" width="9.140625" style="2"/>
    <col min="12004" max="12004" width="10.28515625" style="2" bestFit="1" customWidth="1"/>
    <col min="12005" max="12006" width="9.28515625" style="2" bestFit="1" customWidth="1"/>
    <col min="12007" max="12007" width="9.140625" style="2"/>
    <col min="12008" max="12008" width="10.28515625" style="2" bestFit="1" customWidth="1"/>
    <col min="12009" max="12010" width="9.28515625" style="2" bestFit="1" customWidth="1"/>
    <col min="12011" max="12011" width="9.140625" style="2"/>
    <col min="12012" max="12012" width="10.28515625" style="2" bestFit="1" customWidth="1"/>
    <col min="12013" max="12014" width="9.28515625" style="2" bestFit="1" customWidth="1"/>
    <col min="12015" max="12015" width="9.140625" style="2"/>
    <col min="12016" max="12016" width="10.28515625" style="2" bestFit="1" customWidth="1"/>
    <col min="12017" max="12018" width="9.28515625" style="2" bestFit="1" customWidth="1"/>
    <col min="12019" max="12019" width="9.140625" style="2"/>
    <col min="12020" max="12020" width="10.28515625" style="2" bestFit="1" customWidth="1"/>
    <col min="12021" max="12022" width="9.28515625" style="2" bestFit="1" customWidth="1"/>
    <col min="12023" max="12023" width="9.140625" style="2"/>
    <col min="12024" max="12024" width="10.28515625" style="2" bestFit="1" customWidth="1"/>
    <col min="12025" max="12026" width="9.28515625" style="2" bestFit="1" customWidth="1"/>
    <col min="12027" max="12027" width="9.140625" style="2"/>
    <col min="12028" max="12028" width="10.28515625" style="2" bestFit="1" customWidth="1"/>
    <col min="12029" max="12030" width="9.28515625" style="2" bestFit="1" customWidth="1"/>
    <col min="12031" max="12031" width="9.140625" style="2"/>
    <col min="12032" max="12032" width="10.28515625" style="2" bestFit="1" customWidth="1"/>
    <col min="12033" max="12034" width="9.28515625" style="2" bestFit="1" customWidth="1"/>
    <col min="12035" max="12035" width="9.140625" style="2"/>
    <col min="12036" max="12036" width="10.28515625" style="2" bestFit="1" customWidth="1"/>
    <col min="12037" max="12038" width="9.28515625" style="2" bestFit="1" customWidth="1"/>
    <col min="12039" max="12039" width="9.140625" style="2"/>
    <col min="12040" max="12040" width="10.28515625" style="2" bestFit="1" customWidth="1"/>
    <col min="12041" max="12042" width="9.28515625" style="2" bestFit="1" customWidth="1"/>
    <col min="12043" max="12043" width="9.140625" style="2"/>
    <col min="12044" max="12044" width="10.28515625" style="2" bestFit="1" customWidth="1"/>
    <col min="12045" max="12046" width="9.28515625" style="2" bestFit="1" customWidth="1"/>
    <col min="12047" max="12047" width="9.140625" style="2"/>
    <col min="12048" max="12048" width="10.28515625" style="2" bestFit="1" customWidth="1"/>
    <col min="12049" max="12050" width="9.28515625" style="2" bestFit="1" customWidth="1"/>
    <col min="12051" max="12051" width="9.140625" style="2"/>
    <col min="12052" max="12052" width="10.28515625" style="2" bestFit="1" customWidth="1"/>
    <col min="12053" max="12054" width="9.28515625" style="2" bestFit="1" customWidth="1"/>
    <col min="12055" max="12055" width="9.140625" style="2"/>
    <col min="12056" max="12056" width="10.28515625" style="2" bestFit="1" customWidth="1"/>
    <col min="12057" max="12058" width="9.28515625" style="2" bestFit="1" customWidth="1"/>
    <col min="12059" max="12059" width="9.140625" style="2"/>
    <col min="12060" max="12060" width="10.28515625" style="2" bestFit="1" customWidth="1"/>
    <col min="12061" max="12062" width="9.28515625" style="2" bestFit="1" customWidth="1"/>
    <col min="12063" max="12063" width="9.140625" style="2"/>
    <col min="12064" max="12064" width="10.28515625" style="2" bestFit="1" customWidth="1"/>
    <col min="12065" max="12066" width="9.28515625" style="2" bestFit="1" customWidth="1"/>
    <col min="12067" max="12067" width="9.140625" style="2"/>
    <col min="12068" max="12068" width="10.28515625" style="2" bestFit="1" customWidth="1"/>
    <col min="12069" max="12070" width="9.28515625" style="2" bestFit="1" customWidth="1"/>
    <col min="12071" max="12071" width="9.140625" style="2"/>
    <col min="12072" max="12072" width="10.28515625" style="2" bestFit="1" customWidth="1"/>
    <col min="12073" max="12074" width="9.28515625" style="2" bestFit="1" customWidth="1"/>
    <col min="12075" max="12075" width="9.140625" style="2"/>
    <col min="12076" max="12076" width="10.28515625" style="2" bestFit="1" customWidth="1"/>
    <col min="12077" max="12078" width="9.28515625" style="2" bestFit="1" customWidth="1"/>
    <col min="12079" max="12079" width="9.140625" style="2"/>
    <col min="12080" max="12080" width="10.28515625" style="2" bestFit="1" customWidth="1"/>
    <col min="12081" max="12082" width="9.28515625" style="2" bestFit="1" customWidth="1"/>
    <col min="12083" max="12083" width="9.140625" style="2"/>
    <col min="12084" max="12084" width="10.28515625" style="2" bestFit="1" customWidth="1"/>
    <col min="12085" max="12086" width="9.28515625" style="2" bestFit="1" customWidth="1"/>
    <col min="12087" max="12087" width="9.140625" style="2"/>
    <col min="12088" max="12088" width="10.28515625" style="2" bestFit="1" customWidth="1"/>
    <col min="12089" max="12090" width="9.28515625" style="2" bestFit="1" customWidth="1"/>
    <col min="12091" max="12091" width="9.140625" style="2"/>
    <col min="12092" max="12092" width="10.28515625" style="2" bestFit="1" customWidth="1"/>
    <col min="12093" max="12094" width="9.28515625" style="2" bestFit="1" customWidth="1"/>
    <col min="12095" max="12095" width="9.140625" style="2"/>
    <col min="12096" max="12096" width="10.28515625" style="2" bestFit="1" customWidth="1"/>
    <col min="12097" max="12098" width="9.28515625" style="2" bestFit="1" customWidth="1"/>
    <col min="12099" max="12099" width="9.140625" style="2"/>
    <col min="12100" max="12100" width="10.28515625" style="2" bestFit="1" customWidth="1"/>
    <col min="12101" max="12102" width="9.28515625" style="2" bestFit="1" customWidth="1"/>
    <col min="12103" max="12103" width="9.140625" style="2"/>
    <col min="12104" max="12104" width="10.28515625" style="2" bestFit="1" customWidth="1"/>
    <col min="12105" max="12106" width="9.28515625" style="2" bestFit="1" customWidth="1"/>
    <col min="12107" max="12107" width="9.140625" style="2"/>
    <col min="12108" max="12108" width="10.28515625" style="2" bestFit="1" customWidth="1"/>
    <col min="12109" max="12110" width="9.28515625" style="2" bestFit="1" customWidth="1"/>
    <col min="12111" max="12111" width="9.140625" style="2"/>
    <col min="12112" max="12112" width="10.28515625" style="2" bestFit="1" customWidth="1"/>
    <col min="12113" max="12114" width="9.28515625" style="2" bestFit="1" customWidth="1"/>
    <col min="12115" max="12115" width="9.140625" style="2"/>
    <col min="12116" max="12116" width="10.28515625" style="2" bestFit="1" customWidth="1"/>
    <col min="12117" max="12118" width="9.28515625" style="2" bestFit="1" customWidth="1"/>
    <col min="12119" max="12119" width="9.140625" style="2"/>
    <col min="12120" max="12120" width="10.28515625" style="2" bestFit="1" customWidth="1"/>
    <col min="12121" max="12122" width="9.28515625" style="2" bestFit="1" customWidth="1"/>
    <col min="12123" max="12123" width="9.140625" style="2"/>
    <col min="12124" max="12124" width="10.28515625" style="2" bestFit="1" customWidth="1"/>
    <col min="12125" max="12126" width="9.28515625" style="2" bestFit="1" customWidth="1"/>
    <col min="12127" max="12127" width="9.140625" style="2"/>
    <col min="12128" max="12128" width="10.28515625" style="2" bestFit="1" customWidth="1"/>
    <col min="12129" max="12130" width="9.28515625" style="2" bestFit="1" customWidth="1"/>
    <col min="12131" max="12131" width="9.140625" style="2"/>
    <col min="12132" max="12132" width="10.28515625" style="2" bestFit="1" customWidth="1"/>
    <col min="12133" max="12134" width="9.28515625" style="2" bestFit="1" customWidth="1"/>
    <col min="12135" max="12135" width="9.140625" style="2"/>
    <col min="12136" max="12136" width="10.28515625" style="2" bestFit="1" customWidth="1"/>
    <col min="12137" max="12138" width="9.28515625" style="2" bestFit="1" customWidth="1"/>
    <col min="12139" max="12139" width="9.140625" style="2"/>
    <col min="12140" max="12140" width="10.28515625" style="2" bestFit="1" customWidth="1"/>
    <col min="12141" max="12142" width="9.28515625" style="2" bestFit="1" customWidth="1"/>
    <col min="12143" max="12143" width="9.140625" style="2"/>
    <col min="12144" max="12144" width="10.28515625" style="2" bestFit="1" customWidth="1"/>
    <col min="12145" max="12146" width="9.28515625" style="2" bestFit="1" customWidth="1"/>
    <col min="12147" max="12147" width="9.140625" style="2"/>
    <col min="12148" max="12148" width="10.28515625" style="2" bestFit="1" customWidth="1"/>
    <col min="12149" max="12150" width="9.28515625" style="2" bestFit="1" customWidth="1"/>
    <col min="12151" max="12151" width="9.140625" style="2"/>
    <col min="12152" max="12152" width="10.28515625" style="2" bestFit="1" customWidth="1"/>
    <col min="12153" max="12154" width="9.28515625" style="2" bestFit="1" customWidth="1"/>
    <col min="12155" max="12155" width="9.140625" style="2"/>
    <col min="12156" max="12156" width="10.28515625" style="2" bestFit="1" customWidth="1"/>
    <col min="12157" max="12158" width="9.28515625" style="2" bestFit="1" customWidth="1"/>
    <col min="12159" max="12159" width="9.140625" style="2"/>
    <col min="12160" max="12160" width="10.28515625" style="2" bestFit="1" customWidth="1"/>
    <col min="12161" max="12162" width="9.28515625" style="2" bestFit="1" customWidth="1"/>
    <col min="12163" max="12163" width="9.140625" style="2"/>
    <col min="12164" max="12164" width="10.28515625" style="2" bestFit="1" customWidth="1"/>
    <col min="12165" max="12166" width="9.28515625" style="2" bestFit="1" customWidth="1"/>
    <col min="12167" max="12167" width="9.140625" style="2"/>
    <col min="12168" max="12168" width="10.28515625" style="2" bestFit="1" customWidth="1"/>
    <col min="12169" max="12170" width="9.28515625" style="2" bestFit="1" customWidth="1"/>
    <col min="12171" max="12171" width="9.140625" style="2"/>
    <col min="12172" max="12172" width="10.28515625" style="2" bestFit="1" customWidth="1"/>
    <col min="12173" max="12174" width="9.28515625" style="2" bestFit="1" customWidth="1"/>
    <col min="12175" max="12175" width="9.140625" style="2"/>
    <col min="12176" max="12176" width="10.28515625" style="2" bestFit="1" customWidth="1"/>
    <col min="12177" max="12178" width="9.28515625" style="2" bestFit="1" customWidth="1"/>
    <col min="12179" max="12179" width="9.140625" style="2"/>
    <col min="12180" max="12180" width="10.28515625" style="2" bestFit="1" customWidth="1"/>
    <col min="12181" max="12182" width="9.28515625" style="2" bestFit="1" customWidth="1"/>
    <col min="12183" max="12183" width="9.140625" style="2"/>
    <col min="12184" max="12184" width="10.28515625" style="2" bestFit="1" customWidth="1"/>
    <col min="12185" max="12186" width="9.28515625" style="2" bestFit="1" customWidth="1"/>
    <col min="12187" max="12187" width="9.140625" style="2"/>
    <col min="12188" max="12188" width="10.28515625" style="2" bestFit="1" customWidth="1"/>
    <col min="12189" max="12190" width="9.28515625" style="2" bestFit="1" customWidth="1"/>
    <col min="12191" max="12191" width="9.140625" style="2"/>
    <col min="12192" max="12192" width="10.28515625" style="2" bestFit="1" customWidth="1"/>
    <col min="12193" max="12194" width="9.28515625" style="2" bestFit="1" customWidth="1"/>
    <col min="12195" max="12195" width="9.140625" style="2"/>
    <col min="12196" max="12196" width="10.28515625" style="2" bestFit="1" customWidth="1"/>
    <col min="12197" max="12198" width="9.28515625" style="2" bestFit="1" customWidth="1"/>
    <col min="12199" max="12199" width="9.140625" style="2"/>
    <col min="12200" max="12200" width="10.28515625" style="2" bestFit="1" customWidth="1"/>
    <col min="12201" max="12202" width="9.28515625" style="2" bestFit="1" customWidth="1"/>
    <col min="12203" max="12203" width="9.140625" style="2"/>
    <col min="12204" max="12204" width="10.28515625" style="2" bestFit="1" customWidth="1"/>
    <col min="12205" max="12206" width="9.28515625" style="2" bestFit="1" customWidth="1"/>
    <col min="12207" max="12207" width="9.140625" style="2"/>
    <col min="12208" max="12208" width="10.28515625" style="2" bestFit="1" customWidth="1"/>
    <col min="12209" max="12210" width="9.28515625" style="2" bestFit="1" customWidth="1"/>
    <col min="12211" max="12211" width="9.140625" style="2"/>
    <col min="12212" max="12212" width="10.28515625" style="2" bestFit="1" customWidth="1"/>
    <col min="12213" max="12214" width="9.28515625" style="2" bestFit="1" customWidth="1"/>
    <col min="12215" max="12215" width="9.140625" style="2"/>
    <col min="12216" max="12216" width="10.28515625" style="2" bestFit="1" customWidth="1"/>
    <col min="12217" max="12218" width="9.28515625" style="2" bestFit="1" customWidth="1"/>
    <col min="12219" max="12219" width="9.140625" style="2"/>
    <col min="12220" max="12220" width="10.28515625" style="2" bestFit="1" customWidth="1"/>
    <col min="12221" max="12222" width="9.28515625" style="2" bestFit="1" customWidth="1"/>
    <col min="12223" max="12223" width="9.140625" style="2"/>
    <col min="12224" max="12224" width="10.28515625" style="2" bestFit="1" customWidth="1"/>
    <col min="12225" max="12226" width="9.28515625" style="2" bestFit="1" customWidth="1"/>
    <col min="12227" max="12227" width="9.140625" style="2"/>
    <col min="12228" max="12228" width="10.28515625" style="2" bestFit="1" customWidth="1"/>
    <col min="12229" max="12230" width="9.28515625" style="2" bestFit="1" customWidth="1"/>
    <col min="12231" max="12231" width="9.140625" style="2"/>
    <col min="12232" max="12232" width="10.28515625" style="2" bestFit="1" customWidth="1"/>
    <col min="12233" max="12234" width="9.28515625" style="2" bestFit="1" customWidth="1"/>
    <col min="12235" max="12235" width="9.140625" style="2"/>
    <col min="12236" max="12236" width="10.28515625" style="2" bestFit="1" customWidth="1"/>
    <col min="12237" max="12238" width="9.28515625" style="2" bestFit="1" customWidth="1"/>
    <col min="12239" max="12239" width="9.140625" style="2"/>
    <col min="12240" max="12240" width="10.28515625" style="2" bestFit="1" customWidth="1"/>
    <col min="12241" max="12242" width="9.28515625" style="2" bestFit="1" customWidth="1"/>
    <col min="12243" max="12243" width="9.140625" style="2"/>
    <col min="12244" max="12244" width="10.28515625" style="2" bestFit="1" customWidth="1"/>
    <col min="12245" max="12246" width="9.28515625" style="2" bestFit="1" customWidth="1"/>
    <col min="12247" max="12247" width="9.140625" style="2"/>
    <col min="12248" max="12248" width="10.28515625" style="2" bestFit="1" customWidth="1"/>
    <col min="12249" max="12250" width="9.28515625" style="2" bestFit="1" customWidth="1"/>
    <col min="12251" max="12251" width="9.140625" style="2"/>
    <col min="12252" max="12252" width="10.28515625" style="2" bestFit="1" customWidth="1"/>
    <col min="12253" max="12254" width="9.28515625" style="2" bestFit="1" customWidth="1"/>
    <col min="12255" max="12255" width="9.140625" style="2"/>
    <col min="12256" max="12256" width="10.28515625" style="2" bestFit="1" customWidth="1"/>
    <col min="12257" max="12258" width="9.28515625" style="2" bestFit="1" customWidth="1"/>
    <col min="12259" max="12259" width="9.140625" style="2"/>
    <col min="12260" max="12260" width="10.28515625" style="2" bestFit="1" customWidth="1"/>
    <col min="12261" max="12262" width="9.28515625" style="2" bestFit="1" customWidth="1"/>
    <col min="12263" max="12263" width="9.140625" style="2"/>
    <col min="12264" max="12264" width="10.28515625" style="2" bestFit="1" customWidth="1"/>
    <col min="12265" max="12266" width="9.28515625" style="2" bestFit="1" customWidth="1"/>
    <col min="12267" max="12267" width="9.140625" style="2"/>
    <col min="12268" max="12268" width="10.28515625" style="2" bestFit="1" customWidth="1"/>
    <col min="12269" max="12270" width="9.28515625" style="2" bestFit="1" customWidth="1"/>
    <col min="12271" max="12271" width="9.140625" style="2"/>
    <col min="12272" max="12272" width="10.28515625" style="2" bestFit="1" customWidth="1"/>
    <col min="12273" max="12274" width="9.28515625" style="2" bestFit="1" customWidth="1"/>
    <col min="12275" max="12275" width="9.140625" style="2"/>
    <col min="12276" max="12276" width="10.28515625" style="2" bestFit="1" customWidth="1"/>
    <col min="12277" max="12278" width="9.28515625" style="2" bestFit="1" customWidth="1"/>
    <col min="12279" max="12279" width="9.140625" style="2"/>
    <col min="12280" max="12280" width="10.28515625" style="2" bestFit="1" customWidth="1"/>
    <col min="12281" max="12282" width="9.28515625" style="2" bestFit="1" customWidth="1"/>
    <col min="12283" max="12283" width="9.140625" style="2"/>
    <col min="12284" max="12284" width="10.28515625" style="2" bestFit="1" customWidth="1"/>
    <col min="12285" max="12286" width="9.28515625" style="2" bestFit="1" customWidth="1"/>
    <col min="12287" max="12287" width="9.140625" style="2"/>
    <col min="12288" max="12288" width="10.28515625" style="2" bestFit="1" customWidth="1"/>
    <col min="12289" max="12290" width="9.28515625" style="2" bestFit="1" customWidth="1"/>
    <col min="12291" max="12291" width="9.140625" style="2"/>
    <col min="12292" max="12292" width="10.28515625" style="2" bestFit="1" customWidth="1"/>
    <col min="12293" max="12294" width="9.28515625" style="2" bestFit="1" customWidth="1"/>
    <col min="12295" max="12295" width="9.140625" style="2"/>
    <col min="12296" max="12296" width="10.28515625" style="2" bestFit="1" customWidth="1"/>
    <col min="12297" max="12298" width="9.28515625" style="2" bestFit="1" customWidth="1"/>
    <col min="12299" max="12299" width="9.140625" style="2"/>
    <col min="12300" max="12300" width="10.28515625" style="2" bestFit="1" customWidth="1"/>
    <col min="12301" max="12302" width="9.28515625" style="2" bestFit="1" customWidth="1"/>
    <col min="12303" max="12303" width="9.140625" style="2"/>
    <col min="12304" max="12304" width="10.28515625" style="2" bestFit="1" customWidth="1"/>
    <col min="12305" max="12306" width="9.28515625" style="2" bestFit="1" customWidth="1"/>
    <col min="12307" max="12307" width="9.140625" style="2"/>
    <col min="12308" max="12308" width="10.28515625" style="2" bestFit="1" customWidth="1"/>
    <col min="12309" max="12310" width="9.28515625" style="2" bestFit="1" customWidth="1"/>
    <col min="12311" max="12311" width="9.140625" style="2"/>
    <col min="12312" max="12312" width="10.28515625" style="2" bestFit="1" customWidth="1"/>
    <col min="12313" max="12314" width="9.28515625" style="2" bestFit="1" customWidth="1"/>
    <col min="12315" max="12315" width="9.140625" style="2"/>
    <col min="12316" max="12316" width="10.28515625" style="2" bestFit="1" customWidth="1"/>
    <col min="12317" max="12318" width="9.28515625" style="2" bestFit="1" customWidth="1"/>
    <col min="12319" max="12319" width="9.140625" style="2"/>
    <col min="12320" max="12320" width="10.28515625" style="2" bestFit="1" customWidth="1"/>
    <col min="12321" max="12322" width="9.28515625" style="2" bestFit="1" customWidth="1"/>
    <col min="12323" max="12323" width="9.140625" style="2"/>
    <col min="12324" max="12324" width="10.28515625" style="2" bestFit="1" customWidth="1"/>
    <col min="12325" max="12326" width="9.28515625" style="2" bestFit="1" customWidth="1"/>
    <col min="12327" max="12327" width="9.140625" style="2"/>
    <col min="12328" max="12328" width="10.28515625" style="2" bestFit="1" customWidth="1"/>
    <col min="12329" max="12330" width="9.28515625" style="2" bestFit="1" customWidth="1"/>
    <col min="12331" max="12331" width="9.140625" style="2"/>
    <col min="12332" max="12332" width="10.28515625" style="2" bestFit="1" customWidth="1"/>
    <col min="12333" max="12334" width="9.28515625" style="2" bestFit="1" customWidth="1"/>
    <col min="12335" max="12335" width="9.140625" style="2"/>
    <col min="12336" max="12336" width="10.28515625" style="2" bestFit="1" customWidth="1"/>
    <col min="12337" max="12338" width="9.28515625" style="2" bestFit="1" customWidth="1"/>
    <col min="12339" max="12339" width="9.140625" style="2"/>
    <col min="12340" max="12340" width="10.28515625" style="2" bestFit="1" customWidth="1"/>
    <col min="12341" max="12342" width="9.28515625" style="2" bestFit="1" customWidth="1"/>
    <col min="12343" max="12343" width="9.140625" style="2"/>
    <col min="12344" max="12344" width="10.28515625" style="2" bestFit="1" customWidth="1"/>
    <col min="12345" max="12346" width="9.28515625" style="2" bestFit="1" customWidth="1"/>
    <col min="12347" max="12347" width="9.140625" style="2"/>
    <col min="12348" max="12348" width="10.28515625" style="2" bestFit="1" customWidth="1"/>
    <col min="12349" max="12350" width="9.28515625" style="2" bestFit="1" customWidth="1"/>
    <col min="12351" max="12351" width="9.140625" style="2"/>
    <col min="12352" max="12352" width="10.28515625" style="2" bestFit="1" customWidth="1"/>
    <col min="12353" max="12354" width="9.28515625" style="2" bestFit="1" customWidth="1"/>
    <col min="12355" max="12355" width="9.140625" style="2"/>
    <col min="12356" max="12356" width="10.28515625" style="2" bestFit="1" customWidth="1"/>
    <col min="12357" max="12358" width="9.28515625" style="2" bestFit="1" customWidth="1"/>
    <col min="12359" max="12359" width="9.140625" style="2"/>
    <col min="12360" max="12360" width="10.28515625" style="2" bestFit="1" customWidth="1"/>
    <col min="12361" max="12362" width="9.28515625" style="2" bestFit="1" customWidth="1"/>
    <col min="12363" max="12363" width="9.140625" style="2"/>
    <col min="12364" max="12364" width="10.28515625" style="2" bestFit="1" customWidth="1"/>
    <col min="12365" max="12366" width="9.28515625" style="2" bestFit="1" customWidth="1"/>
    <col min="12367" max="12367" width="9.140625" style="2"/>
    <col min="12368" max="12368" width="10.28515625" style="2" bestFit="1" customWidth="1"/>
    <col min="12369" max="12370" width="9.28515625" style="2" bestFit="1" customWidth="1"/>
    <col min="12371" max="12371" width="9.140625" style="2"/>
    <col min="12372" max="12372" width="10.28515625" style="2" bestFit="1" customWidth="1"/>
    <col min="12373" max="12374" width="9.28515625" style="2" bestFit="1" customWidth="1"/>
    <col min="12375" max="12375" width="9.140625" style="2"/>
    <col min="12376" max="12376" width="10.28515625" style="2" bestFit="1" customWidth="1"/>
    <col min="12377" max="12378" width="9.28515625" style="2" bestFit="1" customWidth="1"/>
    <col min="12379" max="12379" width="9.140625" style="2"/>
    <col min="12380" max="12380" width="10.28515625" style="2" bestFit="1" customWidth="1"/>
    <col min="12381" max="12382" width="9.28515625" style="2" bestFit="1" customWidth="1"/>
    <col min="12383" max="12383" width="9.140625" style="2"/>
    <col min="12384" max="12384" width="10.28515625" style="2" bestFit="1" customWidth="1"/>
    <col min="12385" max="12386" width="9.28515625" style="2" bestFit="1" customWidth="1"/>
    <col min="12387" max="12387" width="9.140625" style="2"/>
    <col min="12388" max="12388" width="10.28515625" style="2" bestFit="1" customWidth="1"/>
    <col min="12389" max="12390" width="9.28515625" style="2" bestFit="1" customWidth="1"/>
    <col min="12391" max="12391" width="9.140625" style="2"/>
    <col min="12392" max="12392" width="10.28515625" style="2" bestFit="1" customWidth="1"/>
    <col min="12393" max="12394" width="9.28515625" style="2" bestFit="1" customWidth="1"/>
    <col min="12395" max="12395" width="9.140625" style="2"/>
    <col min="12396" max="12396" width="10.28515625" style="2" bestFit="1" customWidth="1"/>
    <col min="12397" max="12398" width="9.28515625" style="2" bestFit="1" customWidth="1"/>
    <col min="12399" max="12399" width="9.140625" style="2"/>
    <col min="12400" max="12400" width="10.28515625" style="2" bestFit="1" customWidth="1"/>
    <col min="12401" max="12402" width="9.28515625" style="2" bestFit="1" customWidth="1"/>
    <col min="12403" max="12403" width="9.140625" style="2"/>
    <col min="12404" max="12404" width="10.28515625" style="2" bestFit="1" customWidth="1"/>
    <col min="12405" max="12406" width="9.28515625" style="2" bestFit="1" customWidth="1"/>
    <col min="12407" max="12407" width="9.140625" style="2"/>
    <col min="12408" max="12408" width="10.28515625" style="2" bestFit="1" customWidth="1"/>
    <col min="12409" max="12410" width="9.28515625" style="2" bestFit="1" customWidth="1"/>
    <col min="12411" max="12411" width="9.140625" style="2"/>
    <col min="12412" max="12412" width="10.28515625" style="2" bestFit="1" customWidth="1"/>
    <col min="12413" max="12414" width="9.28515625" style="2" bestFit="1" customWidth="1"/>
    <col min="12415" max="12415" width="9.140625" style="2"/>
    <col min="12416" max="12416" width="10.28515625" style="2" bestFit="1" customWidth="1"/>
    <col min="12417" max="12418" width="9.28515625" style="2" bestFit="1" customWidth="1"/>
    <col min="12419" max="12419" width="9.140625" style="2"/>
    <col min="12420" max="12420" width="10.28515625" style="2" bestFit="1" customWidth="1"/>
    <col min="12421" max="12422" width="9.28515625" style="2" bestFit="1" customWidth="1"/>
    <col min="12423" max="12423" width="9.140625" style="2"/>
    <col min="12424" max="12424" width="10.28515625" style="2" bestFit="1" customWidth="1"/>
    <col min="12425" max="12426" width="9.28515625" style="2" bestFit="1" customWidth="1"/>
    <col min="12427" max="12427" width="9.140625" style="2"/>
    <col min="12428" max="12428" width="10.28515625" style="2" bestFit="1" customWidth="1"/>
    <col min="12429" max="12430" width="9.28515625" style="2" bestFit="1" customWidth="1"/>
    <col min="12431" max="12431" width="9.140625" style="2"/>
    <col min="12432" max="12432" width="10.28515625" style="2" bestFit="1" customWidth="1"/>
    <col min="12433" max="12434" width="9.28515625" style="2" bestFit="1" customWidth="1"/>
    <col min="12435" max="12435" width="9.140625" style="2"/>
    <col min="12436" max="12436" width="10.28515625" style="2" bestFit="1" customWidth="1"/>
    <col min="12437" max="12438" width="9.28515625" style="2" bestFit="1" customWidth="1"/>
    <col min="12439" max="12439" width="9.140625" style="2"/>
    <col min="12440" max="12440" width="10.28515625" style="2" bestFit="1" customWidth="1"/>
    <col min="12441" max="12442" width="9.28515625" style="2" bestFit="1" customWidth="1"/>
    <col min="12443" max="12443" width="9.140625" style="2"/>
    <col min="12444" max="12444" width="10.28515625" style="2" bestFit="1" customWidth="1"/>
    <col min="12445" max="12446" width="9.28515625" style="2" bestFit="1" customWidth="1"/>
    <col min="12447" max="12447" width="9.140625" style="2"/>
    <col min="12448" max="12448" width="10.28515625" style="2" bestFit="1" customWidth="1"/>
    <col min="12449" max="12450" width="9.28515625" style="2" bestFit="1" customWidth="1"/>
    <col min="12451" max="12451" width="9.140625" style="2"/>
    <col min="12452" max="12452" width="10.28515625" style="2" bestFit="1" customWidth="1"/>
    <col min="12453" max="12454" width="9.28515625" style="2" bestFit="1" customWidth="1"/>
    <col min="12455" max="12455" width="9.140625" style="2"/>
    <col min="12456" max="12456" width="10.28515625" style="2" bestFit="1" customWidth="1"/>
    <col min="12457" max="12458" width="9.28515625" style="2" bestFit="1" customWidth="1"/>
    <col min="12459" max="12459" width="9.140625" style="2"/>
    <col min="12460" max="12460" width="10.28515625" style="2" bestFit="1" customWidth="1"/>
    <col min="12461" max="12462" width="9.28515625" style="2" bestFit="1" customWidth="1"/>
    <col min="12463" max="12463" width="9.140625" style="2"/>
    <col min="12464" max="12464" width="10.28515625" style="2" bestFit="1" customWidth="1"/>
    <col min="12465" max="12466" width="9.28515625" style="2" bestFit="1" customWidth="1"/>
    <col min="12467" max="12467" width="9.140625" style="2"/>
    <col min="12468" max="12468" width="10.28515625" style="2" bestFit="1" customWidth="1"/>
    <col min="12469" max="12470" width="9.28515625" style="2" bestFit="1" customWidth="1"/>
    <col min="12471" max="12471" width="9.140625" style="2"/>
    <col min="12472" max="12472" width="10.28515625" style="2" bestFit="1" customWidth="1"/>
    <col min="12473" max="12474" width="9.28515625" style="2" bestFit="1" customWidth="1"/>
    <col min="12475" max="12475" width="9.140625" style="2"/>
    <col min="12476" max="12476" width="10.28515625" style="2" bestFit="1" customWidth="1"/>
    <col min="12477" max="12478" width="9.28515625" style="2" bestFit="1" customWidth="1"/>
    <col min="12479" max="12479" width="9.140625" style="2"/>
    <col min="12480" max="12480" width="10.28515625" style="2" bestFit="1" customWidth="1"/>
    <col min="12481" max="12482" width="9.28515625" style="2" bestFit="1" customWidth="1"/>
    <col min="12483" max="12483" width="9.140625" style="2"/>
    <col min="12484" max="12484" width="10.28515625" style="2" bestFit="1" customWidth="1"/>
    <col min="12485" max="12486" width="9.28515625" style="2" bestFit="1" customWidth="1"/>
    <col min="12487" max="12487" width="9.140625" style="2"/>
    <col min="12488" max="12488" width="10.28515625" style="2" bestFit="1" customWidth="1"/>
    <col min="12489" max="12490" width="9.28515625" style="2" bestFit="1" customWidth="1"/>
    <col min="12491" max="12491" width="9.140625" style="2"/>
    <col min="12492" max="12492" width="10.28515625" style="2" bestFit="1" customWidth="1"/>
    <col min="12493" max="12494" width="9.28515625" style="2" bestFit="1" customWidth="1"/>
    <col min="12495" max="12495" width="9.140625" style="2"/>
    <col min="12496" max="12496" width="10.28515625" style="2" bestFit="1" customWidth="1"/>
    <col min="12497" max="12498" width="9.28515625" style="2" bestFit="1" customWidth="1"/>
    <col min="12499" max="12499" width="9.140625" style="2"/>
    <col min="12500" max="12500" width="10.28515625" style="2" bestFit="1" customWidth="1"/>
    <col min="12501" max="12502" width="9.28515625" style="2" bestFit="1" customWidth="1"/>
    <col min="12503" max="12503" width="9.140625" style="2"/>
    <col min="12504" max="12504" width="10.28515625" style="2" bestFit="1" customWidth="1"/>
    <col min="12505" max="12506" width="9.28515625" style="2" bestFit="1" customWidth="1"/>
    <col min="12507" max="12507" width="9.140625" style="2"/>
    <col min="12508" max="12508" width="10.28515625" style="2" bestFit="1" customWidth="1"/>
    <col min="12509" max="12510" width="9.28515625" style="2" bestFit="1" customWidth="1"/>
    <col min="12511" max="12511" width="9.140625" style="2"/>
    <col min="12512" max="12512" width="10.28515625" style="2" bestFit="1" customWidth="1"/>
    <col min="12513" max="12514" width="9.28515625" style="2" bestFit="1" customWidth="1"/>
    <col min="12515" max="12515" width="9.140625" style="2"/>
    <col min="12516" max="12516" width="10.28515625" style="2" bestFit="1" customWidth="1"/>
    <col min="12517" max="12518" width="9.28515625" style="2" bestFit="1" customWidth="1"/>
    <col min="12519" max="12519" width="9.140625" style="2"/>
    <col min="12520" max="12520" width="10.28515625" style="2" bestFit="1" customWidth="1"/>
    <col min="12521" max="12522" width="9.28515625" style="2" bestFit="1" customWidth="1"/>
    <col min="12523" max="12523" width="9.140625" style="2"/>
    <col min="12524" max="12524" width="10.28515625" style="2" bestFit="1" customWidth="1"/>
    <col min="12525" max="12526" width="9.28515625" style="2" bestFit="1" customWidth="1"/>
    <col min="12527" max="12527" width="9.140625" style="2"/>
    <col min="12528" max="12528" width="10.28515625" style="2" bestFit="1" customWidth="1"/>
    <col min="12529" max="12530" width="9.28515625" style="2" bestFit="1" customWidth="1"/>
    <col min="12531" max="12531" width="9.140625" style="2"/>
    <col min="12532" max="12532" width="10.28515625" style="2" bestFit="1" customWidth="1"/>
    <col min="12533" max="12534" width="9.28515625" style="2" bestFit="1" customWidth="1"/>
    <col min="12535" max="12535" width="9.140625" style="2"/>
    <col min="12536" max="12536" width="10.28515625" style="2" bestFit="1" customWidth="1"/>
    <col min="12537" max="12538" width="9.28515625" style="2" bestFit="1" customWidth="1"/>
    <col min="12539" max="12539" width="9.140625" style="2"/>
    <col min="12540" max="12540" width="10.28515625" style="2" bestFit="1" customWidth="1"/>
    <col min="12541" max="12542" width="9.28515625" style="2" bestFit="1" customWidth="1"/>
    <col min="12543" max="12543" width="9.140625" style="2"/>
    <col min="12544" max="12544" width="10.28515625" style="2" bestFit="1" customWidth="1"/>
    <col min="12545" max="12546" width="9.28515625" style="2" bestFit="1" customWidth="1"/>
    <col min="12547" max="12547" width="9.140625" style="2"/>
    <col min="12548" max="12548" width="10.28515625" style="2" bestFit="1" customWidth="1"/>
    <col min="12549" max="12550" width="9.28515625" style="2" bestFit="1" customWidth="1"/>
    <col min="12551" max="12551" width="9.140625" style="2"/>
    <col min="12552" max="12552" width="10.28515625" style="2" bestFit="1" customWidth="1"/>
    <col min="12553" max="12554" width="9.28515625" style="2" bestFit="1" customWidth="1"/>
    <col min="12555" max="12555" width="9.140625" style="2"/>
    <col min="12556" max="12556" width="10.28515625" style="2" bestFit="1" customWidth="1"/>
    <col min="12557" max="12558" width="9.28515625" style="2" bestFit="1" customWidth="1"/>
    <col min="12559" max="12559" width="9.140625" style="2"/>
    <col min="12560" max="12560" width="10.28515625" style="2" bestFit="1" customWidth="1"/>
    <col min="12561" max="12562" width="9.28515625" style="2" bestFit="1" customWidth="1"/>
    <col min="12563" max="12563" width="9.140625" style="2"/>
    <col min="12564" max="12564" width="10.28515625" style="2" bestFit="1" customWidth="1"/>
    <col min="12565" max="12566" width="9.28515625" style="2" bestFit="1" customWidth="1"/>
    <col min="12567" max="12567" width="9.140625" style="2"/>
    <col min="12568" max="12568" width="10.28515625" style="2" bestFit="1" customWidth="1"/>
    <col min="12569" max="12570" width="9.28515625" style="2" bestFit="1" customWidth="1"/>
    <col min="12571" max="12571" width="9.140625" style="2"/>
    <col min="12572" max="12572" width="10.28515625" style="2" bestFit="1" customWidth="1"/>
    <col min="12573" max="12574" width="9.28515625" style="2" bestFit="1" customWidth="1"/>
    <col min="12575" max="12575" width="9.140625" style="2"/>
    <col min="12576" max="12576" width="10.28515625" style="2" bestFit="1" customWidth="1"/>
    <col min="12577" max="12578" width="9.28515625" style="2" bestFit="1" customWidth="1"/>
    <col min="12579" max="12579" width="9.140625" style="2"/>
    <col min="12580" max="12580" width="10.28515625" style="2" bestFit="1" customWidth="1"/>
    <col min="12581" max="12582" width="9.28515625" style="2" bestFit="1" customWidth="1"/>
    <col min="12583" max="12583" width="9.140625" style="2"/>
    <col min="12584" max="12584" width="10.28515625" style="2" bestFit="1" customWidth="1"/>
    <col min="12585" max="12586" width="9.28515625" style="2" bestFit="1" customWidth="1"/>
    <col min="12587" max="12587" width="9.140625" style="2"/>
    <col min="12588" max="12588" width="10.28515625" style="2" bestFit="1" customWidth="1"/>
    <col min="12589" max="12590" width="9.28515625" style="2" bestFit="1" customWidth="1"/>
    <col min="12591" max="12591" width="9.140625" style="2"/>
    <col min="12592" max="12592" width="10.28515625" style="2" bestFit="1" customWidth="1"/>
    <col min="12593" max="12594" width="9.28515625" style="2" bestFit="1" customWidth="1"/>
    <col min="12595" max="12595" width="9.140625" style="2"/>
    <col min="12596" max="12596" width="10.28515625" style="2" bestFit="1" customWidth="1"/>
    <col min="12597" max="12598" width="9.28515625" style="2" bestFit="1" customWidth="1"/>
    <col min="12599" max="12599" width="9.140625" style="2"/>
    <col min="12600" max="12600" width="10.28515625" style="2" bestFit="1" customWidth="1"/>
    <col min="12601" max="12602" width="9.28515625" style="2" bestFit="1" customWidth="1"/>
    <col min="12603" max="12603" width="9.140625" style="2"/>
    <col min="12604" max="12604" width="10.28515625" style="2" bestFit="1" customWidth="1"/>
    <col min="12605" max="12606" width="9.28515625" style="2" bestFit="1" customWidth="1"/>
    <col min="12607" max="12607" width="9.140625" style="2"/>
    <col min="12608" max="12608" width="10.28515625" style="2" bestFit="1" customWidth="1"/>
    <col min="12609" max="12610" width="9.28515625" style="2" bestFit="1" customWidth="1"/>
    <col min="12611" max="12611" width="9.140625" style="2"/>
    <col min="12612" max="12612" width="10.28515625" style="2" bestFit="1" customWidth="1"/>
    <col min="12613" max="12614" width="9.28515625" style="2" bestFit="1" customWidth="1"/>
    <col min="12615" max="12615" width="9.140625" style="2"/>
    <col min="12616" max="12616" width="10.28515625" style="2" bestFit="1" customWidth="1"/>
    <col min="12617" max="12618" width="9.28515625" style="2" bestFit="1" customWidth="1"/>
    <col min="12619" max="12619" width="9.140625" style="2"/>
    <col min="12620" max="12620" width="10.28515625" style="2" bestFit="1" customWidth="1"/>
    <col min="12621" max="12622" width="9.28515625" style="2" bestFit="1" customWidth="1"/>
    <col min="12623" max="12623" width="9.140625" style="2"/>
    <col min="12624" max="12624" width="10.28515625" style="2" bestFit="1" customWidth="1"/>
    <col min="12625" max="12626" width="9.28515625" style="2" bestFit="1" customWidth="1"/>
    <col min="12627" max="12627" width="9.140625" style="2"/>
    <col min="12628" max="12628" width="10.28515625" style="2" bestFit="1" customWidth="1"/>
    <col min="12629" max="12630" width="9.28515625" style="2" bestFit="1" customWidth="1"/>
    <col min="12631" max="12631" width="9.140625" style="2"/>
    <col min="12632" max="12632" width="10.28515625" style="2" bestFit="1" customWidth="1"/>
    <col min="12633" max="12634" width="9.28515625" style="2" bestFit="1" customWidth="1"/>
    <col min="12635" max="12635" width="9.140625" style="2"/>
    <col min="12636" max="12636" width="10.28515625" style="2" bestFit="1" customWidth="1"/>
    <col min="12637" max="12638" width="9.28515625" style="2" bestFit="1" customWidth="1"/>
    <col min="12639" max="12639" width="9.140625" style="2"/>
    <col min="12640" max="12640" width="10.28515625" style="2" bestFit="1" customWidth="1"/>
    <col min="12641" max="12642" width="9.28515625" style="2" bestFit="1" customWidth="1"/>
    <col min="12643" max="12643" width="9.140625" style="2"/>
    <col min="12644" max="12644" width="10.28515625" style="2" bestFit="1" customWidth="1"/>
    <col min="12645" max="12646" width="9.28515625" style="2" bestFit="1" customWidth="1"/>
    <col min="12647" max="12647" width="9.140625" style="2"/>
    <col min="12648" max="12648" width="10.28515625" style="2" bestFit="1" customWidth="1"/>
    <col min="12649" max="12650" width="9.28515625" style="2" bestFit="1" customWidth="1"/>
    <col min="12651" max="12651" width="9.140625" style="2"/>
    <col min="12652" max="12652" width="10.28515625" style="2" bestFit="1" customWidth="1"/>
    <col min="12653" max="12654" width="9.28515625" style="2" bestFit="1" customWidth="1"/>
    <col min="12655" max="12655" width="9.140625" style="2"/>
    <col min="12656" max="12656" width="10.28515625" style="2" bestFit="1" customWidth="1"/>
    <col min="12657" max="12658" width="9.28515625" style="2" bestFit="1" customWidth="1"/>
    <col min="12659" max="12659" width="9.140625" style="2"/>
    <col min="12660" max="12660" width="10.28515625" style="2" bestFit="1" customWidth="1"/>
    <col min="12661" max="12662" width="9.28515625" style="2" bestFit="1" customWidth="1"/>
    <col min="12663" max="12663" width="9.140625" style="2"/>
    <col min="12664" max="12664" width="10.28515625" style="2" bestFit="1" customWidth="1"/>
    <col min="12665" max="12666" width="9.28515625" style="2" bestFit="1" customWidth="1"/>
    <col min="12667" max="12667" width="9.140625" style="2"/>
    <col min="12668" max="12668" width="10.28515625" style="2" bestFit="1" customWidth="1"/>
    <col min="12669" max="12670" width="9.28515625" style="2" bestFit="1" customWidth="1"/>
    <col min="12671" max="12671" width="9.140625" style="2"/>
    <col min="12672" max="12672" width="10.28515625" style="2" bestFit="1" customWidth="1"/>
    <col min="12673" max="12674" width="9.28515625" style="2" bestFit="1" customWidth="1"/>
    <col min="12675" max="12675" width="9.140625" style="2"/>
    <col min="12676" max="12676" width="10.28515625" style="2" bestFit="1" customWidth="1"/>
    <col min="12677" max="12678" width="9.28515625" style="2" bestFit="1" customWidth="1"/>
    <col min="12679" max="12679" width="9.140625" style="2"/>
    <col min="12680" max="12680" width="10.28515625" style="2" bestFit="1" customWidth="1"/>
    <col min="12681" max="12682" width="9.28515625" style="2" bestFit="1" customWidth="1"/>
    <col min="12683" max="12683" width="9.140625" style="2"/>
    <col min="12684" max="12684" width="10.28515625" style="2" bestFit="1" customWidth="1"/>
    <col min="12685" max="12686" width="9.28515625" style="2" bestFit="1" customWidth="1"/>
    <col min="12687" max="12687" width="9.140625" style="2"/>
    <col min="12688" max="12688" width="10.28515625" style="2" bestFit="1" customWidth="1"/>
    <col min="12689" max="12690" width="9.28515625" style="2" bestFit="1" customWidth="1"/>
    <col min="12691" max="12691" width="9.140625" style="2"/>
    <col min="12692" max="12692" width="10.28515625" style="2" bestFit="1" customWidth="1"/>
    <col min="12693" max="12694" width="9.28515625" style="2" bestFit="1" customWidth="1"/>
    <col min="12695" max="12695" width="9.140625" style="2"/>
    <col min="12696" max="12696" width="10.28515625" style="2" bestFit="1" customWidth="1"/>
    <col min="12697" max="12698" width="9.28515625" style="2" bestFit="1" customWidth="1"/>
    <col min="12699" max="12699" width="9.140625" style="2"/>
    <col min="12700" max="12700" width="10.28515625" style="2" bestFit="1" customWidth="1"/>
    <col min="12701" max="12702" width="9.28515625" style="2" bestFit="1" customWidth="1"/>
    <col min="12703" max="12703" width="9.140625" style="2"/>
    <col min="12704" max="12704" width="10.28515625" style="2" bestFit="1" customWidth="1"/>
    <col min="12705" max="12706" width="9.28515625" style="2" bestFit="1" customWidth="1"/>
    <col min="12707" max="12707" width="9.140625" style="2"/>
    <col min="12708" max="12708" width="10.28515625" style="2" bestFit="1" customWidth="1"/>
    <col min="12709" max="12710" width="9.28515625" style="2" bestFit="1" customWidth="1"/>
    <col min="12711" max="12711" width="9.140625" style="2"/>
    <col min="12712" max="12712" width="10.28515625" style="2" bestFit="1" customWidth="1"/>
    <col min="12713" max="12714" width="9.28515625" style="2" bestFit="1" customWidth="1"/>
    <col min="12715" max="12715" width="9.140625" style="2"/>
    <col min="12716" max="12716" width="10.28515625" style="2" bestFit="1" customWidth="1"/>
    <col min="12717" max="12718" width="9.28515625" style="2" bestFit="1" customWidth="1"/>
    <col min="12719" max="12719" width="9.140625" style="2"/>
    <col min="12720" max="12720" width="10.28515625" style="2" bestFit="1" customWidth="1"/>
    <col min="12721" max="12722" width="9.28515625" style="2" bestFit="1" customWidth="1"/>
    <col min="12723" max="12723" width="9.140625" style="2"/>
    <col min="12724" max="12724" width="10.28515625" style="2" bestFit="1" customWidth="1"/>
    <col min="12725" max="12726" width="9.28515625" style="2" bestFit="1" customWidth="1"/>
    <col min="12727" max="12727" width="9.140625" style="2"/>
    <col min="12728" max="12728" width="10.28515625" style="2" bestFit="1" customWidth="1"/>
    <col min="12729" max="12730" width="9.28515625" style="2" bestFit="1" customWidth="1"/>
    <col min="12731" max="12731" width="9.140625" style="2"/>
    <col min="12732" max="12732" width="10.28515625" style="2" bestFit="1" customWidth="1"/>
    <col min="12733" max="12734" width="9.28515625" style="2" bestFit="1" customWidth="1"/>
    <col min="12735" max="12735" width="9.140625" style="2"/>
    <col min="12736" max="12736" width="10.28515625" style="2" bestFit="1" customWidth="1"/>
    <col min="12737" max="12738" width="9.28515625" style="2" bestFit="1" customWidth="1"/>
    <col min="12739" max="12739" width="9.140625" style="2"/>
    <col min="12740" max="12740" width="10.28515625" style="2" bestFit="1" customWidth="1"/>
    <col min="12741" max="12742" width="9.28515625" style="2" bestFit="1" customWidth="1"/>
    <col min="12743" max="12743" width="9.140625" style="2"/>
    <col min="12744" max="12744" width="10.28515625" style="2" bestFit="1" customWidth="1"/>
    <col min="12745" max="12746" width="9.28515625" style="2" bestFit="1" customWidth="1"/>
    <col min="12747" max="12747" width="9.140625" style="2"/>
    <col min="12748" max="12748" width="10.28515625" style="2" bestFit="1" customWidth="1"/>
    <col min="12749" max="12750" width="9.28515625" style="2" bestFit="1" customWidth="1"/>
    <col min="12751" max="12751" width="9.140625" style="2"/>
    <col min="12752" max="12752" width="10.28515625" style="2" bestFit="1" customWidth="1"/>
    <col min="12753" max="12754" width="9.28515625" style="2" bestFit="1" customWidth="1"/>
    <col min="12755" max="12755" width="9.140625" style="2"/>
    <col min="12756" max="12756" width="10.28515625" style="2" bestFit="1" customWidth="1"/>
    <col min="12757" max="12758" width="9.28515625" style="2" bestFit="1" customWidth="1"/>
    <col min="12759" max="12759" width="9.140625" style="2"/>
    <col min="12760" max="12760" width="10.28515625" style="2" bestFit="1" customWidth="1"/>
    <col min="12761" max="12762" width="9.28515625" style="2" bestFit="1" customWidth="1"/>
    <col min="12763" max="12763" width="9.140625" style="2"/>
    <col min="12764" max="12764" width="10.28515625" style="2" bestFit="1" customWidth="1"/>
    <col min="12765" max="12766" width="9.28515625" style="2" bestFit="1" customWidth="1"/>
    <col min="12767" max="12767" width="9.140625" style="2"/>
    <col min="12768" max="12768" width="10.28515625" style="2" bestFit="1" customWidth="1"/>
    <col min="12769" max="12770" width="9.28515625" style="2" bestFit="1" customWidth="1"/>
    <col min="12771" max="12771" width="9.140625" style="2"/>
    <col min="12772" max="12772" width="10.28515625" style="2" bestFit="1" customWidth="1"/>
    <col min="12773" max="12774" width="9.28515625" style="2" bestFit="1" customWidth="1"/>
    <col min="12775" max="12775" width="9.140625" style="2"/>
    <col min="12776" max="12776" width="10.28515625" style="2" bestFit="1" customWidth="1"/>
    <col min="12777" max="12778" width="9.28515625" style="2" bestFit="1" customWidth="1"/>
    <col min="12779" max="12779" width="9.140625" style="2"/>
    <col min="12780" max="12780" width="10.28515625" style="2" bestFit="1" customWidth="1"/>
    <col min="12781" max="12782" width="9.28515625" style="2" bestFit="1" customWidth="1"/>
    <col min="12783" max="12783" width="9.140625" style="2"/>
    <col min="12784" max="12784" width="10.28515625" style="2" bestFit="1" customWidth="1"/>
    <col min="12785" max="12786" width="9.28515625" style="2" bestFit="1" customWidth="1"/>
    <col min="12787" max="12787" width="9.140625" style="2"/>
    <col min="12788" max="12788" width="10.28515625" style="2" bestFit="1" customWidth="1"/>
    <col min="12789" max="12790" width="9.28515625" style="2" bestFit="1" customWidth="1"/>
    <col min="12791" max="12791" width="9.140625" style="2"/>
    <col min="12792" max="12792" width="10.28515625" style="2" bestFit="1" customWidth="1"/>
    <col min="12793" max="12794" width="9.28515625" style="2" bestFit="1" customWidth="1"/>
    <col min="12795" max="12795" width="9.140625" style="2"/>
    <col min="12796" max="12796" width="10.28515625" style="2" bestFit="1" customWidth="1"/>
    <col min="12797" max="12798" width="9.28515625" style="2" bestFit="1" customWidth="1"/>
    <col min="12799" max="12799" width="9.140625" style="2"/>
    <col min="12800" max="12800" width="10.28515625" style="2" bestFit="1" customWidth="1"/>
    <col min="12801" max="12802" width="9.28515625" style="2" bestFit="1" customWidth="1"/>
    <col min="12803" max="12803" width="9.140625" style="2"/>
    <col min="12804" max="12804" width="10.28515625" style="2" bestFit="1" customWidth="1"/>
    <col min="12805" max="12806" width="9.28515625" style="2" bestFit="1" customWidth="1"/>
    <col min="12807" max="12807" width="9.140625" style="2"/>
    <col min="12808" max="12808" width="10.28515625" style="2" bestFit="1" customWidth="1"/>
    <col min="12809" max="12810" width="9.28515625" style="2" bestFit="1" customWidth="1"/>
    <col min="12811" max="12811" width="9.140625" style="2"/>
    <col min="12812" max="12812" width="10.28515625" style="2" bestFit="1" customWidth="1"/>
    <col min="12813" max="12814" width="9.28515625" style="2" bestFit="1" customWidth="1"/>
    <col min="12815" max="12815" width="9.140625" style="2"/>
    <col min="12816" max="12816" width="10.28515625" style="2" bestFit="1" customWidth="1"/>
    <col min="12817" max="12818" width="9.28515625" style="2" bestFit="1" customWidth="1"/>
    <col min="12819" max="12819" width="9.140625" style="2"/>
    <col min="12820" max="12820" width="10.28515625" style="2" bestFit="1" customWidth="1"/>
    <col min="12821" max="12822" width="9.28515625" style="2" bestFit="1" customWidth="1"/>
    <col min="12823" max="12823" width="9.140625" style="2"/>
    <col min="12824" max="12824" width="10.28515625" style="2" bestFit="1" customWidth="1"/>
    <col min="12825" max="12826" width="9.28515625" style="2" bestFit="1" customWidth="1"/>
    <col min="12827" max="12827" width="9.140625" style="2"/>
    <col min="12828" max="12828" width="10.28515625" style="2" bestFit="1" customWidth="1"/>
    <col min="12829" max="12830" width="9.28515625" style="2" bestFit="1" customWidth="1"/>
    <col min="12831" max="12831" width="9.140625" style="2"/>
    <col min="12832" max="12832" width="10.28515625" style="2" bestFit="1" customWidth="1"/>
    <col min="12833" max="12834" width="9.28515625" style="2" bestFit="1" customWidth="1"/>
    <col min="12835" max="12835" width="9.140625" style="2"/>
    <col min="12836" max="12836" width="10.28515625" style="2" bestFit="1" customWidth="1"/>
    <col min="12837" max="12838" width="9.28515625" style="2" bestFit="1" customWidth="1"/>
    <col min="12839" max="12839" width="9.140625" style="2"/>
    <col min="12840" max="12840" width="10.28515625" style="2" bestFit="1" customWidth="1"/>
    <col min="12841" max="12842" width="9.28515625" style="2" bestFit="1" customWidth="1"/>
    <col min="12843" max="12843" width="9.140625" style="2"/>
    <col min="12844" max="12844" width="10.28515625" style="2" bestFit="1" customWidth="1"/>
    <col min="12845" max="12846" width="9.28515625" style="2" bestFit="1" customWidth="1"/>
    <col min="12847" max="12847" width="9.140625" style="2"/>
    <col min="12848" max="12848" width="10.28515625" style="2" bestFit="1" customWidth="1"/>
    <col min="12849" max="12850" width="9.28515625" style="2" bestFit="1" customWidth="1"/>
    <col min="12851" max="12851" width="9.140625" style="2"/>
    <col min="12852" max="12852" width="10.28515625" style="2" bestFit="1" customWidth="1"/>
    <col min="12853" max="12854" width="9.28515625" style="2" bestFit="1" customWidth="1"/>
    <col min="12855" max="12855" width="9.140625" style="2"/>
    <col min="12856" max="12856" width="10.28515625" style="2" bestFit="1" customWidth="1"/>
    <col min="12857" max="12858" width="9.28515625" style="2" bestFit="1" customWidth="1"/>
    <col min="12859" max="12859" width="9.140625" style="2"/>
    <col min="12860" max="12860" width="10.28515625" style="2" bestFit="1" customWidth="1"/>
    <col min="12861" max="12862" width="9.28515625" style="2" bestFit="1" customWidth="1"/>
    <col min="12863" max="12863" width="9.140625" style="2"/>
    <col min="12864" max="12864" width="10.28515625" style="2" bestFit="1" customWidth="1"/>
    <col min="12865" max="12866" width="9.28515625" style="2" bestFit="1" customWidth="1"/>
    <col min="12867" max="12867" width="9.140625" style="2"/>
    <col min="12868" max="12868" width="10.28515625" style="2" bestFit="1" customWidth="1"/>
    <col min="12869" max="12870" width="9.28515625" style="2" bestFit="1" customWidth="1"/>
    <col min="12871" max="12871" width="9.140625" style="2"/>
    <col min="12872" max="12872" width="10.28515625" style="2" bestFit="1" customWidth="1"/>
    <col min="12873" max="12874" width="9.28515625" style="2" bestFit="1" customWidth="1"/>
    <col min="12875" max="12875" width="9.140625" style="2"/>
    <col min="12876" max="12876" width="10.28515625" style="2" bestFit="1" customWidth="1"/>
    <col min="12877" max="12878" width="9.28515625" style="2" bestFit="1" customWidth="1"/>
    <col min="12879" max="12879" width="9.140625" style="2"/>
    <col min="12880" max="12880" width="10.28515625" style="2" bestFit="1" customWidth="1"/>
    <col min="12881" max="12882" width="9.28515625" style="2" bestFit="1" customWidth="1"/>
    <col min="12883" max="12883" width="9.140625" style="2"/>
    <col min="12884" max="12884" width="10.28515625" style="2" bestFit="1" customWidth="1"/>
    <col min="12885" max="12886" width="9.28515625" style="2" bestFit="1" customWidth="1"/>
    <col min="12887" max="12887" width="9.140625" style="2"/>
    <col min="12888" max="12888" width="10.28515625" style="2" bestFit="1" customWidth="1"/>
    <col min="12889" max="12890" width="9.28515625" style="2" bestFit="1" customWidth="1"/>
    <col min="12891" max="12891" width="9.140625" style="2"/>
    <col min="12892" max="12892" width="10.28515625" style="2" bestFit="1" customWidth="1"/>
    <col min="12893" max="12894" width="9.28515625" style="2" bestFit="1" customWidth="1"/>
    <col min="12895" max="12895" width="9.140625" style="2"/>
    <col min="12896" max="12896" width="10.28515625" style="2" bestFit="1" customWidth="1"/>
    <col min="12897" max="12898" width="9.28515625" style="2" bestFit="1" customWidth="1"/>
    <col min="12899" max="12899" width="9.140625" style="2"/>
    <col min="12900" max="12900" width="10.28515625" style="2" bestFit="1" customWidth="1"/>
    <col min="12901" max="12902" width="9.28515625" style="2" bestFit="1" customWidth="1"/>
    <col min="12903" max="12903" width="9.140625" style="2"/>
    <col min="12904" max="12904" width="10.28515625" style="2" bestFit="1" customWidth="1"/>
    <col min="12905" max="12906" width="9.28515625" style="2" bestFit="1" customWidth="1"/>
    <col min="12907" max="12907" width="9.140625" style="2"/>
    <col min="12908" max="12908" width="10.28515625" style="2" bestFit="1" customWidth="1"/>
    <col min="12909" max="12910" width="9.28515625" style="2" bestFit="1" customWidth="1"/>
    <col min="12911" max="12911" width="9.140625" style="2"/>
    <col min="12912" max="12912" width="10.28515625" style="2" bestFit="1" customWidth="1"/>
    <col min="12913" max="12914" width="9.28515625" style="2" bestFit="1" customWidth="1"/>
    <col min="12915" max="12915" width="9.140625" style="2"/>
    <col min="12916" max="12916" width="10.28515625" style="2" bestFit="1" customWidth="1"/>
    <col min="12917" max="12918" width="9.28515625" style="2" bestFit="1" customWidth="1"/>
    <col min="12919" max="12919" width="9.140625" style="2"/>
    <col min="12920" max="12920" width="10.28515625" style="2" bestFit="1" customWidth="1"/>
    <col min="12921" max="12922" width="9.28515625" style="2" bestFit="1" customWidth="1"/>
    <col min="12923" max="12923" width="9.140625" style="2"/>
    <col min="12924" max="12924" width="10.28515625" style="2" bestFit="1" customWidth="1"/>
    <col min="12925" max="12926" width="9.28515625" style="2" bestFit="1" customWidth="1"/>
    <col min="12927" max="12927" width="9.140625" style="2"/>
    <col min="12928" max="12928" width="10.28515625" style="2" bestFit="1" customWidth="1"/>
    <col min="12929" max="12930" width="9.28515625" style="2" bestFit="1" customWidth="1"/>
    <col min="12931" max="12931" width="9.140625" style="2"/>
    <col min="12932" max="12932" width="10.28515625" style="2" bestFit="1" customWidth="1"/>
    <col min="12933" max="12934" width="9.28515625" style="2" bestFit="1" customWidth="1"/>
    <col min="12935" max="12935" width="9.140625" style="2"/>
    <col min="12936" max="12936" width="10.28515625" style="2" bestFit="1" customWidth="1"/>
    <col min="12937" max="12938" width="9.28515625" style="2" bestFit="1" customWidth="1"/>
    <col min="12939" max="12939" width="9.140625" style="2"/>
    <col min="12940" max="12940" width="10.28515625" style="2" bestFit="1" customWidth="1"/>
    <col min="12941" max="12942" width="9.28515625" style="2" bestFit="1" customWidth="1"/>
    <col min="12943" max="12943" width="9.140625" style="2"/>
    <col min="12944" max="12944" width="10.28515625" style="2" bestFit="1" customWidth="1"/>
    <col min="12945" max="12946" width="9.28515625" style="2" bestFit="1" customWidth="1"/>
    <col min="12947" max="12947" width="9.140625" style="2"/>
    <col min="12948" max="12948" width="10.28515625" style="2" bestFit="1" customWidth="1"/>
    <col min="12949" max="12950" width="9.28515625" style="2" bestFit="1" customWidth="1"/>
    <col min="12951" max="12951" width="9.140625" style="2"/>
    <col min="12952" max="12952" width="10.28515625" style="2" bestFit="1" customWidth="1"/>
    <col min="12953" max="12954" width="9.28515625" style="2" bestFit="1" customWidth="1"/>
    <col min="12955" max="12955" width="9.140625" style="2"/>
    <col min="12956" max="12956" width="10.28515625" style="2" bestFit="1" customWidth="1"/>
    <col min="12957" max="12958" width="9.28515625" style="2" bestFit="1" customWidth="1"/>
    <col min="12959" max="12959" width="9.140625" style="2"/>
    <col min="12960" max="12960" width="10.28515625" style="2" bestFit="1" customWidth="1"/>
    <col min="12961" max="12962" width="9.28515625" style="2" bestFit="1" customWidth="1"/>
    <col min="12963" max="12963" width="9.140625" style="2"/>
    <col min="12964" max="12964" width="10.28515625" style="2" bestFit="1" customWidth="1"/>
    <col min="12965" max="12966" width="9.28515625" style="2" bestFit="1" customWidth="1"/>
    <col min="12967" max="12967" width="9.140625" style="2"/>
    <col min="12968" max="12968" width="10.28515625" style="2" bestFit="1" customWidth="1"/>
    <col min="12969" max="12970" width="9.28515625" style="2" bestFit="1" customWidth="1"/>
    <col min="12971" max="12971" width="9.140625" style="2"/>
    <col min="12972" max="12972" width="10.28515625" style="2" bestFit="1" customWidth="1"/>
    <col min="12973" max="12974" width="9.28515625" style="2" bestFit="1" customWidth="1"/>
    <col min="12975" max="12975" width="9.140625" style="2"/>
    <col min="12976" max="12976" width="10.28515625" style="2" bestFit="1" customWidth="1"/>
    <col min="12977" max="12978" width="9.28515625" style="2" bestFit="1" customWidth="1"/>
    <col min="12979" max="12979" width="9.140625" style="2"/>
    <col min="12980" max="12980" width="10.28515625" style="2" bestFit="1" customWidth="1"/>
    <col min="12981" max="12982" width="9.28515625" style="2" bestFit="1" customWidth="1"/>
    <col min="12983" max="12983" width="9.140625" style="2"/>
    <col min="12984" max="12984" width="10.28515625" style="2" bestFit="1" customWidth="1"/>
    <col min="12985" max="12986" width="9.28515625" style="2" bestFit="1" customWidth="1"/>
    <col min="12987" max="12987" width="9.140625" style="2"/>
    <col min="12988" max="12988" width="10.28515625" style="2" bestFit="1" customWidth="1"/>
    <col min="12989" max="12990" width="9.28515625" style="2" bestFit="1" customWidth="1"/>
    <col min="12991" max="12991" width="9.140625" style="2"/>
    <col min="12992" max="12992" width="10.28515625" style="2" bestFit="1" customWidth="1"/>
    <col min="12993" max="12994" width="9.28515625" style="2" bestFit="1" customWidth="1"/>
    <col min="12995" max="12995" width="9.140625" style="2"/>
    <col min="12996" max="12996" width="10.28515625" style="2" bestFit="1" customWidth="1"/>
    <col min="12997" max="12998" width="9.28515625" style="2" bestFit="1" customWidth="1"/>
    <col min="12999" max="12999" width="9.140625" style="2"/>
    <col min="13000" max="13000" width="10.28515625" style="2" bestFit="1" customWidth="1"/>
    <col min="13001" max="13002" width="9.28515625" style="2" bestFit="1" customWidth="1"/>
    <col min="13003" max="13003" width="9.140625" style="2"/>
    <col min="13004" max="13004" width="10.28515625" style="2" bestFit="1" customWidth="1"/>
    <col min="13005" max="13006" width="9.28515625" style="2" bestFit="1" customWidth="1"/>
    <col min="13007" max="13007" width="9.140625" style="2"/>
    <col min="13008" max="13008" width="10.28515625" style="2" bestFit="1" customWidth="1"/>
    <col min="13009" max="13010" width="9.28515625" style="2" bestFit="1" customWidth="1"/>
    <col min="13011" max="13011" width="9.140625" style="2"/>
    <col min="13012" max="13012" width="10.28515625" style="2" bestFit="1" customWidth="1"/>
    <col min="13013" max="13014" width="9.28515625" style="2" bestFit="1" customWidth="1"/>
    <col min="13015" max="13015" width="9.140625" style="2"/>
    <col min="13016" max="13016" width="10.28515625" style="2" bestFit="1" customWidth="1"/>
    <col min="13017" max="13018" width="9.28515625" style="2" bestFit="1" customWidth="1"/>
    <col min="13019" max="13019" width="9.140625" style="2"/>
    <col min="13020" max="13020" width="10.28515625" style="2" bestFit="1" customWidth="1"/>
    <col min="13021" max="13022" width="9.28515625" style="2" bestFit="1" customWidth="1"/>
    <col min="13023" max="13023" width="9.140625" style="2"/>
    <col min="13024" max="13024" width="10.28515625" style="2" bestFit="1" customWidth="1"/>
    <col min="13025" max="13026" width="9.28515625" style="2" bestFit="1" customWidth="1"/>
    <col min="13027" max="13027" width="9.140625" style="2"/>
    <col min="13028" max="13028" width="10.28515625" style="2" bestFit="1" customWidth="1"/>
    <col min="13029" max="13030" width="9.28515625" style="2" bestFit="1" customWidth="1"/>
    <col min="13031" max="13031" width="9.140625" style="2"/>
    <col min="13032" max="13032" width="10.28515625" style="2" bestFit="1" customWidth="1"/>
    <col min="13033" max="13034" width="9.28515625" style="2" bestFit="1" customWidth="1"/>
    <col min="13035" max="13035" width="9.140625" style="2"/>
    <col min="13036" max="13036" width="10.28515625" style="2" bestFit="1" customWidth="1"/>
    <col min="13037" max="13038" width="9.28515625" style="2" bestFit="1" customWidth="1"/>
    <col min="13039" max="13039" width="9.140625" style="2"/>
    <col min="13040" max="13040" width="10.28515625" style="2" bestFit="1" customWidth="1"/>
    <col min="13041" max="13042" width="9.28515625" style="2" bestFit="1" customWidth="1"/>
    <col min="13043" max="13043" width="9.140625" style="2"/>
    <col min="13044" max="13044" width="10.28515625" style="2" bestFit="1" customWidth="1"/>
    <col min="13045" max="13046" width="9.28515625" style="2" bestFit="1" customWidth="1"/>
    <col min="13047" max="13047" width="9.140625" style="2"/>
    <col min="13048" max="13048" width="10.28515625" style="2" bestFit="1" customWidth="1"/>
    <col min="13049" max="13050" width="9.28515625" style="2" bestFit="1" customWidth="1"/>
    <col min="13051" max="13051" width="9.140625" style="2"/>
    <col min="13052" max="13052" width="10.28515625" style="2" bestFit="1" customWidth="1"/>
    <col min="13053" max="13054" width="9.28515625" style="2" bestFit="1" customWidth="1"/>
    <col min="13055" max="13055" width="9.140625" style="2"/>
    <col min="13056" max="13056" width="10.28515625" style="2" bestFit="1" customWidth="1"/>
    <col min="13057" max="13058" width="9.28515625" style="2" bestFit="1" customWidth="1"/>
    <col min="13059" max="13059" width="9.140625" style="2"/>
    <col min="13060" max="13060" width="10.28515625" style="2" bestFit="1" customWidth="1"/>
    <col min="13061" max="13062" width="9.28515625" style="2" bestFit="1" customWidth="1"/>
    <col min="13063" max="13063" width="9.140625" style="2"/>
    <col min="13064" max="13064" width="10.28515625" style="2" bestFit="1" customWidth="1"/>
    <col min="13065" max="13066" width="9.28515625" style="2" bestFit="1" customWidth="1"/>
    <col min="13067" max="13067" width="9.140625" style="2"/>
    <col min="13068" max="13068" width="10.28515625" style="2" bestFit="1" customWidth="1"/>
    <col min="13069" max="13070" width="9.28515625" style="2" bestFit="1" customWidth="1"/>
    <col min="13071" max="13071" width="9.140625" style="2"/>
    <col min="13072" max="13072" width="10.28515625" style="2" bestFit="1" customWidth="1"/>
    <col min="13073" max="13074" width="9.28515625" style="2" bestFit="1" customWidth="1"/>
    <col min="13075" max="13075" width="9.140625" style="2"/>
    <col min="13076" max="13076" width="10.28515625" style="2" bestFit="1" customWidth="1"/>
    <col min="13077" max="13078" width="9.28515625" style="2" bestFit="1" customWidth="1"/>
    <col min="13079" max="13079" width="9.140625" style="2"/>
    <col min="13080" max="13080" width="10.28515625" style="2" bestFit="1" customWidth="1"/>
    <col min="13081" max="13082" width="9.28515625" style="2" bestFit="1" customWidth="1"/>
    <col min="13083" max="13083" width="9.140625" style="2"/>
    <col min="13084" max="13084" width="10.28515625" style="2" bestFit="1" customWidth="1"/>
    <col min="13085" max="13086" width="9.28515625" style="2" bestFit="1" customWidth="1"/>
    <col min="13087" max="13087" width="9.140625" style="2"/>
    <col min="13088" max="13088" width="10.28515625" style="2" bestFit="1" customWidth="1"/>
    <col min="13089" max="13090" width="9.28515625" style="2" bestFit="1" customWidth="1"/>
    <col min="13091" max="13091" width="9.140625" style="2"/>
    <col min="13092" max="13092" width="10.28515625" style="2" bestFit="1" customWidth="1"/>
    <col min="13093" max="13094" width="9.28515625" style="2" bestFit="1" customWidth="1"/>
    <col min="13095" max="13095" width="9.140625" style="2"/>
    <col min="13096" max="13096" width="10.28515625" style="2" bestFit="1" customWidth="1"/>
    <col min="13097" max="13098" width="9.28515625" style="2" bestFit="1" customWidth="1"/>
    <col min="13099" max="13099" width="9.140625" style="2"/>
    <col min="13100" max="13100" width="10.28515625" style="2" bestFit="1" customWidth="1"/>
    <col min="13101" max="13102" width="9.28515625" style="2" bestFit="1" customWidth="1"/>
    <col min="13103" max="13103" width="9.140625" style="2"/>
    <col min="13104" max="13104" width="10.28515625" style="2" bestFit="1" customWidth="1"/>
    <col min="13105" max="13106" width="9.28515625" style="2" bestFit="1" customWidth="1"/>
    <col min="13107" max="13107" width="9.140625" style="2"/>
    <col min="13108" max="13108" width="10.28515625" style="2" bestFit="1" customWidth="1"/>
    <col min="13109" max="13110" width="9.28515625" style="2" bestFit="1" customWidth="1"/>
    <col min="13111" max="13111" width="9.140625" style="2"/>
    <col min="13112" max="13112" width="10.28515625" style="2" bestFit="1" customWidth="1"/>
    <col min="13113" max="13114" width="9.28515625" style="2" bestFit="1" customWidth="1"/>
    <col min="13115" max="13115" width="9.140625" style="2"/>
    <col min="13116" max="13116" width="10.28515625" style="2" bestFit="1" customWidth="1"/>
    <col min="13117" max="13118" width="9.28515625" style="2" bestFit="1" customWidth="1"/>
    <col min="13119" max="13119" width="9.140625" style="2"/>
    <col min="13120" max="13120" width="10.28515625" style="2" bestFit="1" customWidth="1"/>
    <col min="13121" max="13122" width="9.28515625" style="2" bestFit="1" customWidth="1"/>
    <col min="13123" max="13123" width="9.140625" style="2"/>
    <col min="13124" max="13124" width="10.28515625" style="2" bestFit="1" customWidth="1"/>
    <col min="13125" max="13126" width="9.28515625" style="2" bestFit="1" customWidth="1"/>
    <col min="13127" max="13127" width="9.140625" style="2"/>
    <col min="13128" max="13128" width="10.28515625" style="2" bestFit="1" customWidth="1"/>
    <col min="13129" max="13130" width="9.28515625" style="2" bestFit="1" customWidth="1"/>
    <col min="13131" max="13131" width="9.140625" style="2"/>
    <col min="13132" max="13132" width="10.28515625" style="2" bestFit="1" customWidth="1"/>
    <col min="13133" max="13134" width="9.28515625" style="2" bestFit="1" customWidth="1"/>
    <col min="13135" max="13135" width="9.140625" style="2"/>
    <col min="13136" max="13136" width="10.28515625" style="2" bestFit="1" customWidth="1"/>
    <col min="13137" max="13138" width="9.28515625" style="2" bestFit="1" customWidth="1"/>
    <col min="13139" max="13139" width="9.140625" style="2"/>
    <col min="13140" max="13140" width="10.28515625" style="2" bestFit="1" customWidth="1"/>
    <col min="13141" max="13142" width="9.28515625" style="2" bestFit="1" customWidth="1"/>
    <col min="13143" max="13143" width="9.140625" style="2"/>
    <col min="13144" max="13144" width="10.28515625" style="2" bestFit="1" customWidth="1"/>
    <col min="13145" max="13146" width="9.28515625" style="2" bestFit="1" customWidth="1"/>
    <col min="13147" max="13147" width="9.140625" style="2"/>
    <col min="13148" max="13148" width="10.28515625" style="2" bestFit="1" customWidth="1"/>
    <col min="13149" max="13150" width="9.28515625" style="2" bestFit="1" customWidth="1"/>
    <col min="13151" max="13151" width="9.140625" style="2"/>
    <col min="13152" max="13152" width="10.28515625" style="2" bestFit="1" customWidth="1"/>
    <col min="13153" max="13154" width="9.28515625" style="2" bestFit="1" customWidth="1"/>
    <col min="13155" max="13155" width="9.140625" style="2"/>
    <col min="13156" max="13156" width="10.28515625" style="2" bestFit="1" customWidth="1"/>
    <col min="13157" max="13158" width="9.28515625" style="2" bestFit="1" customWidth="1"/>
    <col min="13159" max="13159" width="9.140625" style="2"/>
    <col min="13160" max="13160" width="10.28515625" style="2" bestFit="1" customWidth="1"/>
    <col min="13161" max="13162" width="9.28515625" style="2" bestFit="1" customWidth="1"/>
    <col min="13163" max="13163" width="9.140625" style="2"/>
    <col min="13164" max="13164" width="10.28515625" style="2" bestFit="1" customWidth="1"/>
    <col min="13165" max="13166" width="9.28515625" style="2" bestFit="1" customWidth="1"/>
    <col min="13167" max="13167" width="9.140625" style="2"/>
    <col min="13168" max="13168" width="10.28515625" style="2" bestFit="1" customWidth="1"/>
    <col min="13169" max="13170" width="9.28515625" style="2" bestFit="1" customWidth="1"/>
    <col min="13171" max="13171" width="9.140625" style="2"/>
    <col min="13172" max="13172" width="10.28515625" style="2" bestFit="1" customWidth="1"/>
    <col min="13173" max="13174" width="9.28515625" style="2" bestFit="1" customWidth="1"/>
    <col min="13175" max="13175" width="9.140625" style="2"/>
    <col min="13176" max="13176" width="10.28515625" style="2" bestFit="1" customWidth="1"/>
    <col min="13177" max="13178" width="9.28515625" style="2" bestFit="1" customWidth="1"/>
    <col min="13179" max="13179" width="9.140625" style="2"/>
    <col min="13180" max="13180" width="10.28515625" style="2" bestFit="1" customWidth="1"/>
    <col min="13181" max="13182" width="9.28515625" style="2" bestFit="1" customWidth="1"/>
    <col min="13183" max="13183" width="9.140625" style="2"/>
    <col min="13184" max="13184" width="10.28515625" style="2" bestFit="1" customWidth="1"/>
    <col min="13185" max="13186" width="9.28515625" style="2" bestFit="1" customWidth="1"/>
    <col min="13187" max="13187" width="9.140625" style="2"/>
    <col min="13188" max="13188" width="10.28515625" style="2" bestFit="1" customWidth="1"/>
    <col min="13189" max="13190" width="9.28515625" style="2" bestFit="1" customWidth="1"/>
    <col min="13191" max="13191" width="9.140625" style="2"/>
    <col min="13192" max="13192" width="10.28515625" style="2" bestFit="1" customWidth="1"/>
    <col min="13193" max="13194" width="9.28515625" style="2" bestFit="1" customWidth="1"/>
    <col min="13195" max="13195" width="9.140625" style="2"/>
    <col min="13196" max="13196" width="10.28515625" style="2" bestFit="1" customWidth="1"/>
    <col min="13197" max="13198" width="9.28515625" style="2" bestFit="1" customWidth="1"/>
    <col min="13199" max="13199" width="9.140625" style="2"/>
    <col min="13200" max="13200" width="10.28515625" style="2" bestFit="1" customWidth="1"/>
    <col min="13201" max="13202" width="9.28515625" style="2" bestFit="1" customWidth="1"/>
    <col min="13203" max="13203" width="9.140625" style="2"/>
    <col min="13204" max="13204" width="10.28515625" style="2" bestFit="1" customWidth="1"/>
    <col min="13205" max="13206" width="9.28515625" style="2" bestFit="1" customWidth="1"/>
    <col min="13207" max="13207" width="9.140625" style="2"/>
    <col min="13208" max="13208" width="10.28515625" style="2" bestFit="1" customWidth="1"/>
    <col min="13209" max="13210" width="9.28515625" style="2" bestFit="1" customWidth="1"/>
    <col min="13211" max="13211" width="9.140625" style="2"/>
    <col min="13212" max="13212" width="10.28515625" style="2" bestFit="1" customWidth="1"/>
    <col min="13213" max="13214" width="9.28515625" style="2" bestFit="1" customWidth="1"/>
    <col min="13215" max="13215" width="9.140625" style="2"/>
    <col min="13216" max="13216" width="10.28515625" style="2" bestFit="1" customWidth="1"/>
    <col min="13217" max="13218" width="9.28515625" style="2" bestFit="1" customWidth="1"/>
    <col min="13219" max="13219" width="9.140625" style="2"/>
    <col min="13220" max="13220" width="10.28515625" style="2" bestFit="1" customWidth="1"/>
    <col min="13221" max="13222" width="9.28515625" style="2" bestFit="1" customWidth="1"/>
    <col min="13223" max="13223" width="9.140625" style="2"/>
    <col min="13224" max="13224" width="10.28515625" style="2" bestFit="1" customWidth="1"/>
    <col min="13225" max="13226" width="9.28515625" style="2" bestFit="1" customWidth="1"/>
    <col min="13227" max="13227" width="9.140625" style="2"/>
    <col min="13228" max="13228" width="10.28515625" style="2" bestFit="1" customWidth="1"/>
    <col min="13229" max="13230" width="9.28515625" style="2" bestFit="1" customWidth="1"/>
    <col min="13231" max="13231" width="9.140625" style="2"/>
    <col min="13232" max="13232" width="10.28515625" style="2" bestFit="1" customWidth="1"/>
    <col min="13233" max="13234" width="9.28515625" style="2" bestFit="1" customWidth="1"/>
    <col min="13235" max="13235" width="9.140625" style="2"/>
    <col min="13236" max="13236" width="10.28515625" style="2" bestFit="1" customWidth="1"/>
    <col min="13237" max="13238" width="9.28515625" style="2" bestFit="1" customWidth="1"/>
    <col min="13239" max="13239" width="9.140625" style="2"/>
    <col min="13240" max="13240" width="10.28515625" style="2" bestFit="1" customWidth="1"/>
    <col min="13241" max="13242" width="9.28515625" style="2" bestFit="1" customWidth="1"/>
    <col min="13243" max="13243" width="9.140625" style="2"/>
    <col min="13244" max="13244" width="10.28515625" style="2" bestFit="1" customWidth="1"/>
    <col min="13245" max="13246" width="9.28515625" style="2" bestFit="1" customWidth="1"/>
    <col min="13247" max="13247" width="9.140625" style="2"/>
    <col min="13248" max="13248" width="10.28515625" style="2" bestFit="1" customWidth="1"/>
    <col min="13249" max="13250" width="9.28515625" style="2" bestFit="1" customWidth="1"/>
    <col min="13251" max="13251" width="9.140625" style="2"/>
    <col min="13252" max="13252" width="10.28515625" style="2" bestFit="1" customWidth="1"/>
    <col min="13253" max="13254" width="9.28515625" style="2" bestFit="1" customWidth="1"/>
    <col min="13255" max="13255" width="9.140625" style="2"/>
    <col min="13256" max="13256" width="10.28515625" style="2" bestFit="1" customWidth="1"/>
    <col min="13257" max="13258" width="9.28515625" style="2" bestFit="1" customWidth="1"/>
    <col min="13259" max="13259" width="9.140625" style="2"/>
    <col min="13260" max="13260" width="10.28515625" style="2" bestFit="1" customWidth="1"/>
    <col min="13261" max="13262" width="9.28515625" style="2" bestFit="1" customWidth="1"/>
    <col min="13263" max="13263" width="9.140625" style="2"/>
    <col min="13264" max="13264" width="10.28515625" style="2" bestFit="1" customWidth="1"/>
    <col min="13265" max="13266" width="9.28515625" style="2" bestFit="1" customWidth="1"/>
    <col min="13267" max="13267" width="9.140625" style="2"/>
    <col min="13268" max="13268" width="10.28515625" style="2" bestFit="1" customWidth="1"/>
    <col min="13269" max="13270" width="9.28515625" style="2" bestFit="1" customWidth="1"/>
    <col min="13271" max="13271" width="9.140625" style="2"/>
    <col min="13272" max="13272" width="10.28515625" style="2" bestFit="1" customWidth="1"/>
    <col min="13273" max="13274" width="9.28515625" style="2" bestFit="1" customWidth="1"/>
    <col min="13275" max="13275" width="9.140625" style="2"/>
    <col min="13276" max="13276" width="10.28515625" style="2" bestFit="1" customWidth="1"/>
    <col min="13277" max="13278" width="9.28515625" style="2" bestFit="1" customWidth="1"/>
    <col min="13279" max="13279" width="9.140625" style="2"/>
    <col min="13280" max="13280" width="10.28515625" style="2" bestFit="1" customWidth="1"/>
    <col min="13281" max="13282" width="9.28515625" style="2" bestFit="1" customWidth="1"/>
    <col min="13283" max="13283" width="9.140625" style="2"/>
    <col min="13284" max="13284" width="10.28515625" style="2" bestFit="1" customWidth="1"/>
    <col min="13285" max="13286" width="9.28515625" style="2" bestFit="1" customWidth="1"/>
    <col min="13287" max="13287" width="9.140625" style="2"/>
    <col min="13288" max="13288" width="10.28515625" style="2" bestFit="1" customWidth="1"/>
    <col min="13289" max="13290" width="9.28515625" style="2" bestFit="1" customWidth="1"/>
    <col min="13291" max="13291" width="9.140625" style="2"/>
    <col min="13292" max="13292" width="10.28515625" style="2" bestFit="1" customWidth="1"/>
    <col min="13293" max="13294" width="9.28515625" style="2" bestFit="1" customWidth="1"/>
    <col min="13295" max="13295" width="9.140625" style="2"/>
    <col min="13296" max="13296" width="10.28515625" style="2" bestFit="1" customWidth="1"/>
    <col min="13297" max="13298" width="9.28515625" style="2" bestFit="1" customWidth="1"/>
    <col min="13299" max="13299" width="9.140625" style="2"/>
    <col min="13300" max="13300" width="10.28515625" style="2" bestFit="1" customWidth="1"/>
    <col min="13301" max="13302" width="9.28515625" style="2" bestFit="1" customWidth="1"/>
    <col min="13303" max="13303" width="9.140625" style="2"/>
    <col min="13304" max="13304" width="10.28515625" style="2" bestFit="1" customWidth="1"/>
    <col min="13305" max="13306" width="9.28515625" style="2" bestFit="1" customWidth="1"/>
    <col min="13307" max="13307" width="9.140625" style="2"/>
    <col min="13308" max="13308" width="10.28515625" style="2" bestFit="1" customWidth="1"/>
    <col min="13309" max="13310" width="9.28515625" style="2" bestFit="1" customWidth="1"/>
    <col min="13311" max="13311" width="9.140625" style="2"/>
    <col min="13312" max="13312" width="10.28515625" style="2" bestFit="1" customWidth="1"/>
    <col min="13313" max="13314" width="9.28515625" style="2" bestFit="1" customWidth="1"/>
    <col min="13315" max="13315" width="9.140625" style="2"/>
    <col min="13316" max="13316" width="10.28515625" style="2" bestFit="1" customWidth="1"/>
    <col min="13317" max="13318" width="9.28515625" style="2" bestFit="1" customWidth="1"/>
    <col min="13319" max="13319" width="9.140625" style="2"/>
    <col min="13320" max="13320" width="10.28515625" style="2" bestFit="1" customWidth="1"/>
    <col min="13321" max="13322" width="9.28515625" style="2" bestFit="1" customWidth="1"/>
    <col min="13323" max="13323" width="9.140625" style="2"/>
    <col min="13324" max="13324" width="10.28515625" style="2" bestFit="1" customWidth="1"/>
    <col min="13325" max="13326" width="9.28515625" style="2" bestFit="1" customWidth="1"/>
    <col min="13327" max="13327" width="9.140625" style="2"/>
    <col min="13328" max="13328" width="10.28515625" style="2" bestFit="1" customWidth="1"/>
    <col min="13329" max="13330" width="9.28515625" style="2" bestFit="1" customWidth="1"/>
    <col min="13331" max="13331" width="9.140625" style="2"/>
    <col min="13332" max="13332" width="10.28515625" style="2" bestFit="1" customWidth="1"/>
    <col min="13333" max="13334" width="9.28515625" style="2" bestFit="1" customWidth="1"/>
    <col min="13335" max="13335" width="9.140625" style="2"/>
    <col min="13336" max="13336" width="10.28515625" style="2" bestFit="1" customWidth="1"/>
    <col min="13337" max="13338" width="9.28515625" style="2" bestFit="1" customWidth="1"/>
    <col min="13339" max="13339" width="9.140625" style="2"/>
    <col min="13340" max="13340" width="10.28515625" style="2" bestFit="1" customWidth="1"/>
    <col min="13341" max="13342" width="9.28515625" style="2" bestFit="1" customWidth="1"/>
    <col min="13343" max="13343" width="9.140625" style="2"/>
    <col min="13344" max="13344" width="10.28515625" style="2" bestFit="1" customWidth="1"/>
    <col min="13345" max="13346" width="9.28515625" style="2" bestFit="1" customWidth="1"/>
    <col min="13347" max="13347" width="9.140625" style="2"/>
    <col min="13348" max="13348" width="10.28515625" style="2" bestFit="1" customWidth="1"/>
    <col min="13349" max="13350" width="9.28515625" style="2" bestFit="1" customWidth="1"/>
    <col min="13351" max="13351" width="9.140625" style="2"/>
    <col min="13352" max="13352" width="10.28515625" style="2" bestFit="1" customWidth="1"/>
    <col min="13353" max="13354" width="9.28515625" style="2" bestFit="1" customWidth="1"/>
    <col min="13355" max="13355" width="9.140625" style="2"/>
    <col min="13356" max="13356" width="10.28515625" style="2" bestFit="1" customWidth="1"/>
    <col min="13357" max="13358" width="9.28515625" style="2" bestFit="1" customWidth="1"/>
    <col min="13359" max="13359" width="9.140625" style="2"/>
    <col min="13360" max="13360" width="10.28515625" style="2" bestFit="1" customWidth="1"/>
    <col min="13361" max="13362" width="9.28515625" style="2" bestFit="1" customWidth="1"/>
    <col min="13363" max="13363" width="9.140625" style="2"/>
    <col min="13364" max="13364" width="10.28515625" style="2" bestFit="1" customWidth="1"/>
    <col min="13365" max="13366" width="9.28515625" style="2" bestFit="1" customWidth="1"/>
    <col min="13367" max="13367" width="9.140625" style="2"/>
    <col min="13368" max="13368" width="10.28515625" style="2" bestFit="1" customWidth="1"/>
    <col min="13369" max="13370" width="9.28515625" style="2" bestFit="1" customWidth="1"/>
    <col min="13371" max="13371" width="9.140625" style="2"/>
    <col min="13372" max="13372" width="10.28515625" style="2" bestFit="1" customWidth="1"/>
    <col min="13373" max="13374" width="9.28515625" style="2" bestFit="1" customWidth="1"/>
    <col min="13375" max="13375" width="9.140625" style="2"/>
    <col min="13376" max="13376" width="10.28515625" style="2" bestFit="1" customWidth="1"/>
    <col min="13377" max="13378" width="9.28515625" style="2" bestFit="1" customWidth="1"/>
    <col min="13379" max="13379" width="9.140625" style="2"/>
    <col min="13380" max="13380" width="10.28515625" style="2" bestFit="1" customWidth="1"/>
    <col min="13381" max="13382" width="9.28515625" style="2" bestFit="1" customWidth="1"/>
    <col min="13383" max="13383" width="9.140625" style="2"/>
    <col min="13384" max="13384" width="10.28515625" style="2" bestFit="1" customWidth="1"/>
    <col min="13385" max="13386" width="9.28515625" style="2" bestFit="1" customWidth="1"/>
    <col min="13387" max="13387" width="9.140625" style="2"/>
    <col min="13388" max="13388" width="10.28515625" style="2" bestFit="1" customWidth="1"/>
    <col min="13389" max="13390" width="9.28515625" style="2" bestFit="1" customWidth="1"/>
    <col min="13391" max="13391" width="9.140625" style="2"/>
    <col min="13392" max="13392" width="10.28515625" style="2" bestFit="1" customWidth="1"/>
    <col min="13393" max="13394" width="9.28515625" style="2" bestFit="1" customWidth="1"/>
    <col min="13395" max="13395" width="9.140625" style="2"/>
    <col min="13396" max="13396" width="10.28515625" style="2" bestFit="1" customWidth="1"/>
    <col min="13397" max="13398" width="9.28515625" style="2" bestFit="1" customWidth="1"/>
    <col min="13399" max="13399" width="9.140625" style="2"/>
    <col min="13400" max="13400" width="10.28515625" style="2" bestFit="1" customWidth="1"/>
    <col min="13401" max="13402" width="9.28515625" style="2" bestFit="1" customWidth="1"/>
    <col min="13403" max="13403" width="9.140625" style="2"/>
    <col min="13404" max="13404" width="10.28515625" style="2" bestFit="1" customWidth="1"/>
    <col min="13405" max="13406" width="9.28515625" style="2" bestFit="1" customWidth="1"/>
    <col min="13407" max="13407" width="9.140625" style="2"/>
    <col min="13408" max="13408" width="10.28515625" style="2" bestFit="1" customWidth="1"/>
    <col min="13409" max="13410" width="9.28515625" style="2" bestFit="1" customWidth="1"/>
    <col min="13411" max="13411" width="9.140625" style="2"/>
    <col min="13412" max="13412" width="10.28515625" style="2" bestFit="1" customWidth="1"/>
    <col min="13413" max="13414" width="9.28515625" style="2" bestFit="1" customWidth="1"/>
    <col min="13415" max="13415" width="9.140625" style="2"/>
    <col min="13416" max="13416" width="10.28515625" style="2" bestFit="1" customWidth="1"/>
    <col min="13417" max="13418" width="9.28515625" style="2" bestFit="1" customWidth="1"/>
    <col min="13419" max="13419" width="9.140625" style="2"/>
    <col min="13420" max="13420" width="10.28515625" style="2" bestFit="1" customWidth="1"/>
    <col min="13421" max="13422" width="9.28515625" style="2" bestFit="1" customWidth="1"/>
    <col min="13423" max="13423" width="9.140625" style="2"/>
    <col min="13424" max="13424" width="10.28515625" style="2" bestFit="1" customWidth="1"/>
    <col min="13425" max="13426" width="9.28515625" style="2" bestFit="1" customWidth="1"/>
    <col min="13427" max="13427" width="9.140625" style="2"/>
    <col min="13428" max="13428" width="10.28515625" style="2" bestFit="1" customWidth="1"/>
    <col min="13429" max="13430" width="9.28515625" style="2" bestFit="1" customWidth="1"/>
    <col min="13431" max="13431" width="9.140625" style="2"/>
    <col min="13432" max="13432" width="10.28515625" style="2" bestFit="1" customWidth="1"/>
    <col min="13433" max="13434" width="9.28515625" style="2" bestFit="1" customWidth="1"/>
    <col min="13435" max="13435" width="9.140625" style="2"/>
    <col min="13436" max="13436" width="10.28515625" style="2" bestFit="1" customWidth="1"/>
    <col min="13437" max="13438" width="9.28515625" style="2" bestFit="1" customWidth="1"/>
    <col min="13439" max="13439" width="9.140625" style="2"/>
    <col min="13440" max="13440" width="10.28515625" style="2" bestFit="1" customWidth="1"/>
    <col min="13441" max="13442" width="9.28515625" style="2" bestFit="1" customWidth="1"/>
    <col min="13443" max="13443" width="9.140625" style="2"/>
    <col min="13444" max="13444" width="10.28515625" style="2" bestFit="1" customWidth="1"/>
    <col min="13445" max="13446" width="9.28515625" style="2" bestFit="1" customWidth="1"/>
    <col min="13447" max="13447" width="9.140625" style="2"/>
    <col min="13448" max="13448" width="10.28515625" style="2" bestFit="1" customWidth="1"/>
    <col min="13449" max="13450" width="9.28515625" style="2" bestFit="1" customWidth="1"/>
    <col min="13451" max="13451" width="9.140625" style="2"/>
    <col min="13452" max="13452" width="10.28515625" style="2" bestFit="1" customWidth="1"/>
    <col min="13453" max="13454" width="9.28515625" style="2" bestFit="1" customWidth="1"/>
    <col min="13455" max="13455" width="9.140625" style="2"/>
    <col min="13456" max="13456" width="10.28515625" style="2" bestFit="1" customWidth="1"/>
    <col min="13457" max="13458" width="9.28515625" style="2" bestFit="1" customWidth="1"/>
    <col min="13459" max="13459" width="9.140625" style="2"/>
    <col min="13460" max="13460" width="10.28515625" style="2" bestFit="1" customWidth="1"/>
    <col min="13461" max="13462" width="9.28515625" style="2" bestFit="1" customWidth="1"/>
    <col min="13463" max="13463" width="9.140625" style="2"/>
    <col min="13464" max="13464" width="10.28515625" style="2" bestFit="1" customWidth="1"/>
    <col min="13465" max="13466" width="9.28515625" style="2" bestFit="1" customWidth="1"/>
    <col min="13467" max="13467" width="9.140625" style="2"/>
    <col min="13468" max="13468" width="10.28515625" style="2" bestFit="1" customWidth="1"/>
    <col min="13469" max="13470" width="9.28515625" style="2" bestFit="1" customWidth="1"/>
    <col min="13471" max="13471" width="9.140625" style="2"/>
    <col min="13472" max="13472" width="10.28515625" style="2" bestFit="1" customWidth="1"/>
    <col min="13473" max="13474" width="9.28515625" style="2" bestFit="1" customWidth="1"/>
    <col min="13475" max="13475" width="9.140625" style="2"/>
    <col min="13476" max="13476" width="10.28515625" style="2" bestFit="1" customWidth="1"/>
    <col min="13477" max="13478" width="9.28515625" style="2" bestFit="1" customWidth="1"/>
    <col min="13479" max="13479" width="9.140625" style="2"/>
    <col min="13480" max="13480" width="10.28515625" style="2" bestFit="1" customWidth="1"/>
    <col min="13481" max="13482" width="9.28515625" style="2" bestFit="1" customWidth="1"/>
    <col min="13483" max="13483" width="9.140625" style="2"/>
    <col min="13484" max="13484" width="10.28515625" style="2" bestFit="1" customWidth="1"/>
    <col min="13485" max="13486" width="9.28515625" style="2" bestFit="1" customWidth="1"/>
    <col min="13487" max="13487" width="9.140625" style="2"/>
    <col min="13488" max="13488" width="10.28515625" style="2" bestFit="1" customWidth="1"/>
    <col min="13489" max="13490" width="9.28515625" style="2" bestFit="1" customWidth="1"/>
    <col min="13491" max="13491" width="9.140625" style="2"/>
    <col min="13492" max="13492" width="10.28515625" style="2" bestFit="1" customWidth="1"/>
    <col min="13493" max="13494" width="9.28515625" style="2" bestFit="1" customWidth="1"/>
    <col min="13495" max="13495" width="9.140625" style="2"/>
    <col min="13496" max="13496" width="10.28515625" style="2" bestFit="1" customWidth="1"/>
    <col min="13497" max="13498" width="9.28515625" style="2" bestFit="1" customWidth="1"/>
    <col min="13499" max="13499" width="9.140625" style="2"/>
    <col min="13500" max="13500" width="10.28515625" style="2" bestFit="1" customWidth="1"/>
    <col min="13501" max="13502" width="9.28515625" style="2" bestFit="1" customWidth="1"/>
    <col min="13503" max="13503" width="9.140625" style="2"/>
    <col min="13504" max="13504" width="10.28515625" style="2" bestFit="1" customWidth="1"/>
    <col min="13505" max="13506" width="9.28515625" style="2" bestFit="1" customWidth="1"/>
    <col min="13507" max="13507" width="9.140625" style="2"/>
    <col min="13508" max="13508" width="10.28515625" style="2" bestFit="1" customWidth="1"/>
    <col min="13509" max="13510" width="9.28515625" style="2" bestFit="1" customWidth="1"/>
    <col min="13511" max="13511" width="9.140625" style="2"/>
    <col min="13512" max="13512" width="10.28515625" style="2" bestFit="1" customWidth="1"/>
    <col min="13513" max="13514" width="9.28515625" style="2" bestFit="1" customWidth="1"/>
    <col min="13515" max="13515" width="9.140625" style="2"/>
    <col min="13516" max="13516" width="10.28515625" style="2" bestFit="1" customWidth="1"/>
    <col min="13517" max="13518" width="9.28515625" style="2" bestFit="1" customWidth="1"/>
    <col min="13519" max="13519" width="9.140625" style="2"/>
    <col min="13520" max="13520" width="10.28515625" style="2" bestFit="1" customWidth="1"/>
    <col min="13521" max="13522" width="9.28515625" style="2" bestFit="1" customWidth="1"/>
    <col min="13523" max="13523" width="9.140625" style="2"/>
    <col min="13524" max="13524" width="10.28515625" style="2" bestFit="1" customWidth="1"/>
    <col min="13525" max="13526" width="9.28515625" style="2" bestFit="1" customWidth="1"/>
    <col min="13527" max="13527" width="9.140625" style="2"/>
    <col min="13528" max="13528" width="10.28515625" style="2" bestFit="1" customWidth="1"/>
    <col min="13529" max="13530" width="9.28515625" style="2" bestFit="1" customWidth="1"/>
    <col min="13531" max="13531" width="9.140625" style="2"/>
    <col min="13532" max="13532" width="10.28515625" style="2" bestFit="1" customWidth="1"/>
    <col min="13533" max="13534" width="9.28515625" style="2" bestFit="1" customWidth="1"/>
    <col min="13535" max="13535" width="9.140625" style="2"/>
    <col min="13536" max="13536" width="10.28515625" style="2" bestFit="1" customWidth="1"/>
    <col min="13537" max="13538" width="9.28515625" style="2" bestFit="1" customWidth="1"/>
    <col min="13539" max="13539" width="9.140625" style="2"/>
    <col min="13540" max="13540" width="10.28515625" style="2" bestFit="1" customWidth="1"/>
    <col min="13541" max="13542" width="9.28515625" style="2" bestFit="1" customWidth="1"/>
    <col min="13543" max="13543" width="9.140625" style="2"/>
    <col min="13544" max="13544" width="10.28515625" style="2" bestFit="1" customWidth="1"/>
    <col min="13545" max="13546" width="9.28515625" style="2" bestFit="1" customWidth="1"/>
    <col min="13547" max="13547" width="9.140625" style="2"/>
    <col min="13548" max="13548" width="10.28515625" style="2" bestFit="1" customWidth="1"/>
    <col min="13549" max="13550" width="9.28515625" style="2" bestFit="1" customWidth="1"/>
    <col min="13551" max="13551" width="9.140625" style="2"/>
    <col min="13552" max="13552" width="10.28515625" style="2" bestFit="1" customWidth="1"/>
    <col min="13553" max="13554" width="9.28515625" style="2" bestFit="1" customWidth="1"/>
    <col min="13555" max="13555" width="9.140625" style="2"/>
    <col min="13556" max="13556" width="10.28515625" style="2" bestFit="1" customWidth="1"/>
    <col min="13557" max="13558" width="9.28515625" style="2" bestFit="1" customWidth="1"/>
    <col min="13559" max="13559" width="9.140625" style="2"/>
    <col min="13560" max="13560" width="10.28515625" style="2" bestFit="1" customWidth="1"/>
    <col min="13561" max="13562" width="9.28515625" style="2" bestFit="1" customWidth="1"/>
    <col min="13563" max="13563" width="9.140625" style="2"/>
    <col min="13564" max="13564" width="10.28515625" style="2" bestFit="1" customWidth="1"/>
    <col min="13565" max="13566" width="9.28515625" style="2" bestFit="1" customWidth="1"/>
    <col min="13567" max="13567" width="9.140625" style="2"/>
    <col min="13568" max="13568" width="10.28515625" style="2" bestFit="1" customWidth="1"/>
    <col min="13569" max="13570" width="9.28515625" style="2" bestFit="1" customWidth="1"/>
    <col min="13571" max="13571" width="9.140625" style="2"/>
    <col min="13572" max="13572" width="10.28515625" style="2" bestFit="1" customWidth="1"/>
    <col min="13573" max="13574" width="9.28515625" style="2" bestFit="1" customWidth="1"/>
    <col min="13575" max="13575" width="9.140625" style="2"/>
    <col min="13576" max="13576" width="10.28515625" style="2" bestFit="1" customWidth="1"/>
    <col min="13577" max="13578" width="9.28515625" style="2" bestFit="1" customWidth="1"/>
    <col min="13579" max="13579" width="9.140625" style="2"/>
    <col min="13580" max="13580" width="10.28515625" style="2" bestFit="1" customWidth="1"/>
    <col min="13581" max="13582" width="9.28515625" style="2" bestFit="1" customWidth="1"/>
    <col min="13583" max="13583" width="9.140625" style="2"/>
    <col min="13584" max="13584" width="10.28515625" style="2" bestFit="1" customWidth="1"/>
    <col min="13585" max="13586" width="9.28515625" style="2" bestFit="1" customWidth="1"/>
    <col min="13587" max="13587" width="9.140625" style="2"/>
    <col min="13588" max="13588" width="10.28515625" style="2" bestFit="1" customWidth="1"/>
    <col min="13589" max="13590" width="9.28515625" style="2" bestFit="1" customWidth="1"/>
    <col min="13591" max="13591" width="9.140625" style="2"/>
    <col min="13592" max="13592" width="10.28515625" style="2" bestFit="1" customWidth="1"/>
    <col min="13593" max="13594" width="9.28515625" style="2" bestFit="1" customWidth="1"/>
    <col min="13595" max="13595" width="9.140625" style="2"/>
    <col min="13596" max="13596" width="10.28515625" style="2" bestFit="1" customWidth="1"/>
    <col min="13597" max="13598" width="9.28515625" style="2" bestFit="1" customWidth="1"/>
    <col min="13599" max="13599" width="9.140625" style="2"/>
    <col min="13600" max="13600" width="10.28515625" style="2" bestFit="1" customWidth="1"/>
    <col min="13601" max="13602" width="9.28515625" style="2" bestFit="1" customWidth="1"/>
    <col min="13603" max="13603" width="9.140625" style="2"/>
    <col min="13604" max="13604" width="10.28515625" style="2" bestFit="1" customWidth="1"/>
    <col min="13605" max="13606" width="9.28515625" style="2" bestFit="1" customWidth="1"/>
    <col min="13607" max="13607" width="9.140625" style="2"/>
    <col min="13608" max="13608" width="10.28515625" style="2" bestFit="1" customWidth="1"/>
    <col min="13609" max="13610" width="9.28515625" style="2" bestFit="1" customWidth="1"/>
    <col min="13611" max="13611" width="9.140625" style="2"/>
    <col min="13612" max="13612" width="10.28515625" style="2" bestFit="1" customWidth="1"/>
    <col min="13613" max="13614" width="9.28515625" style="2" bestFit="1" customWidth="1"/>
    <col min="13615" max="13615" width="9.140625" style="2"/>
    <col min="13616" max="13616" width="10.28515625" style="2" bestFit="1" customWidth="1"/>
    <col min="13617" max="13618" width="9.28515625" style="2" bestFit="1" customWidth="1"/>
    <col min="13619" max="13619" width="9.140625" style="2"/>
    <col min="13620" max="13620" width="10.28515625" style="2" bestFit="1" customWidth="1"/>
    <col min="13621" max="13622" width="9.28515625" style="2" bestFit="1" customWidth="1"/>
    <col min="13623" max="13623" width="9.140625" style="2"/>
    <col min="13624" max="13624" width="10.28515625" style="2" bestFit="1" customWidth="1"/>
    <col min="13625" max="13626" width="9.28515625" style="2" bestFit="1" customWidth="1"/>
    <col min="13627" max="13627" width="9.140625" style="2"/>
    <col min="13628" max="13628" width="10.28515625" style="2" bestFit="1" customWidth="1"/>
    <col min="13629" max="13630" width="9.28515625" style="2" bestFit="1" customWidth="1"/>
    <col min="13631" max="13631" width="9.140625" style="2"/>
    <col min="13632" max="13632" width="10.28515625" style="2" bestFit="1" customWidth="1"/>
    <col min="13633" max="13634" width="9.28515625" style="2" bestFit="1" customWidth="1"/>
    <col min="13635" max="13635" width="9.140625" style="2"/>
    <col min="13636" max="13636" width="10.28515625" style="2" bestFit="1" customWidth="1"/>
    <col min="13637" max="13638" width="9.28515625" style="2" bestFit="1" customWidth="1"/>
    <col min="13639" max="13639" width="9.140625" style="2"/>
    <col min="13640" max="13640" width="10.28515625" style="2" bestFit="1" customWidth="1"/>
    <col min="13641" max="13642" width="9.28515625" style="2" bestFit="1" customWidth="1"/>
    <col min="13643" max="13643" width="9.140625" style="2"/>
    <col min="13644" max="13644" width="10.28515625" style="2" bestFit="1" customWidth="1"/>
    <col min="13645" max="13646" width="9.28515625" style="2" bestFit="1" customWidth="1"/>
    <col min="13647" max="13647" width="9.140625" style="2"/>
    <col min="13648" max="13648" width="10.28515625" style="2" bestFit="1" customWidth="1"/>
    <col min="13649" max="13650" width="9.28515625" style="2" bestFit="1" customWidth="1"/>
    <col min="13651" max="13651" width="9.140625" style="2"/>
    <col min="13652" max="13652" width="10.28515625" style="2" bestFit="1" customWidth="1"/>
    <col min="13653" max="13654" width="9.28515625" style="2" bestFit="1" customWidth="1"/>
    <col min="13655" max="13655" width="9.140625" style="2"/>
    <col min="13656" max="13656" width="10.28515625" style="2" bestFit="1" customWidth="1"/>
    <col min="13657" max="13658" width="9.28515625" style="2" bestFit="1" customWidth="1"/>
    <col min="13659" max="13659" width="9.140625" style="2"/>
    <col min="13660" max="13660" width="10.28515625" style="2" bestFit="1" customWidth="1"/>
    <col min="13661" max="13662" width="9.28515625" style="2" bestFit="1" customWidth="1"/>
    <col min="13663" max="13663" width="9.140625" style="2"/>
    <col min="13664" max="13664" width="10.28515625" style="2" bestFit="1" customWidth="1"/>
    <col min="13665" max="13666" width="9.28515625" style="2" bestFit="1" customWidth="1"/>
    <col min="13667" max="13667" width="9.140625" style="2"/>
    <col min="13668" max="13668" width="10.28515625" style="2" bestFit="1" customWidth="1"/>
    <col min="13669" max="13670" width="9.28515625" style="2" bestFit="1" customWidth="1"/>
    <col min="13671" max="13671" width="9.140625" style="2"/>
    <col min="13672" max="13672" width="10.28515625" style="2" bestFit="1" customWidth="1"/>
    <col min="13673" max="13674" width="9.28515625" style="2" bestFit="1" customWidth="1"/>
    <col min="13675" max="13675" width="9.140625" style="2"/>
    <col min="13676" max="13676" width="10.28515625" style="2" bestFit="1" customWidth="1"/>
    <col min="13677" max="13678" width="9.28515625" style="2" bestFit="1" customWidth="1"/>
    <col min="13679" max="13679" width="9.140625" style="2"/>
    <col min="13680" max="13680" width="10.28515625" style="2" bestFit="1" customWidth="1"/>
    <col min="13681" max="13682" width="9.28515625" style="2" bestFit="1" customWidth="1"/>
    <col min="13683" max="13683" width="9.140625" style="2"/>
    <col min="13684" max="13684" width="10.28515625" style="2" bestFit="1" customWidth="1"/>
    <col min="13685" max="13686" width="9.28515625" style="2" bestFit="1" customWidth="1"/>
    <col min="13687" max="13687" width="9.140625" style="2"/>
    <col min="13688" max="13688" width="10.28515625" style="2" bestFit="1" customWidth="1"/>
    <col min="13689" max="13690" width="9.28515625" style="2" bestFit="1" customWidth="1"/>
    <col min="13691" max="13691" width="9.140625" style="2"/>
    <col min="13692" max="13692" width="10.28515625" style="2" bestFit="1" customWidth="1"/>
    <col min="13693" max="13694" width="9.28515625" style="2" bestFit="1" customWidth="1"/>
    <col min="13695" max="13695" width="9.140625" style="2"/>
    <col min="13696" max="13696" width="10.28515625" style="2" bestFit="1" customWidth="1"/>
    <col min="13697" max="13698" width="9.28515625" style="2" bestFit="1" customWidth="1"/>
    <col min="13699" max="13699" width="9.140625" style="2"/>
    <col min="13700" max="13700" width="10.28515625" style="2" bestFit="1" customWidth="1"/>
    <col min="13701" max="13702" width="9.28515625" style="2" bestFit="1" customWidth="1"/>
    <col min="13703" max="13703" width="9.140625" style="2"/>
    <col min="13704" max="13704" width="10.28515625" style="2" bestFit="1" customWidth="1"/>
    <col min="13705" max="13706" width="9.28515625" style="2" bestFit="1" customWidth="1"/>
    <col min="13707" max="13707" width="9.140625" style="2"/>
    <col min="13708" max="13708" width="10.28515625" style="2" bestFit="1" customWidth="1"/>
    <col min="13709" max="13710" width="9.28515625" style="2" bestFit="1" customWidth="1"/>
    <col min="13711" max="13711" width="9.140625" style="2"/>
    <col min="13712" max="13712" width="10.28515625" style="2" bestFit="1" customWidth="1"/>
    <col min="13713" max="13714" width="9.28515625" style="2" bestFit="1" customWidth="1"/>
    <col min="13715" max="13715" width="9.140625" style="2"/>
    <col min="13716" max="13716" width="10.28515625" style="2" bestFit="1" customWidth="1"/>
    <col min="13717" max="13718" width="9.28515625" style="2" bestFit="1" customWidth="1"/>
    <col min="13719" max="13719" width="9.140625" style="2"/>
    <col min="13720" max="13720" width="10.28515625" style="2" bestFit="1" customWidth="1"/>
    <col min="13721" max="13722" width="9.28515625" style="2" bestFit="1" customWidth="1"/>
    <col min="13723" max="13723" width="9.140625" style="2"/>
    <col min="13724" max="13724" width="10.28515625" style="2" bestFit="1" customWidth="1"/>
    <col min="13725" max="13726" width="9.28515625" style="2" bestFit="1" customWidth="1"/>
    <col min="13727" max="13727" width="9.140625" style="2"/>
    <col min="13728" max="13728" width="10.28515625" style="2" bestFit="1" customWidth="1"/>
    <col min="13729" max="13730" width="9.28515625" style="2" bestFit="1" customWidth="1"/>
    <col min="13731" max="13731" width="9.140625" style="2"/>
    <col min="13732" max="13732" width="10.28515625" style="2" bestFit="1" customWidth="1"/>
    <col min="13733" max="13734" width="9.28515625" style="2" bestFit="1" customWidth="1"/>
    <col min="13735" max="13735" width="9.140625" style="2"/>
    <col min="13736" max="13736" width="10.28515625" style="2" bestFit="1" customWidth="1"/>
    <col min="13737" max="13738" width="9.28515625" style="2" bestFit="1" customWidth="1"/>
    <col min="13739" max="13739" width="9.140625" style="2"/>
    <col min="13740" max="13740" width="10.28515625" style="2" bestFit="1" customWidth="1"/>
    <col min="13741" max="13742" width="9.28515625" style="2" bestFit="1" customWidth="1"/>
    <col min="13743" max="13743" width="9.140625" style="2"/>
    <col min="13744" max="13744" width="10.28515625" style="2" bestFit="1" customWidth="1"/>
    <col min="13745" max="13746" width="9.28515625" style="2" bestFit="1" customWidth="1"/>
    <col min="13747" max="13747" width="9.140625" style="2"/>
    <col min="13748" max="13748" width="10.28515625" style="2" bestFit="1" customWidth="1"/>
    <col min="13749" max="13750" width="9.28515625" style="2" bestFit="1" customWidth="1"/>
    <col min="13751" max="13751" width="9.140625" style="2"/>
    <col min="13752" max="13752" width="10.28515625" style="2" bestFit="1" customWidth="1"/>
    <col min="13753" max="13754" width="9.28515625" style="2" bestFit="1" customWidth="1"/>
    <col min="13755" max="13755" width="9.140625" style="2"/>
    <col min="13756" max="13756" width="10.28515625" style="2" bestFit="1" customWidth="1"/>
    <col min="13757" max="13758" width="9.28515625" style="2" bestFit="1" customWidth="1"/>
    <col min="13759" max="13759" width="9.140625" style="2"/>
    <col min="13760" max="13760" width="10.28515625" style="2" bestFit="1" customWidth="1"/>
    <col min="13761" max="13762" width="9.28515625" style="2" bestFit="1" customWidth="1"/>
    <col min="13763" max="13763" width="9.140625" style="2"/>
    <col min="13764" max="13764" width="10.28515625" style="2" bestFit="1" customWidth="1"/>
    <col min="13765" max="13766" width="9.28515625" style="2" bestFit="1" customWidth="1"/>
    <col min="13767" max="13767" width="9.140625" style="2"/>
    <col min="13768" max="13768" width="10.28515625" style="2" bestFit="1" customWidth="1"/>
    <col min="13769" max="13770" width="9.28515625" style="2" bestFit="1" customWidth="1"/>
    <col min="13771" max="13771" width="9.140625" style="2"/>
    <col min="13772" max="13772" width="10.28515625" style="2" bestFit="1" customWidth="1"/>
    <col min="13773" max="13774" width="9.28515625" style="2" bestFit="1" customWidth="1"/>
    <col min="13775" max="13775" width="9.140625" style="2"/>
    <col min="13776" max="13776" width="10.28515625" style="2" bestFit="1" customWidth="1"/>
    <col min="13777" max="13778" width="9.28515625" style="2" bestFit="1" customWidth="1"/>
    <col min="13779" max="13779" width="9.140625" style="2"/>
    <col min="13780" max="13780" width="10.28515625" style="2" bestFit="1" customWidth="1"/>
    <col min="13781" max="13782" width="9.28515625" style="2" bestFit="1" customWidth="1"/>
    <col min="13783" max="13783" width="9.140625" style="2"/>
    <col min="13784" max="13784" width="10.28515625" style="2" bestFit="1" customWidth="1"/>
    <col min="13785" max="13786" width="9.28515625" style="2" bestFit="1" customWidth="1"/>
    <col min="13787" max="13787" width="9.140625" style="2"/>
    <col min="13788" max="13788" width="10.28515625" style="2" bestFit="1" customWidth="1"/>
    <col min="13789" max="13790" width="9.28515625" style="2" bestFit="1" customWidth="1"/>
    <col min="13791" max="13791" width="9.140625" style="2"/>
    <col min="13792" max="13792" width="10.28515625" style="2" bestFit="1" customWidth="1"/>
    <col min="13793" max="13794" width="9.28515625" style="2" bestFit="1" customWidth="1"/>
    <col min="13795" max="13795" width="9.140625" style="2"/>
    <col min="13796" max="13796" width="10.28515625" style="2" bestFit="1" customWidth="1"/>
    <col min="13797" max="13798" width="9.28515625" style="2" bestFit="1" customWidth="1"/>
    <col min="13799" max="13799" width="9.140625" style="2"/>
    <col min="13800" max="13800" width="10.28515625" style="2" bestFit="1" customWidth="1"/>
    <col min="13801" max="13802" width="9.28515625" style="2" bestFit="1" customWidth="1"/>
    <col min="13803" max="13803" width="9.140625" style="2"/>
    <col min="13804" max="13804" width="10.28515625" style="2" bestFit="1" customWidth="1"/>
    <col min="13805" max="13806" width="9.28515625" style="2" bestFit="1" customWidth="1"/>
    <col min="13807" max="13807" width="9.140625" style="2"/>
    <col min="13808" max="13808" width="10.28515625" style="2" bestFit="1" customWidth="1"/>
    <col min="13809" max="13810" width="9.28515625" style="2" bestFit="1" customWidth="1"/>
    <col min="13811" max="13811" width="9.140625" style="2"/>
    <col min="13812" max="13812" width="10.28515625" style="2" bestFit="1" customWidth="1"/>
    <col min="13813" max="13814" width="9.28515625" style="2" bestFit="1" customWidth="1"/>
    <col min="13815" max="13815" width="9.140625" style="2"/>
    <col min="13816" max="13816" width="10.28515625" style="2" bestFit="1" customWidth="1"/>
    <col min="13817" max="13818" width="9.28515625" style="2" bestFit="1" customWidth="1"/>
    <col min="13819" max="13819" width="9.140625" style="2"/>
    <col min="13820" max="13820" width="10.28515625" style="2" bestFit="1" customWidth="1"/>
    <col min="13821" max="13822" width="9.28515625" style="2" bestFit="1" customWidth="1"/>
    <col min="13823" max="13823" width="9.140625" style="2"/>
    <col min="13824" max="13824" width="10.28515625" style="2" bestFit="1" customWidth="1"/>
    <col min="13825" max="13826" width="9.28515625" style="2" bestFit="1" customWidth="1"/>
    <col min="13827" max="13827" width="9.140625" style="2"/>
    <col min="13828" max="13828" width="10.28515625" style="2" bestFit="1" customWidth="1"/>
    <col min="13829" max="13830" width="9.28515625" style="2" bestFit="1" customWidth="1"/>
    <col min="13831" max="13831" width="9.140625" style="2"/>
    <col min="13832" max="13832" width="10.28515625" style="2" bestFit="1" customWidth="1"/>
    <col min="13833" max="13834" width="9.28515625" style="2" bestFit="1" customWidth="1"/>
    <col min="13835" max="13835" width="9.140625" style="2"/>
    <col min="13836" max="13836" width="10.28515625" style="2" bestFit="1" customWidth="1"/>
    <col min="13837" max="13838" width="9.28515625" style="2" bestFit="1" customWidth="1"/>
    <col min="13839" max="13839" width="9.140625" style="2"/>
    <col min="13840" max="13840" width="10.28515625" style="2" bestFit="1" customWidth="1"/>
    <col min="13841" max="13842" width="9.28515625" style="2" bestFit="1" customWidth="1"/>
    <col min="13843" max="13843" width="9.140625" style="2"/>
    <col min="13844" max="13844" width="10.28515625" style="2" bestFit="1" customWidth="1"/>
    <col min="13845" max="13846" width="9.28515625" style="2" bestFit="1" customWidth="1"/>
    <col min="13847" max="13847" width="9.140625" style="2"/>
    <col min="13848" max="13848" width="10.28515625" style="2" bestFit="1" customWidth="1"/>
    <col min="13849" max="13850" width="9.28515625" style="2" bestFit="1" customWidth="1"/>
    <col min="13851" max="13851" width="9.140625" style="2"/>
    <col min="13852" max="13852" width="10.28515625" style="2" bestFit="1" customWidth="1"/>
    <col min="13853" max="13854" width="9.28515625" style="2" bestFit="1" customWidth="1"/>
    <col min="13855" max="13855" width="9.140625" style="2"/>
    <col min="13856" max="13856" width="10.28515625" style="2" bestFit="1" customWidth="1"/>
    <col min="13857" max="13858" width="9.28515625" style="2" bestFit="1" customWidth="1"/>
    <col min="13859" max="13859" width="9.140625" style="2"/>
    <col min="13860" max="13860" width="10.28515625" style="2" bestFit="1" customWidth="1"/>
    <col min="13861" max="13862" width="9.28515625" style="2" bestFit="1" customWidth="1"/>
    <col min="13863" max="13863" width="9.140625" style="2"/>
    <col min="13864" max="13864" width="10.28515625" style="2" bestFit="1" customWidth="1"/>
    <col min="13865" max="13866" width="9.28515625" style="2" bestFit="1" customWidth="1"/>
    <col min="13867" max="13867" width="9.140625" style="2"/>
    <col min="13868" max="13868" width="10.28515625" style="2" bestFit="1" customWidth="1"/>
    <col min="13869" max="13870" width="9.28515625" style="2" bestFit="1" customWidth="1"/>
    <col min="13871" max="13871" width="9.140625" style="2"/>
    <col min="13872" max="13872" width="10.28515625" style="2" bestFit="1" customWidth="1"/>
    <col min="13873" max="13874" width="9.28515625" style="2" bestFit="1" customWidth="1"/>
    <col min="13875" max="13875" width="9.140625" style="2"/>
    <col min="13876" max="13876" width="10.28515625" style="2" bestFit="1" customWidth="1"/>
    <col min="13877" max="13878" width="9.28515625" style="2" bestFit="1" customWidth="1"/>
    <col min="13879" max="13879" width="9.140625" style="2"/>
    <col min="13880" max="13880" width="10.28515625" style="2" bestFit="1" customWidth="1"/>
    <col min="13881" max="13882" width="9.28515625" style="2" bestFit="1" customWidth="1"/>
    <col min="13883" max="13883" width="9.140625" style="2"/>
    <col min="13884" max="13884" width="10.28515625" style="2" bestFit="1" customWidth="1"/>
    <col min="13885" max="13886" width="9.28515625" style="2" bestFit="1" customWidth="1"/>
    <col min="13887" max="13887" width="9.140625" style="2"/>
    <col min="13888" max="13888" width="10.28515625" style="2" bestFit="1" customWidth="1"/>
    <col min="13889" max="13890" width="9.28515625" style="2" bestFit="1" customWidth="1"/>
    <col min="13891" max="13891" width="9.140625" style="2"/>
    <col min="13892" max="13892" width="10.28515625" style="2" bestFit="1" customWidth="1"/>
    <col min="13893" max="13894" width="9.28515625" style="2" bestFit="1" customWidth="1"/>
    <col min="13895" max="13895" width="9.140625" style="2"/>
    <col min="13896" max="13896" width="10.28515625" style="2" bestFit="1" customWidth="1"/>
    <col min="13897" max="13898" width="9.28515625" style="2" bestFit="1" customWidth="1"/>
    <col min="13899" max="13899" width="9.140625" style="2"/>
    <col min="13900" max="13900" width="10.28515625" style="2" bestFit="1" customWidth="1"/>
    <col min="13901" max="13902" width="9.28515625" style="2" bestFit="1" customWidth="1"/>
    <col min="13903" max="13903" width="9.140625" style="2"/>
    <col min="13904" max="13904" width="10.28515625" style="2" bestFit="1" customWidth="1"/>
    <col min="13905" max="13906" width="9.28515625" style="2" bestFit="1" customWidth="1"/>
    <col min="13907" max="13907" width="9.140625" style="2"/>
    <col min="13908" max="13908" width="10.28515625" style="2" bestFit="1" customWidth="1"/>
    <col min="13909" max="13910" width="9.28515625" style="2" bestFit="1" customWidth="1"/>
    <col min="13911" max="13911" width="9.140625" style="2"/>
    <col min="13912" max="13912" width="10.28515625" style="2" bestFit="1" customWidth="1"/>
    <col min="13913" max="13914" width="9.28515625" style="2" bestFit="1" customWidth="1"/>
    <col min="13915" max="13915" width="9.140625" style="2"/>
    <col min="13916" max="13916" width="10.28515625" style="2" bestFit="1" customWidth="1"/>
    <col min="13917" max="13918" width="9.28515625" style="2" bestFit="1" customWidth="1"/>
    <col min="13919" max="13919" width="9.140625" style="2"/>
    <col min="13920" max="13920" width="10.28515625" style="2" bestFit="1" customWidth="1"/>
    <col min="13921" max="13922" width="9.28515625" style="2" bestFit="1" customWidth="1"/>
    <col min="13923" max="13923" width="9.140625" style="2"/>
    <col min="13924" max="13924" width="10.28515625" style="2" bestFit="1" customWidth="1"/>
    <col min="13925" max="13926" width="9.28515625" style="2" bestFit="1" customWidth="1"/>
    <col min="13927" max="13927" width="9.140625" style="2"/>
    <col min="13928" max="13928" width="10.28515625" style="2" bestFit="1" customWidth="1"/>
    <col min="13929" max="13930" width="9.28515625" style="2" bestFit="1" customWidth="1"/>
    <col min="13931" max="13931" width="9.140625" style="2"/>
    <col min="13932" max="13932" width="10.28515625" style="2" bestFit="1" customWidth="1"/>
    <col min="13933" max="13934" width="9.28515625" style="2" bestFit="1" customWidth="1"/>
    <col min="13935" max="13935" width="9.140625" style="2"/>
    <col min="13936" max="13936" width="10.28515625" style="2" bestFit="1" customWidth="1"/>
    <col min="13937" max="13938" width="9.28515625" style="2" bestFit="1" customWidth="1"/>
    <col min="13939" max="13939" width="9.140625" style="2"/>
    <col min="13940" max="13940" width="10.28515625" style="2" bestFit="1" customWidth="1"/>
    <col min="13941" max="13942" width="9.28515625" style="2" bestFit="1" customWidth="1"/>
    <col min="13943" max="13943" width="9.140625" style="2"/>
    <col min="13944" max="13944" width="10.28515625" style="2" bestFit="1" customWidth="1"/>
    <col min="13945" max="13946" width="9.28515625" style="2" bestFit="1" customWidth="1"/>
    <col min="13947" max="13947" width="9.140625" style="2"/>
    <col min="13948" max="13948" width="10.28515625" style="2" bestFit="1" customWidth="1"/>
    <col min="13949" max="13950" width="9.28515625" style="2" bestFit="1" customWidth="1"/>
    <col min="13951" max="13951" width="9.140625" style="2"/>
    <col min="13952" max="13952" width="10.28515625" style="2" bestFit="1" customWidth="1"/>
    <col min="13953" max="13954" width="9.28515625" style="2" bestFit="1" customWidth="1"/>
    <col min="13955" max="13955" width="9.140625" style="2"/>
    <col min="13956" max="13956" width="10.28515625" style="2" bestFit="1" customWidth="1"/>
    <col min="13957" max="13958" width="9.28515625" style="2" bestFit="1" customWidth="1"/>
    <col min="13959" max="13959" width="9.140625" style="2"/>
    <col min="13960" max="13960" width="10.28515625" style="2" bestFit="1" customWidth="1"/>
    <col min="13961" max="13962" width="9.28515625" style="2" bestFit="1" customWidth="1"/>
    <col min="13963" max="13963" width="9.140625" style="2"/>
    <col min="13964" max="13964" width="10.28515625" style="2" bestFit="1" customWidth="1"/>
    <col min="13965" max="13966" width="9.28515625" style="2" bestFit="1" customWidth="1"/>
    <col min="13967" max="13967" width="9.140625" style="2"/>
    <col min="13968" max="13968" width="10.28515625" style="2" bestFit="1" customWidth="1"/>
    <col min="13969" max="13970" width="9.28515625" style="2" bestFit="1" customWidth="1"/>
    <col min="13971" max="13971" width="9.140625" style="2"/>
    <col min="13972" max="13972" width="10.28515625" style="2" bestFit="1" customWidth="1"/>
    <col min="13973" max="13974" width="9.28515625" style="2" bestFit="1" customWidth="1"/>
    <col min="13975" max="13975" width="9.140625" style="2"/>
    <col min="13976" max="13976" width="10.28515625" style="2" bestFit="1" customWidth="1"/>
    <col min="13977" max="13978" width="9.28515625" style="2" bestFit="1" customWidth="1"/>
    <col min="13979" max="13979" width="9.140625" style="2"/>
    <col min="13980" max="13980" width="10.28515625" style="2" bestFit="1" customWidth="1"/>
    <col min="13981" max="13982" width="9.28515625" style="2" bestFit="1" customWidth="1"/>
    <col min="13983" max="13983" width="9.140625" style="2"/>
    <col min="13984" max="13984" width="10.28515625" style="2" bestFit="1" customWidth="1"/>
    <col min="13985" max="13986" width="9.28515625" style="2" bestFit="1" customWidth="1"/>
    <col min="13987" max="13987" width="9.140625" style="2"/>
    <col min="13988" max="13988" width="10.28515625" style="2" bestFit="1" customWidth="1"/>
    <col min="13989" max="13990" width="9.28515625" style="2" bestFit="1" customWidth="1"/>
    <col min="13991" max="13991" width="9.140625" style="2"/>
    <col min="13992" max="13992" width="10.28515625" style="2" bestFit="1" customWidth="1"/>
    <col min="13993" max="13994" width="9.28515625" style="2" bestFit="1" customWidth="1"/>
    <col min="13995" max="13995" width="9.140625" style="2"/>
    <col min="13996" max="13996" width="10.28515625" style="2" bestFit="1" customWidth="1"/>
    <col min="13997" max="13998" width="9.28515625" style="2" bestFit="1" customWidth="1"/>
    <col min="13999" max="13999" width="9.140625" style="2"/>
    <col min="14000" max="14000" width="10.28515625" style="2" bestFit="1" customWidth="1"/>
    <col min="14001" max="14002" width="9.28515625" style="2" bestFit="1" customWidth="1"/>
    <col min="14003" max="14003" width="9.140625" style="2"/>
    <col min="14004" max="14004" width="10.28515625" style="2" bestFit="1" customWidth="1"/>
    <col min="14005" max="14006" width="9.28515625" style="2" bestFit="1" customWidth="1"/>
    <col min="14007" max="14007" width="9.140625" style="2"/>
    <col min="14008" max="14008" width="10.28515625" style="2" bestFit="1" customWidth="1"/>
    <col min="14009" max="14010" width="9.28515625" style="2" bestFit="1" customWidth="1"/>
    <col min="14011" max="14011" width="9.140625" style="2"/>
    <col min="14012" max="14012" width="10.28515625" style="2" bestFit="1" customWidth="1"/>
    <col min="14013" max="14014" width="9.28515625" style="2" bestFit="1" customWidth="1"/>
    <col min="14015" max="14015" width="9.140625" style="2"/>
    <col min="14016" max="14016" width="10.28515625" style="2" bestFit="1" customWidth="1"/>
    <col min="14017" max="14018" width="9.28515625" style="2" bestFit="1" customWidth="1"/>
    <col min="14019" max="14019" width="9.140625" style="2"/>
    <col min="14020" max="14020" width="10.28515625" style="2" bestFit="1" customWidth="1"/>
    <col min="14021" max="14022" width="9.28515625" style="2" bestFit="1" customWidth="1"/>
    <col min="14023" max="14023" width="9.140625" style="2"/>
    <col min="14024" max="14024" width="10.28515625" style="2" bestFit="1" customWidth="1"/>
    <col min="14025" max="14026" width="9.28515625" style="2" bestFit="1" customWidth="1"/>
    <col min="14027" max="14027" width="9.140625" style="2"/>
    <col min="14028" max="14028" width="10.28515625" style="2" bestFit="1" customWidth="1"/>
    <col min="14029" max="14030" width="9.28515625" style="2" bestFit="1" customWidth="1"/>
    <col min="14031" max="14031" width="9.140625" style="2"/>
    <col min="14032" max="14032" width="10.28515625" style="2" bestFit="1" customWidth="1"/>
    <col min="14033" max="14034" width="9.28515625" style="2" bestFit="1" customWidth="1"/>
    <col min="14035" max="14035" width="9.140625" style="2"/>
    <col min="14036" max="14036" width="10.28515625" style="2" bestFit="1" customWidth="1"/>
    <col min="14037" max="14038" width="9.28515625" style="2" bestFit="1" customWidth="1"/>
    <col min="14039" max="14039" width="9.140625" style="2"/>
    <col min="14040" max="14040" width="10.28515625" style="2" bestFit="1" customWidth="1"/>
    <col min="14041" max="14042" width="9.28515625" style="2" bestFit="1" customWidth="1"/>
    <col min="14043" max="14043" width="9.140625" style="2"/>
    <col min="14044" max="14044" width="10.28515625" style="2" bestFit="1" customWidth="1"/>
    <col min="14045" max="14046" width="9.28515625" style="2" bestFit="1" customWidth="1"/>
    <col min="14047" max="14047" width="9.140625" style="2"/>
    <col min="14048" max="14048" width="10.28515625" style="2" bestFit="1" customWidth="1"/>
    <col min="14049" max="14050" width="9.28515625" style="2" bestFit="1" customWidth="1"/>
    <col min="14051" max="14051" width="9.140625" style="2"/>
    <col min="14052" max="14052" width="10.28515625" style="2" bestFit="1" customWidth="1"/>
    <col min="14053" max="14054" width="9.28515625" style="2" bestFit="1" customWidth="1"/>
    <col min="14055" max="14055" width="9.140625" style="2"/>
    <col min="14056" max="14056" width="10.28515625" style="2" bestFit="1" customWidth="1"/>
    <col min="14057" max="14058" width="9.28515625" style="2" bestFit="1" customWidth="1"/>
    <col min="14059" max="14059" width="9.140625" style="2"/>
    <col min="14060" max="14060" width="10.28515625" style="2" bestFit="1" customWidth="1"/>
    <col min="14061" max="14062" width="9.28515625" style="2" bestFit="1" customWidth="1"/>
    <col min="14063" max="14063" width="9.140625" style="2"/>
    <col min="14064" max="14064" width="10.28515625" style="2" bestFit="1" customWidth="1"/>
    <col min="14065" max="14066" width="9.28515625" style="2" bestFit="1" customWidth="1"/>
    <col min="14067" max="14067" width="9.140625" style="2"/>
    <col min="14068" max="14068" width="10.28515625" style="2" bestFit="1" customWidth="1"/>
    <col min="14069" max="14070" width="9.28515625" style="2" bestFit="1" customWidth="1"/>
    <col min="14071" max="14071" width="9.140625" style="2"/>
    <col min="14072" max="14072" width="10.28515625" style="2" bestFit="1" customWidth="1"/>
    <col min="14073" max="14074" width="9.28515625" style="2" bestFit="1" customWidth="1"/>
    <col min="14075" max="14075" width="9.140625" style="2"/>
    <col min="14076" max="14076" width="10.28515625" style="2" bestFit="1" customWidth="1"/>
    <col min="14077" max="14078" width="9.28515625" style="2" bestFit="1" customWidth="1"/>
    <col min="14079" max="14079" width="9.140625" style="2"/>
    <col min="14080" max="14080" width="10.28515625" style="2" bestFit="1" customWidth="1"/>
    <col min="14081" max="14082" width="9.28515625" style="2" bestFit="1" customWidth="1"/>
    <col min="14083" max="14083" width="9.140625" style="2"/>
    <col min="14084" max="14084" width="10.28515625" style="2" bestFit="1" customWidth="1"/>
    <col min="14085" max="14086" width="9.28515625" style="2" bestFit="1" customWidth="1"/>
    <col min="14087" max="14087" width="9.140625" style="2"/>
    <col min="14088" max="14088" width="10.28515625" style="2" bestFit="1" customWidth="1"/>
    <col min="14089" max="14090" width="9.28515625" style="2" bestFit="1" customWidth="1"/>
    <col min="14091" max="14091" width="9.140625" style="2"/>
    <col min="14092" max="14092" width="10.28515625" style="2" bestFit="1" customWidth="1"/>
    <col min="14093" max="14094" width="9.28515625" style="2" bestFit="1" customWidth="1"/>
    <col min="14095" max="14095" width="9.140625" style="2"/>
    <col min="14096" max="14096" width="10.28515625" style="2" bestFit="1" customWidth="1"/>
    <col min="14097" max="14098" width="9.28515625" style="2" bestFit="1" customWidth="1"/>
    <col min="14099" max="14099" width="9.140625" style="2"/>
    <col min="14100" max="14100" width="10.28515625" style="2" bestFit="1" customWidth="1"/>
    <col min="14101" max="14102" width="9.28515625" style="2" bestFit="1" customWidth="1"/>
    <col min="14103" max="14103" width="9.140625" style="2"/>
    <col min="14104" max="14104" width="10.28515625" style="2" bestFit="1" customWidth="1"/>
    <col min="14105" max="14106" width="9.28515625" style="2" bestFit="1" customWidth="1"/>
    <col min="14107" max="14107" width="9.140625" style="2"/>
    <col min="14108" max="14108" width="10.28515625" style="2" bestFit="1" customWidth="1"/>
    <col min="14109" max="14110" width="9.28515625" style="2" bestFit="1" customWidth="1"/>
    <col min="14111" max="14111" width="9.140625" style="2"/>
    <col min="14112" max="14112" width="10.28515625" style="2" bestFit="1" customWidth="1"/>
    <col min="14113" max="14114" width="9.28515625" style="2" bestFit="1" customWidth="1"/>
    <col min="14115" max="14115" width="9.140625" style="2"/>
    <col min="14116" max="14116" width="10.28515625" style="2" bestFit="1" customWidth="1"/>
    <col min="14117" max="14118" width="9.28515625" style="2" bestFit="1" customWidth="1"/>
    <col min="14119" max="14119" width="9.140625" style="2"/>
    <col min="14120" max="14120" width="10.28515625" style="2" bestFit="1" customWidth="1"/>
    <col min="14121" max="14122" width="9.28515625" style="2" bestFit="1" customWidth="1"/>
    <col min="14123" max="14123" width="9.140625" style="2"/>
    <col min="14124" max="14124" width="10.28515625" style="2" bestFit="1" customWidth="1"/>
    <col min="14125" max="14126" width="9.28515625" style="2" bestFit="1" customWidth="1"/>
    <col min="14127" max="14127" width="9.140625" style="2"/>
    <col min="14128" max="14128" width="10.28515625" style="2" bestFit="1" customWidth="1"/>
    <col min="14129" max="14130" width="9.28515625" style="2" bestFit="1" customWidth="1"/>
    <col min="14131" max="14131" width="9.140625" style="2"/>
    <col min="14132" max="14132" width="10.28515625" style="2" bestFit="1" customWidth="1"/>
    <col min="14133" max="14134" width="9.28515625" style="2" bestFit="1" customWidth="1"/>
    <col min="14135" max="14135" width="9.140625" style="2"/>
    <col min="14136" max="14136" width="10.28515625" style="2" bestFit="1" customWidth="1"/>
    <col min="14137" max="14138" width="9.28515625" style="2" bestFit="1" customWidth="1"/>
    <col min="14139" max="14139" width="9.140625" style="2"/>
    <col min="14140" max="14140" width="10.28515625" style="2" bestFit="1" customWidth="1"/>
    <col min="14141" max="14142" width="9.28515625" style="2" bestFit="1" customWidth="1"/>
    <col min="14143" max="14143" width="9.140625" style="2"/>
    <col min="14144" max="14144" width="10.28515625" style="2" bestFit="1" customWidth="1"/>
    <col min="14145" max="14146" width="9.28515625" style="2" bestFit="1" customWidth="1"/>
    <col min="14147" max="14147" width="9.140625" style="2"/>
    <col min="14148" max="14148" width="10.28515625" style="2" bestFit="1" customWidth="1"/>
    <col min="14149" max="14150" width="9.28515625" style="2" bestFit="1" customWidth="1"/>
    <col min="14151" max="14151" width="9.140625" style="2"/>
    <col min="14152" max="14152" width="10.28515625" style="2" bestFit="1" customWidth="1"/>
    <col min="14153" max="14154" width="9.28515625" style="2" bestFit="1" customWidth="1"/>
    <col min="14155" max="14155" width="9.140625" style="2"/>
    <col min="14156" max="14156" width="10.28515625" style="2" bestFit="1" customWidth="1"/>
    <col min="14157" max="14158" width="9.28515625" style="2" bestFit="1" customWidth="1"/>
    <col min="14159" max="14159" width="9.140625" style="2"/>
    <col min="14160" max="14160" width="10.28515625" style="2" bestFit="1" customWidth="1"/>
    <col min="14161" max="14162" width="9.28515625" style="2" bestFit="1" customWidth="1"/>
    <col min="14163" max="14163" width="9.140625" style="2"/>
    <col min="14164" max="14164" width="10.28515625" style="2" bestFit="1" customWidth="1"/>
    <col min="14165" max="14166" width="9.28515625" style="2" bestFit="1" customWidth="1"/>
    <col min="14167" max="14167" width="9.140625" style="2"/>
    <col min="14168" max="14168" width="10.28515625" style="2" bestFit="1" customWidth="1"/>
    <col min="14169" max="14170" width="9.28515625" style="2" bestFit="1" customWidth="1"/>
    <col min="14171" max="14171" width="9.140625" style="2"/>
    <col min="14172" max="14172" width="10.28515625" style="2" bestFit="1" customWidth="1"/>
    <col min="14173" max="14174" width="9.28515625" style="2" bestFit="1" customWidth="1"/>
    <col min="14175" max="14175" width="9.140625" style="2"/>
    <col min="14176" max="14176" width="10.28515625" style="2" bestFit="1" customWidth="1"/>
    <col min="14177" max="14178" width="9.28515625" style="2" bestFit="1" customWidth="1"/>
    <col min="14179" max="14179" width="9.140625" style="2"/>
    <col min="14180" max="14180" width="10.28515625" style="2" bestFit="1" customWidth="1"/>
    <col min="14181" max="14182" width="9.28515625" style="2" bestFit="1" customWidth="1"/>
    <col min="14183" max="14183" width="9.140625" style="2"/>
    <col min="14184" max="14184" width="10.28515625" style="2" bestFit="1" customWidth="1"/>
    <col min="14185" max="14186" width="9.28515625" style="2" bestFit="1" customWidth="1"/>
    <col min="14187" max="14187" width="9.140625" style="2"/>
    <col min="14188" max="14188" width="10.28515625" style="2" bestFit="1" customWidth="1"/>
    <col min="14189" max="14190" width="9.28515625" style="2" bestFit="1" customWidth="1"/>
    <col min="14191" max="14191" width="9.140625" style="2"/>
    <col min="14192" max="14192" width="10.28515625" style="2" bestFit="1" customWidth="1"/>
    <col min="14193" max="14194" width="9.28515625" style="2" bestFit="1" customWidth="1"/>
    <col min="14195" max="14195" width="9.140625" style="2"/>
    <col min="14196" max="14196" width="10.28515625" style="2" bestFit="1" customWidth="1"/>
    <col min="14197" max="14198" width="9.28515625" style="2" bestFit="1" customWidth="1"/>
    <col min="14199" max="14199" width="9.140625" style="2"/>
    <col min="14200" max="14200" width="10.28515625" style="2" bestFit="1" customWidth="1"/>
    <col min="14201" max="14202" width="9.28515625" style="2" bestFit="1" customWidth="1"/>
    <col min="14203" max="14203" width="9.140625" style="2"/>
    <col min="14204" max="14204" width="10.28515625" style="2" bestFit="1" customWidth="1"/>
    <col min="14205" max="14206" width="9.28515625" style="2" bestFit="1" customWidth="1"/>
    <col min="14207" max="14207" width="9.140625" style="2"/>
    <col min="14208" max="14208" width="10.28515625" style="2" bestFit="1" customWidth="1"/>
    <col min="14209" max="14210" width="9.28515625" style="2" bestFit="1" customWidth="1"/>
    <col min="14211" max="14211" width="9.140625" style="2"/>
    <col min="14212" max="14212" width="10.28515625" style="2" bestFit="1" customWidth="1"/>
    <col min="14213" max="14214" width="9.28515625" style="2" bestFit="1" customWidth="1"/>
    <col min="14215" max="14215" width="9.140625" style="2"/>
    <col min="14216" max="14216" width="10.28515625" style="2" bestFit="1" customWidth="1"/>
    <col min="14217" max="14218" width="9.28515625" style="2" bestFit="1" customWidth="1"/>
    <col min="14219" max="14219" width="9.140625" style="2"/>
    <col min="14220" max="14220" width="10.28515625" style="2" bestFit="1" customWidth="1"/>
    <col min="14221" max="14222" width="9.28515625" style="2" bestFit="1" customWidth="1"/>
    <col min="14223" max="14223" width="9.140625" style="2"/>
    <col min="14224" max="14224" width="10.28515625" style="2" bestFit="1" customWidth="1"/>
    <col min="14225" max="14226" width="9.28515625" style="2" bestFit="1" customWidth="1"/>
    <col min="14227" max="14227" width="9.140625" style="2"/>
    <col min="14228" max="14228" width="10.28515625" style="2" bestFit="1" customWidth="1"/>
    <col min="14229" max="14230" width="9.28515625" style="2" bestFit="1" customWidth="1"/>
    <col min="14231" max="14231" width="9.140625" style="2"/>
    <col min="14232" max="14232" width="10.28515625" style="2" bestFit="1" customWidth="1"/>
    <col min="14233" max="14234" width="9.28515625" style="2" bestFit="1" customWidth="1"/>
    <col min="14235" max="14235" width="9.140625" style="2"/>
    <col min="14236" max="14236" width="10.28515625" style="2" bestFit="1" customWidth="1"/>
    <col min="14237" max="14238" width="9.28515625" style="2" bestFit="1" customWidth="1"/>
    <col min="14239" max="14239" width="9.140625" style="2"/>
    <col min="14240" max="14240" width="10.28515625" style="2" bestFit="1" customWidth="1"/>
    <col min="14241" max="14242" width="9.28515625" style="2" bestFit="1" customWidth="1"/>
    <col min="14243" max="14243" width="9.140625" style="2"/>
    <col min="14244" max="14244" width="10.28515625" style="2" bestFit="1" customWidth="1"/>
    <col min="14245" max="14246" width="9.28515625" style="2" bestFit="1" customWidth="1"/>
    <col min="14247" max="14247" width="9.140625" style="2"/>
    <col min="14248" max="14248" width="10.28515625" style="2" bestFit="1" customWidth="1"/>
    <col min="14249" max="14250" width="9.28515625" style="2" bestFit="1" customWidth="1"/>
    <col min="14251" max="14251" width="9.140625" style="2"/>
    <col min="14252" max="14252" width="10.28515625" style="2" bestFit="1" customWidth="1"/>
    <col min="14253" max="14254" width="9.28515625" style="2" bestFit="1" customWidth="1"/>
    <col min="14255" max="14255" width="9.140625" style="2"/>
    <col min="14256" max="14256" width="10.28515625" style="2" bestFit="1" customWidth="1"/>
    <col min="14257" max="14258" width="9.28515625" style="2" bestFit="1" customWidth="1"/>
    <col min="14259" max="14259" width="9.140625" style="2"/>
    <col min="14260" max="14260" width="10.28515625" style="2" bestFit="1" customWidth="1"/>
    <col min="14261" max="14262" width="9.28515625" style="2" bestFit="1" customWidth="1"/>
    <col min="14263" max="14263" width="9.140625" style="2"/>
    <col min="14264" max="14264" width="10.28515625" style="2" bestFit="1" customWidth="1"/>
    <col min="14265" max="14266" width="9.28515625" style="2" bestFit="1" customWidth="1"/>
    <col min="14267" max="14267" width="9.140625" style="2"/>
    <col min="14268" max="14268" width="10.28515625" style="2" bestFit="1" customWidth="1"/>
    <col min="14269" max="14270" width="9.28515625" style="2" bestFit="1" customWidth="1"/>
    <col min="14271" max="14271" width="9.140625" style="2"/>
    <col min="14272" max="14272" width="10.28515625" style="2" bestFit="1" customWidth="1"/>
    <col min="14273" max="14274" width="9.28515625" style="2" bestFit="1" customWidth="1"/>
    <col min="14275" max="14275" width="9.140625" style="2"/>
    <col min="14276" max="14276" width="10.28515625" style="2" bestFit="1" customWidth="1"/>
    <col min="14277" max="14278" width="9.28515625" style="2" bestFit="1" customWidth="1"/>
    <col min="14279" max="14279" width="9.140625" style="2"/>
    <col min="14280" max="14280" width="10.28515625" style="2" bestFit="1" customWidth="1"/>
    <col min="14281" max="14282" width="9.28515625" style="2" bestFit="1" customWidth="1"/>
    <col min="14283" max="14283" width="9.140625" style="2"/>
    <col min="14284" max="14284" width="10.28515625" style="2" bestFit="1" customWidth="1"/>
    <col min="14285" max="14286" width="9.28515625" style="2" bestFit="1" customWidth="1"/>
    <col min="14287" max="14287" width="9.140625" style="2"/>
    <col min="14288" max="14288" width="10.28515625" style="2" bestFit="1" customWidth="1"/>
    <col min="14289" max="14290" width="9.28515625" style="2" bestFit="1" customWidth="1"/>
    <col min="14291" max="14291" width="9.140625" style="2"/>
    <col min="14292" max="14292" width="10.28515625" style="2" bestFit="1" customWidth="1"/>
    <col min="14293" max="14294" width="9.28515625" style="2" bestFit="1" customWidth="1"/>
    <col min="14295" max="14295" width="9.140625" style="2"/>
    <col min="14296" max="14296" width="10.28515625" style="2" bestFit="1" customWidth="1"/>
    <col min="14297" max="14298" width="9.28515625" style="2" bestFit="1" customWidth="1"/>
    <col min="14299" max="14299" width="9.140625" style="2"/>
    <col min="14300" max="14300" width="10.28515625" style="2" bestFit="1" customWidth="1"/>
    <col min="14301" max="14302" width="9.28515625" style="2" bestFit="1" customWidth="1"/>
    <col min="14303" max="14303" width="9.140625" style="2"/>
    <col min="14304" max="14304" width="10.28515625" style="2" bestFit="1" customWidth="1"/>
    <col min="14305" max="14306" width="9.28515625" style="2" bestFit="1" customWidth="1"/>
    <col min="14307" max="14307" width="9.140625" style="2"/>
    <col min="14308" max="14308" width="10.28515625" style="2" bestFit="1" customWidth="1"/>
    <col min="14309" max="14310" width="9.28515625" style="2" bestFit="1" customWidth="1"/>
    <col min="14311" max="14311" width="9.140625" style="2"/>
    <col min="14312" max="14312" width="10.28515625" style="2" bestFit="1" customWidth="1"/>
    <col min="14313" max="14314" width="9.28515625" style="2" bestFit="1" customWidth="1"/>
    <col min="14315" max="14315" width="9.140625" style="2"/>
    <col min="14316" max="14316" width="10.28515625" style="2" bestFit="1" customWidth="1"/>
    <col min="14317" max="14318" width="9.28515625" style="2" bestFit="1" customWidth="1"/>
    <col min="14319" max="14319" width="9.140625" style="2"/>
    <col min="14320" max="14320" width="10.28515625" style="2" bestFit="1" customWidth="1"/>
    <col min="14321" max="14322" width="9.28515625" style="2" bestFit="1" customWidth="1"/>
    <col min="14323" max="14323" width="9.140625" style="2"/>
    <col min="14324" max="14324" width="10.28515625" style="2" bestFit="1" customWidth="1"/>
    <col min="14325" max="14326" width="9.28515625" style="2" bestFit="1" customWidth="1"/>
    <col min="14327" max="14327" width="9.140625" style="2"/>
    <col min="14328" max="14328" width="10.28515625" style="2" bestFit="1" customWidth="1"/>
    <col min="14329" max="14330" width="9.28515625" style="2" bestFit="1" customWidth="1"/>
    <col min="14331" max="14331" width="9.140625" style="2"/>
    <col min="14332" max="14332" width="10.28515625" style="2" bestFit="1" customWidth="1"/>
    <col min="14333" max="14334" width="9.28515625" style="2" bestFit="1" customWidth="1"/>
    <col min="14335" max="14335" width="9.140625" style="2"/>
    <col min="14336" max="14336" width="10.28515625" style="2" bestFit="1" customWidth="1"/>
    <col min="14337" max="14338" width="9.28515625" style="2" bestFit="1" customWidth="1"/>
    <col min="14339" max="14339" width="9.140625" style="2"/>
    <col min="14340" max="14340" width="10.28515625" style="2" bestFit="1" customWidth="1"/>
    <col min="14341" max="14342" width="9.28515625" style="2" bestFit="1" customWidth="1"/>
    <col min="14343" max="14343" width="9.140625" style="2"/>
    <col min="14344" max="14344" width="10.28515625" style="2" bestFit="1" customWidth="1"/>
    <col min="14345" max="14346" width="9.28515625" style="2" bestFit="1" customWidth="1"/>
    <col min="14347" max="14347" width="9.140625" style="2"/>
    <col min="14348" max="14348" width="10.28515625" style="2" bestFit="1" customWidth="1"/>
    <col min="14349" max="14350" width="9.28515625" style="2" bestFit="1" customWidth="1"/>
    <col min="14351" max="14351" width="9.140625" style="2"/>
    <col min="14352" max="14352" width="10.28515625" style="2" bestFit="1" customWidth="1"/>
    <col min="14353" max="14354" width="9.28515625" style="2" bestFit="1" customWidth="1"/>
    <col min="14355" max="14355" width="9.140625" style="2"/>
    <col min="14356" max="14356" width="10.28515625" style="2" bestFit="1" customWidth="1"/>
    <col min="14357" max="14358" width="9.28515625" style="2" bestFit="1" customWidth="1"/>
    <col min="14359" max="14359" width="9.140625" style="2"/>
    <col min="14360" max="14360" width="10.28515625" style="2" bestFit="1" customWidth="1"/>
    <col min="14361" max="14362" width="9.28515625" style="2" bestFit="1" customWidth="1"/>
    <col min="14363" max="14363" width="9.140625" style="2"/>
    <col min="14364" max="14364" width="10.28515625" style="2" bestFit="1" customWidth="1"/>
    <col min="14365" max="14366" width="9.28515625" style="2" bestFit="1" customWidth="1"/>
    <col min="14367" max="14367" width="9.140625" style="2"/>
    <col min="14368" max="14368" width="10.28515625" style="2" bestFit="1" customWidth="1"/>
    <col min="14369" max="14370" width="9.28515625" style="2" bestFit="1" customWidth="1"/>
    <col min="14371" max="14371" width="9.140625" style="2"/>
    <col min="14372" max="14372" width="10.28515625" style="2" bestFit="1" customWidth="1"/>
    <col min="14373" max="14374" width="9.28515625" style="2" bestFit="1" customWidth="1"/>
    <col min="14375" max="14375" width="9.140625" style="2"/>
    <col min="14376" max="14376" width="10.28515625" style="2" bestFit="1" customWidth="1"/>
    <col min="14377" max="14378" width="9.28515625" style="2" bestFit="1" customWidth="1"/>
    <col min="14379" max="14379" width="9.140625" style="2"/>
    <col min="14380" max="14380" width="10.28515625" style="2" bestFit="1" customWidth="1"/>
    <col min="14381" max="14382" width="9.28515625" style="2" bestFit="1" customWidth="1"/>
    <col min="14383" max="14383" width="9.140625" style="2"/>
    <col min="14384" max="14384" width="10.28515625" style="2" bestFit="1" customWidth="1"/>
    <col min="14385" max="14386" width="9.28515625" style="2" bestFit="1" customWidth="1"/>
    <col min="14387" max="14387" width="9.140625" style="2"/>
    <col min="14388" max="14388" width="10.28515625" style="2" bestFit="1" customWidth="1"/>
    <col min="14389" max="14390" width="9.28515625" style="2" bestFit="1" customWidth="1"/>
    <col min="14391" max="14391" width="9.140625" style="2"/>
    <col min="14392" max="14392" width="10.28515625" style="2" bestFit="1" customWidth="1"/>
    <col min="14393" max="14394" width="9.28515625" style="2" bestFit="1" customWidth="1"/>
    <col min="14395" max="14395" width="9.140625" style="2"/>
    <col min="14396" max="14396" width="10.28515625" style="2" bestFit="1" customWidth="1"/>
    <col min="14397" max="14398" width="9.28515625" style="2" bestFit="1" customWidth="1"/>
    <col min="14399" max="14399" width="9.140625" style="2"/>
    <col min="14400" max="14400" width="10.28515625" style="2" bestFit="1" customWidth="1"/>
    <col min="14401" max="14402" width="9.28515625" style="2" bestFit="1" customWidth="1"/>
    <col min="14403" max="14403" width="9.140625" style="2"/>
    <col min="14404" max="14404" width="10.28515625" style="2" bestFit="1" customWidth="1"/>
    <col min="14405" max="14406" width="9.28515625" style="2" bestFit="1" customWidth="1"/>
    <col min="14407" max="14407" width="9.140625" style="2"/>
    <col min="14408" max="14408" width="10.28515625" style="2" bestFit="1" customWidth="1"/>
    <col min="14409" max="14410" width="9.28515625" style="2" bestFit="1" customWidth="1"/>
    <col min="14411" max="14411" width="9.140625" style="2"/>
    <col min="14412" max="14412" width="10.28515625" style="2" bestFit="1" customWidth="1"/>
    <col min="14413" max="14414" width="9.28515625" style="2" bestFit="1" customWidth="1"/>
    <col min="14415" max="14415" width="9.140625" style="2"/>
    <col min="14416" max="14416" width="10.28515625" style="2" bestFit="1" customWidth="1"/>
    <col min="14417" max="14418" width="9.28515625" style="2" bestFit="1" customWidth="1"/>
    <col min="14419" max="14419" width="9.140625" style="2"/>
    <col min="14420" max="14420" width="10.28515625" style="2" bestFit="1" customWidth="1"/>
    <col min="14421" max="14422" width="9.28515625" style="2" bestFit="1" customWidth="1"/>
    <col min="14423" max="14423" width="9.140625" style="2"/>
    <col min="14424" max="14424" width="10.28515625" style="2" bestFit="1" customWidth="1"/>
    <col min="14425" max="14426" width="9.28515625" style="2" bestFit="1" customWidth="1"/>
    <col min="14427" max="14427" width="9.140625" style="2"/>
    <col min="14428" max="14428" width="10.28515625" style="2" bestFit="1" customWidth="1"/>
    <col min="14429" max="14430" width="9.28515625" style="2" bestFit="1" customWidth="1"/>
    <col min="14431" max="14431" width="9.140625" style="2"/>
    <col min="14432" max="14432" width="10.28515625" style="2" bestFit="1" customWidth="1"/>
    <col min="14433" max="14434" width="9.28515625" style="2" bestFit="1" customWidth="1"/>
    <col min="14435" max="14435" width="9.140625" style="2"/>
    <col min="14436" max="14436" width="10.28515625" style="2" bestFit="1" customWidth="1"/>
    <col min="14437" max="14438" width="9.28515625" style="2" bestFit="1" customWidth="1"/>
    <col min="14439" max="14439" width="9.140625" style="2"/>
    <col min="14440" max="14440" width="10.28515625" style="2" bestFit="1" customWidth="1"/>
    <col min="14441" max="14442" width="9.28515625" style="2" bestFit="1" customWidth="1"/>
    <col min="14443" max="14443" width="9.140625" style="2"/>
    <col min="14444" max="14444" width="10.28515625" style="2" bestFit="1" customWidth="1"/>
    <col min="14445" max="14446" width="9.28515625" style="2" bestFit="1" customWidth="1"/>
    <col min="14447" max="14447" width="9.140625" style="2"/>
    <col min="14448" max="14448" width="10.28515625" style="2" bestFit="1" customWidth="1"/>
    <col min="14449" max="14450" width="9.28515625" style="2" bestFit="1" customWidth="1"/>
    <col min="14451" max="14451" width="9.140625" style="2"/>
    <col min="14452" max="14452" width="10.28515625" style="2" bestFit="1" customWidth="1"/>
    <col min="14453" max="14454" width="9.28515625" style="2" bestFit="1" customWidth="1"/>
    <col min="14455" max="14455" width="9.140625" style="2"/>
    <col min="14456" max="14456" width="10.28515625" style="2" bestFit="1" customWidth="1"/>
    <col min="14457" max="14458" width="9.28515625" style="2" bestFit="1" customWidth="1"/>
    <col min="14459" max="14459" width="9.140625" style="2"/>
    <col min="14460" max="14460" width="10.28515625" style="2" bestFit="1" customWidth="1"/>
    <col min="14461" max="14462" width="9.28515625" style="2" bestFit="1" customWidth="1"/>
    <col min="14463" max="14463" width="9.140625" style="2"/>
    <col min="14464" max="14464" width="10.28515625" style="2" bestFit="1" customWidth="1"/>
    <col min="14465" max="14466" width="9.28515625" style="2" bestFit="1" customWidth="1"/>
    <col min="14467" max="14467" width="9.140625" style="2"/>
    <col min="14468" max="14468" width="10.28515625" style="2" bestFit="1" customWidth="1"/>
    <col min="14469" max="14470" width="9.28515625" style="2" bestFit="1" customWidth="1"/>
    <col min="14471" max="14471" width="9.140625" style="2"/>
    <col min="14472" max="14472" width="10.28515625" style="2" bestFit="1" customWidth="1"/>
    <col min="14473" max="14474" width="9.28515625" style="2" bestFit="1" customWidth="1"/>
    <col min="14475" max="14475" width="9.140625" style="2"/>
    <col min="14476" max="14476" width="10.28515625" style="2" bestFit="1" customWidth="1"/>
    <col min="14477" max="14478" width="9.28515625" style="2" bestFit="1" customWidth="1"/>
    <col min="14479" max="14479" width="9.140625" style="2"/>
    <col min="14480" max="14480" width="10.28515625" style="2" bestFit="1" customWidth="1"/>
    <col min="14481" max="14482" width="9.28515625" style="2" bestFit="1" customWidth="1"/>
    <col min="14483" max="14483" width="9.140625" style="2"/>
    <col min="14484" max="14484" width="10.28515625" style="2" bestFit="1" customWidth="1"/>
    <col min="14485" max="14486" width="9.28515625" style="2" bestFit="1" customWidth="1"/>
    <col min="14487" max="14487" width="9.140625" style="2"/>
    <col min="14488" max="14488" width="10.28515625" style="2" bestFit="1" customWidth="1"/>
    <col min="14489" max="14490" width="9.28515625" style="2" bestFit="1" customWidth="1"/>
    <col min="14491" max="14491" width="9.140625" style="2"/>
    <col min="14492" max="14492" width="10.28515625" style="2" bestFit="1" customWidth="1"/>
    <col min="14493" max="14494" width="9.28515625" style="2" bestFit="1" customWidth="1"/>
    <col min="14495" max="14495" width="9.140625" style="2"/>
    <col min="14496" max="14496" width="10.28515625" style="2" bestFit="1" customWidth="1"/>
    <col min="14497" max="14498" width="9.28515625" style="2" bestFit="1" customWidth="1"/>
    <col min="14499" max="14499" width="9.140625" style="2"/>
    <col min="14500" max="14500" width="10.28515625" style="2" bestFit="1" customWidth="1"/>
    <col min="14501" max="14502" width="9.28515625" style="2" bestFit="1" customWidth="1"/>
    <col min="14503" max="14503" width="9.140625" style="2"/>
    <col min="14504" max="14504" width="10.28515625" style="2" bestFit="1" customWidth="1"/>
    <col min="14505" max="14506" width="9.28515625" style="2" bestFit="1" customWidth="1"/>
    <col min="14507" max="14507" width="9.140625" style="2"/>
    <col min="14508" max="14508" width="10.28515625" style="2" bestFit="1" customWidth="1"/>
    <col min="14509" max="14510" width="9.28515625" style="2" bestFit="1" customWidth="1"/>
    <col min="14511" max="14511" width="9.140625" style="2"/>
    <col min="14512" max="14512" width="10.28515625" style="2" bestFit="1" customWidth="1"/>
    <col min="14513" max="14514" width="9.28515625" style="2" bestFit="1" customWidth="1"/>
    <col min="14515" max="14515" width="9.140625" style="2"/>
    <col min="14516" max="14516" width="10.28515625" style="2" bestFit="1" customWidth="1"/>
    <col min="14517" max="14518" width="9.28515625" style="2" bestFit="1" customWidth="1"/>
    <col min="14519" max="14519" width="9.140625" style="2"/>
    <col min="14520" max="14520" width="10.28515625" style="2" bestFit="1" customWidth="1"/>
    <col min="14521" max="14522" width="9.28515625" style="2" bestFit="1" customWidth="1"/>
    <col min="14523" max="14523" width="9.140625" style="2"/>
    <col min="14524" max="14524" width="10.28515625" style="2" bestFit="1" customWidth="1"/>
    <col min="14525" max="14526" width="9.28515625" style="2" bestFit="1" customWidth="1"/>
    <col min="14527" max="14527" width="9.140625" style="2"/>
    <col min="14528" max="14528" width="10.28515625" style="2" bestFit="1" customWidth="1"/>
    <col min="14529" max="14530" width="9.28515625" style="2" bestFit="1" customWidth="1"/>
    <col min="14531" max="14531" width="9.140625" style="2"/>
    <col min="14532" max="14532" width="10.28515625" style="2" bestFit="1" customWidth="1"/>
    <col min="14533" max="14534" width="9.28515625" style="2" bestFit="1" customWidth="1"/>
    <col min="14535" max="14535" width="9.140625" style="2"/>
    <col min="14536" max="14536" width="10.28515625" style="2" bestFit="1" customWidth="1"/>
    <col min="14537" max="14538" width="9.28515625" style="2" bestFit="1" customWidth="1"/>
    <col min="14539" max="14539" width="9.140625" style="2"/>
    <col min="14540" max="14540" width="10.28515625" style="2" bestFit="1" customWidth="1"/>
    <col min="14541" max="14542" width="9.28515625" style="2" bestFit="1" customWidth="1"/>
    <col min="14543" max="14543" width="9.140625" style="2"/>
    <col min="14544" max="14544" width="10.28515625" style="2" bestFit="1" customWidth="1"/>
    <col min="14545" max="14546" width="9.28515625" style="2" bestFit="1" customWidth="1"/>
    <col min="14547" max="14547" width="9.140625" style="2"/>
    <col min="14548" max="14548" width="10.28515625" style="2" bestFit="1" customWidth="1"/>
    <col min="14549" max="14550" width="9.28515625" style="2" bestFit="1" customWidth="1"/>
    <col min="14551" max="14551" width="9.140625" style="2"/>
    <col min="14552" max="14552" width="10.28515625" style="2" bestFit="1" customWidth="1"/>
    <col min="14553" max="14554" width="9.28515625" style="2" bestFit="1" customWidth="1"/>
    <col min="14555" max="14555" width="9.140625" style="2"/>
    <col min="14556" max="14556" width="10.28515625" style="2" bestFit="1" customWidth="1"/>
    <col min="14557" max="14558" width="9.28515625" style="2" bestFit="1" customWidth="1"/>
    <col min="14559" max="14559" width="9.140625" style="2"/>
    <col min="14560" max="14560" width="10.28515625" style="2" bestFit="1" customWidth="1"/>
    <col min="14561" max="14562" width="9.28515625" style="2" bestFit="1" customWidth="1"/>
    <col min="14563" max="14563" width="9.140625" style="2"/>
    <col min="14564" max="14564" width="10.28515625" style="2" bestFit="1" customWidth="1"/>
    <col min="14565" max="14566" width="9.28515625" style="2" bestFit="1" customWidth="1"/>
    <col min="14567" max="14567" width="9.140625" style="2"/>
    <col min="14568" max="14568" width="10.28515625" style="2" bestFit="1" customWidth="1"/>
    <col min="14569" max="14570" width="9.28515625" style="2" bestFit="1" customWidth="1"/>
    <col min="14571" max="14571" width="9.140625" style="2"/>
    <col min="14572" max="14572" width="10.28515625" style="2" bestFit="1" customWidth="1"/>
    <col min="14573" max="14574" width="9.28515625" style="2" bestFit="1" customWidth="1"/>
    <col min="14575" max="14575" width="9.140625" style="2"/>
    <col min="14576" max="14576" width="10.28515625" style="2" bestFit="1" customWidth="1"/>
    <col min="14577" max="14578" width="9.28515625" style="2" bestFit="1" customWidth="1"/>
    <col min="14579" max="14579" width="9.140625" style="2"/>
    <col min="14580" max="14580" width="10.28515625" style="2" bestFit="1" customWidth="1"/>
    <col min="14581" max="14582" width="9.28515625" style="2" bestFit="1" customWidth="1"/>
    <col min="14583" max="14583" width="9.140625" style="2"/>
    <col min="14584" max="14584" width="10.28515625" style="2" bestFit="1" customWidth="1"/>
    <col min="14585" max="14586" width="9.28515625" style="2" bestFit="1" customWidth="1"/>
    <col min="14587" max="14587" width="9.140625" style="2"/>
    <col min="14588" max="14588" width="10.28515625" style="2" bestFit="1" customWidth="1"/>
    <col min="14589" max="14590" width="9.28515625" style="2" bestFit="1" customWidth="1"/>
    <col min="14591" max="14591" width="9.140625" style="2"/>
    <col min="14592" max="14592" width="10.28515625" style="2" bestFit="1" customWidth="1"/>
    <col min="14593" max="14594" width="9.28515625" style="2" bestFit="1" customWidth="1"/>
    <col min="14595" max="14595" width="9.140625" style="2"/>
    <col min="14596" max="14596" width="10.28515625" style="2" bestFit="1" customWidth="1"/>
    <col min="14597" max="14598" width="9.28515625" style="2" bestFit="1" customWidth="1"/>
    <col min="14599" max="14599" width="9.140625" style="2"/>
    <col min="14600" max="14600" width="10.28515625" style="2" bestFit="1" customWidth="1"/>
    <col min="14601" max="14602" width="9.28515625" style="2" bestFit="1" customWidth="1"/>
    <col min="14603" max="14603" width="9.140625" style="2"/>
    <col min="14604" max="14604" width="10.28515625" style="2" bestFit="1" customWidth="1"/>
    <col min="14605" max="14606" width="9.28515625" style="2" bestFit="1" customWidth="1"/>
    <col min="14607" max="14607" width="9.140625" style="2"/>
    <col min="14608" max="14608" width="10.28515625" style="2" bestFit="1" customWidth="1"/>
    <col min="14609" max="14610" width="9.28515625" style="2" bestFit="1" customWidth="1"/>
    <col min="14611" max="14611" width="9.140625" style="2"/>
    <col min="14612" max="14612" width="10.28515625" style="2" bestFit="1" customWidth="1"/>
    <col min="14613" max="14614" width="9.28515625" style="2" bestFit="1" customWidth="1"/>
    <col min="14615" max="14615" width="9.140625" style="2"/>
    <col min="14616" max="14616" width="10.28515625" style="2" bestFit="1" customWidth="1"/>
    <col min="14617" max="14618" width="9.28515625" style="2" bestFit="1" customWidth="1"/>
    <col min="14619" max="14619" width="9.140625" style="2"/>
    <col min="14620" max="14620" width="10.28515625" style="2" bestFit="1" customWidth="1"/>
    <col min="14621" max="14622" width="9.28515625" style="2" bestFit="1" customWidth="1"/>
    <col min="14623" max="14623" width="9.140625" style="2"/>
    <col min="14624" max="14624" width="10.28515625" style="2" bestFit="1" customWidth="1"/>
    <col min="14625" max="14626" width="9.28515625" style="2" bestFit="1" customWidth="1"/>
    <col min="14627" max="14627" width="9.140625" style="2"/>
    <col min="14628" max="14628" width="10.28515625" style="2" bestFit="1" customWidth="1"/>
    <col min="14629" max="14630" width="9.28515625" style="2" bestFit="1" customWidth="1"/>
    <col min="14631" max="14631" width="9.140625" style="2"/>
    <col min="14632" max="14632" width="10.28515625" style="2" bestFit="1" customWidth="1"/>
    <col min="14633" max="14634" width="9.28515625" style="2" bestFit="1" customWidth="1"/>
    <col min="14635" max="14635" width="9.140625" style="2"/>
    <col min="14636" max="14636" width="10.28515625" style="2" bestFit="1" customWidth="1"/>
    <col min="14637" max="14638" width="9.28515625" style="2" bestFit="1" customWidth="1"/>
    <col min="14639" max="14639" width="9.140625" style="2"/>
    <col min="14640" max="14640" width="10.28515625" style="2" bestFit="1" customWidth="1"/>
    <col min="14641" max="14642" width="9.28515625" style="2" bestFit="1" customWidth="1"/>
    <col min="14643" max="14643" width="9.140625" style="2"/>
    <col min="14644" max="14644" width="10.28515625" style="2" bestFit="1" customWidth="1"/>
    <col min="14645" max="14646" width="9.28515625" style="2" bestFit="1" customWidth="1"/>
    <col min="14647" max="14647" width="9.140625" style="2"/>
    <col min="14648" max="14648" width="10.28515625" style="2" bestFit="1" customWidth="1"/>
    <col min="14649" max="14650" width="9.28515625" style="2" bestFit="1" customWidth="1"/>
    <col min="14651" max="14651" width="9.140625" style="2"/>
    <col min="14652" max="14652" width="10.28515625" style="2" bestFit="1" customWidth="1"/>
    <col min="14653" max="14654" width="9.28515625" style="2" bestFit="1" customWidth="1"/>
    <col min="14655" max="14655" width="9.140625" style="2"/>
    <col min="14656" max="14656" width="10.28515625" style="2" bestFit="1" customWidth="1"/>
    <col min="14657" max="14658" width="9.28515625" style="2" bestFit="1" customWidth="1"/>
    <col min="14659" max="14659" width="9.140625" style="2"/>
    <col min="14660" max="14660" width="10.28515625" style="2" bestFit="1" customWidth="1"/>
    <col min="14661" max="14662" width="9.28515625" style="2" bestFit="1" customWidth="1"/>
    <col min="14663" max="14663" width="9.140625" style="2"/>
    <col min="14664" max="14664" width="10.28515625" style="2" bestFit="1" customWidth="1"/>
    <col min="14665" max="14666" width="9.28515625" style="2" bestFit="1" customWidth="1"/>
    <col min="14667" max="14667" width="9.140625" style="2"/>
    <col min="14668" max="14668" width="10.28515625" style="2" bestFit="1" customWidth="1"/>
    <col min="14669" max="14670" width="9.28515625" style="2" bestFit="1" customWidth="1"/>
    <col min="14671" max="14671" width="9.140625" style="2"/>
    <col min="14672" max="14672" width="10.28515625" style="2" bestFit="1" customWidth="1"/>
    <col min="14673" max="14674" width="9.28515625" style="2" bestFit="1" customWidth="1"/>
    <col min="14675" max="14675" width="9.140625" style="2"/>
    <col min="14676" max="14676" width="10.28515625" style="2" bestFit="1" customWidth="1"/>
    <col min="14677" max="14678" width="9.28515625" style="2" bestFit="1" customWidth="1"/>
    <col min="14679" max="14679" width="9.140625" style="2"/>
    <col min="14680" max="14680" width="10.28515625" style="2" bestFit="1" customWidth="1"/>
    <col min="14681" max="14682" width="9.28515625" style="2" bestFit="1" customWidth="1"/>
    <col min="14683" max="14683" width="9.140625" style="2"/>
    <col min="14684" max="14684" width="10.28515625" style="2" bestFit="1" customWidth="1"/>
    <col min="14685" max="14686" width="9.28515625" style="2" bestFit="1" customWidth="1"/>
    <col min="14687" max="14687" width="9.140625" style="2"/>
    <col min="14688" max="14688" width="10.28515625" style="2" bestFit="1" customWidth="1"/>
    <col min="14689" max="14690" width="9.28515625" style="2" bestFit="1" customWidth="1"/>
    <col min="14691" max="14691" width="9.140625" style="2"/>
    <col min="14692" max="14692" width="10.28515625" style="2" bestFit="1" customWidth="1"/>
    <col min="14693" max="14694" width="9.28515625" style="2" bestFit="1" customWidth="1"/>
    <col min="14695" max="14695" width="9.140625" style="2"/>
    <col min="14696" max="14696" width="10.28515625" style="2" bestFit="1" customWidth="1"/>
    <col min="14697" max="14698" width="9.28515625" style="2" bestFit="1" customWidth="1"/>
    <col min="14699" max="14699" width="9.140625" style="2"/>
    <col min="14700" max="14700" width="10.28515625" style="2" bestFit="1" customWidth="1"/>
    <col min="14701" max="14702" width="9.28515625" style="2" bestFit="1" customWidth="1"/>
    <col min="14703" max="14703" width="9.140625" style="2"/>
    <col min="14704" max="14704" width="10.28515625" style="2" bestFit="1" customWidth="1"/>
    <col min="14705" max="14706" width="9.28515625" style="2" bestFit="1" customWidth="1"/>
    <col min="14707" max="14707" width="9.140625" style="2"/>
    <col min="14708" max="14708" width="10.28515625" style="2" bestFit="1" customWidth="1"/>
    <col min="14709" max="14710" width="9.28515625" style="2" bestFit="1" customWidth="1"/>
    <col min="14711" max="14711" width="9.140625" style="2"/>
    <col min="14712" max="14712" width="10.28515625" style="2" bestFit="1" customWidth="1"/>
    <col min="14713" max="14714" width="9.28515625" style="2" bestFit="1" customWidth="1"/>
    <col min="14715" max="14715" width="9.140625" style="2"/>
    <col min="14716" max="14716" width="10.28515625" style="2" bestFit="1" customWidth="1"/>
    <col min="14717" max="14718" width="9.28515625" style="2" bestFit="1" customWidth="1"/>
    <col min="14719" max="14719" width="9.140625" style="2"/>
    <col min="14720" max="14720" width="10.28515625" style="2" bestFit="1" customWidth="1"/>
    <col min="14721" max="14722" width="9.28515625" style="2" bestFit="1" customWidth="1"/>
    <col min="14723" max="14723" width="9.140625" style="2"/>
    <col min="14724" max="14724" width="10.28515625" style="2" bestFit="1" customWidth="1"/>
    <col min="14725" max="14726" width="9.28515625" style="2" bestFit="1" customWidth="1"/>
    <col min="14727" max="14727" width="9.140625" style="2"/>
    <col min="14728" max="14728" width="10.28515625" style="2" bestFit="1" customWidth="1"/>
    <col min="14729" max="14730" width="9.28515625" style="2" bestFit="1" customWidth="1"/>
    <col min="14731" max="14731" width="9.140625" style="2"/>
    <col min="14732" max="14732" width="10.28515625" style="2" bestFit="1" customWidth="1"/>
    <col min="14733" max="14734" width="9.28515625" style="2" bestFit="1" customWidth="1"/>
    <col min="14735" max="14735" width="9.140625" style="2"/>
    <col min="14736" max="14736" width="10.28515625" style="2" bestFit="1" customWidth="1"/>
    <col min="14737" max="14738" width="9.28515625" style="2" bestFit="1" customWidth="1"/>
    <col min="14739" max="14739" width="9.140625" style="2"/>
    <col min="14740" max="14740" width="10.28515625" style="2" bestFit="1" customWidth="1"/>
    <col min="14741" max="14742" width="9.28515625" style="2" bestFit="1" customWidth="1"/>
    <col min="14743" max="14743" width="9.140625" style="2"/>
    <col min="14744" max="14744" width="10.28515625" style="2" bestFit="1" customWidth="1"/>
    <col min="14745" max="14746" width="9.28515625" style="2" bestFit="1" customWidth="1"/>
    <col min="14747" max="14747" width="9.140625" style="2"/>
    <col min="14748" max="14748" width="10.28515625" style="2" bestFit="1" customWidth="1"/>
    <col min="14749" max="14750" width="9.28515625" style="2" bestFit="1" customWidth="1"/>
    <col min="14751" max="14751" width="9.140625" style="2"/>
    <col min="14752" max="14752" width="10.28515625" style="2" bestFit="1" customWidth="1"/>
    <col min="14753" max="14754" width="9.28515625" style="2" bestFit="1" customWidth="1"/>
    <col min="14755" max="14755" width="9.140625" style="2"/>
    <col min="14756" max="14756" width="10.28515625" style="2" bestFit="1" customWidth="1"/>
    <col min="14757" max="14758" width="9.28515625" style="2" bestFit="1" customWidth="1"/>
    <col min="14759" max="14759" width="9.140625" style="2"/>
    <col min="14760" max="14760" width="10.28515625" style="2" bestFit="1" customWidth="1"/>
    <col min="14761" max="14762" width="9.28515625" style="2" bestFit="1" customWidth="1"/>
    <col min="14763" max="14763" width="9.140625" style="2"/>
    <col min="14764" max="14764" width="10.28515625" style="2" bestFit="1" customWidth="1"/>
    <col min="14765" max="14766" width="9.28515625" style="2" bestFit="1" customWidth="1"/>
    <col min="14767" max="14767" width="9.140625" style="2"/>
    <col min="14768" max="14768" width="10.28515625" style="2" bestFit="1" customWidth="1"/>
    <col min="14769" max="14770" width="9.28515625" style="2" bestFit="1" customWidth="1"/>
    <col min="14771" max="14771" width="9.140625" style="2"/>
    <col min="14772" max="14772" width="10.28515625" style="2" bestFit="1" customWidth="1"/>
    <col min="14773" max="14774" width="9.28515625" style="2" bestFit="1" customWidth="1"/>
    <col min="14775" max="14775" width="9.140625" style="2"/>
    <col min="14776" max="14776" width="10.28515625" style="2" bestFit="1" customWidth="1"/>
    <col min="14777" max="14778" width="9.28515625" style="2" bestFit="1" customWidth="1"/>
    <col min="14779" max="14779" width="9.140625" style="2"/>
    <col min="14780" max="14780" width="10.28515625" style="2" bestFit="1" customWidth="1"/>
    <col min="14781" max="14782" width="9.28515625" style="2" bestFit="1" customWidth="1"/>
    <col min="14783" max="14783" width="9.140625" style="2"/>
    <col min="14784" max="14784" width="10.28515625" style="2" bestFit="1" customWidth="1"/>
    <col min="14785" max="14786" width="9.28515625" style="2" bestFit="1" customWidth="1"/>
    <col min="14787" max="14787" width="9.140625" style="2"/>
    <col min="14788" max="14788" width="10.28515625" style="2" bestFit="1" customWidth="1"/>
    <col min="14789" max="14790" width="9.28515625" style="2" bestFit="1" customWidth="1"/>
    <col min="14791" max="14791" width="9.140625" style="2"/>
    <col min="14792" max="14792" width="10.28515625" style="2" bestFit="1" customWidth="1"/>
    <col min="14793" max="14794" width="9.28515625" style="2" bestFit="1" customWidth="1"/>
    <col min="14795" max="14795" width="9.140625" style="2"/>
    <col min="14796" max="14796" width="10.28515625" style="2" bestFit="1" customWidth="1"/>
    <col min="14797" max="14798" width="9.28515625" style="2" bestFit="1" customWidth="1"/>
    <col min="14799" max="14799" width="9.140625" style="2"/>
    <col min="14800" max="14800" width="10.28515625" style="2" bestFit="1" customWidth="1"/>
    <col min="14801" max="14802" width="9.28515625" style="2" bestFit="1" customWidth="1"/>
    <col min="14803" max="14803" width="9.140625" style="2"/>
    <col min="14804" max="14804" width="10.28515625" style="2" bestFit="1" customWidth="1"/>
    <col min="14805" max="14806" width="9.28515625" style="2" bestFit="1" customWidth="1"/>
    <col min="14807" max="14807" width="9.140625" style="2"/>
    <col min="14808" max="14808" width="10.28515625" style="2" bestFit="1" customWidth="1"/>
    <col min="14809" max="14810" width="9.28515625" style="2" bestFit="1" customWidth="1"/>
    <col min="14811" max="14811" width="9.140625" style="2"/>
    <col min="14812" max="14812" width="10.28515625" style="2" bestFit="1" customWidth="1"/>
    <col min="14813" max="14814" width="9.28515625" style="2" bestFit="1" customWidth="1"/>
    <col min="14815" max="14815" width="9.140625" style="2"/>
    <col min="14816" max="14816" width="10.28515625" style="2" bestFit="1" customWidth="1"/>
    <col min="14817" max="14818" width="9.28515625" style="2" bestFit="1" customWidth="1"/>
    <col min="14819" max="14819" width="9.140625" style="2"/>
    <col min="14820" max="14820" width="10.28515625" style="2" bestFit="1" customWidth="1"/>
    <col min="14821" max="14822" width="9.28515625" style="2" bestFit="1" customWidth="1"/>
    <col min="14823" max="14823" width="9.140625" style="2"/>
    <col min="14824" max="14824" width="10.28515625" style="2" bestFit="1" customWidth="1"/>
    <col min="14825" max="14826" width="9.28515625" style="2" bestFit="1" customWidth="1"/>
    <col min="14827" max="14827" width="9.140625" style="2"/>
    <col min="14828" max="14828" width="10.28515625" style="2" bestFit="1" customWidth="1"/>
    <col min="14829" max="14830" width="9.28515625" style="2" bestFit="1" customWidth="1"/>
    <col min="14831" max="14831" width="9.140625" style="2"/>
    <col min="14832" max="14832" width="10.28515625" style="2" bestFit="1" customWidth="1"/>
    <col min="14833" max="14834" width="9.28515625" style="2" bestFit="1" customWidth="1"/>
    <col min="14835" max="14835" width="9.140625" style="2"/>
    <col min="14836" max="14836" width="10.28515625" style="2" bestFit="1" customWidth="1"/>
    <col min="14837" max="14838" width="9.28515625" style="2" bestFit="1" customWidth="1"/>
    <col min="14839" max="14839" width="9.140625" style="2"/>
    <col min="14840" max="14840" width="10.28515625" style="2" bestFit="1" customWidth="1"/>
    <col min="14841" max="14842" width="9.28515625" style="2" bestFit="1" customWidth="1"/>
    <col min="14843" max="14843" width="9.140625" style="2"/>
    <col min="14844" max="14844" width="10.28515625" style="2" bestFit="1" customWidth="1"/>
    <col min="14845" max="14846" width="9.28515625" style="2" bestFit="1" customWidth="1"/>
    <col min="14847" max="14847" width="9.140625" style="2"/>
    <col min="14848" max="14848" width="10.28515625" style="2" bestFit="1" customWidth="1"/>
    <col min="14849" max="14850" width="9.28515625" style="2" bestFit="1" customWidth="1"/>
    <col min="14851" max="14851" width="9.140625" style="2"/>
    <col min="14852" max="14852" width="10.28515625" style="2" bestFit="1" customWidth="1"/>
    <col min="14853" max="14854" width="9.28515625" style="2" bestFit="1" customWidth="1"/>
    <col min="14855" max="14855" width="9.140625" style="2"/>
    <col min="14856" max="14856" width="10.28515625" style="2" bestFit="1" customWidth="1"/>
    <col min="14857" max="14858" width="9.28515625" style="2" bestFit="1" customWidth="1"/>
    <col min="14859" max="14859" width="9.140625" style="2"/>
    <col min="14860" max="14860" width="10.28515625" style="2" bestFit="1" customWidth="1"/>
    <col min="14861" max="14862" width="9.28515625" style="2" bestFit="1" customWidth="1"/>
    <col min="14863" max="14863" width="9.140625" style="2"/>
    <col min="14864" max="14864" width="10.28515625" style="2" bestFit="1" customWidth="1"/>
    <col min="14865" max="14866" width="9.28515625" style="2" bestFit="1" customWidth="1"/>
    <col min="14867" max="14867" width="9.140625" style="2"/>
    <col min="14868" max="14868" width="10.28515625" style="2" bestFit="1" customWidth="1"/>
    <col min="14869" max="14870" width="9.28515625" style="2" bestFit="1" customWidth="1"/>
    <col min="14871" max="14871" width="9.140625" style="2"/>
    <col min="14872" max="14872" width="10.28515625" style="2" bestFit="1" customWidth="1"/>
    <col min="14873" max="14874" width="9.28515625" style="2" bestFit="1" customWidth="1"/>
    <col min="14875" max="14875" width="9.140625" style="2"/>
    <col min="14876" max="14876" width="10.28515625" style="2" bestFit="1" customWidth="1"/>
    <col min="14877" max="14878" width="9.28515625" style="2" bestFit="1" customWidth="1"/>
    <col min="14879" max="14879" width="9.140625" style="2"/>
    <col min="14880" max="14880" width="10.28515625" style="2" bestFit="1" customWidth="1"/>
    <col min="14881" max="14882" width="9.28515625" style="2" bestFit="1" customWidth="1"/>
    <col min="14883" max="14883" width="9.140625" style="2"/>
    <col min="14884" max="14884" width="10.28515625" style="2" bestFit="1" customWidth="1"/>
    <col min="14885" max="14886" width="9.28515625" style="2" bestFit="1" customWidth="1"/>
    <col min="14887" max="14887" width="9.140625" style="2"/>
    <col min="14888" max="14888" width="10.28515625" style="2" bestFit="1" customWidth="1"/>
    <col min="14889" max="14890" width="9.28515625" style="2" bestFit="1" customWidth="1"/>
    <col min="14891" max="14891" width="9.140625" style="2"/>
    <col min="14892" max="14892" width="10.28515625" style="2" bestFit="1" customWidth="1"/>
    <col min="14893" max="14894" width="9.28515625" style="2" bestFit="1" customWidth="1"/>
    <col min="14895" max="14895" width="9.140625" style="2"/>
    <col min="14896" max="14896" width="10.28515625" style="2" bestFit="1" customWidth="1"/>
    <col min="14897" max="14898" width="9.28515625" style="2" bestFit="1" customWidth="1"/>
    <col min="14899" max="14899" width="9.140625" style="2"/>
    <col min="14900" max="14900" width="10.28515625" style="2" bestFit="1" customWidth="1"/>
    <col min="14901" max="14902" width="9.28515625" style="2" bestFit="1" customWidth="1"/>
    <col min="14903" max="14903" width="9.140625" style="2"/>
    <col min="14904" max="14904" width="10.28515625" style="2" bestFit="1" customWidth="1"/>
    <col min="14905" max="14906" width="9.28515625" style="2" bestFit="1" customWidth="1"/>
    <col min="14907" max="14907" width="9.140625" style="2"/>
    <col min="14908" max="14908" width="10.28515625" style="2" bestFit="1" customWidth="1"/>
    <col min="14909" max="14910" width="9.28515625" style="2" bestFit="1" customWidth="1"/>
    <col min="14911" max="14911" width="9.140625" style="2"/>
    <col min="14912" max="14912" width="10.28515625" style="2" bestFit="1" customWidth="1"/>
    <col min="14913" max="14914" width="9.28515625" style="2" bestFit="1" customWidth="1"/>
    <col min="14915" max="14915" width="9.140625" style="2"/>
    <col min="14916" max="14916" width="10.28515625" style="2" bestFit="1" customWidth="1"/>
    <col min="14917" max="14918" width="9.28515625" style="2" bestFit="1" customWidth="1"/>
    <col min="14919" max="14919" width="9.140625" style="2"/>
    <col min="14920" max="14920" width="10.28515625" style="2" bestFit="1" customWidth="1"/>
    <col min="14921" max="14922" width="9.28515625" style="2" bestFit="1" customWidth="1"/>
    <col min="14923" max="14923" width="9.140625" style="2"/>
    <col min="14924" max="14924" width="10.28515625" style="2" bestFit="1" customWidth="1"/>
    <col min="14925" max="14926" width="9.28515625" style="2" bestFit="1" customWidth="1"/>
    <col min="14927" max="14927" width="9.140625" style="2"/>
    <col min="14928" max="14928" width="10.28515625" style="2" bestFit="1" customWidth="1"/>
    <col min="14929" max="14930" width="9.28515625" style="2" bestFit="1" customWidth="1"/>
    <col min="14931" max="14931" width="9.140625" style="2"/>
    <col min="14932" max="14932" width="10.28515625" style="2" bestFit="1" customWidth="1"/>
    <col min="14933" max="14934" width="9.28515625" style="2" bestFit="1" customWidth="1"/>
    <col min="14935" max="14935" width="9.140625" style="2"/>
    <col min="14936" max="14936" width="10.28515625" style="2" bestFit="1" customWidth="1"/>
    <col min="14937" max="14938" width="9.28515625" style="2" bestFit="1" customWidth="1"/>
    <col min="14939" max="14939" width="9.140625" style="2"/>
    <col min="14940" max="14940" width="10.28515625" style="2" bestFit="1" customWidth="1"/>
    <col min="14941" max="14942" width="9.28515625" style="2" bestFit="1" customWidth="1"/>
    <col min="14943" max="14943" width="9.140625" style="2"/>
    <col min="14944" max="14944" width="10.28515625" style="2" bestFit="1" customWidth="1"/>
    <col min="14945" max="14946" width="9.28515625" style="2" bestFit="1" customWidth="1"/>
    <col min="14947" max="14947" width="9.140625" style="2"/>
    <col min="14948" max="14948" width="10.28515625" style="2" bestFit="1" customWidth="1"/>
    <col min="14949" max="14950" width="9.28515625" style="2" bestFit="1" customWidth="1"/>
    <col min="14951" max="14951" width="9.140625" style="2"/>
    <col min="14952" max="14952" width="10.28515625" style="2" bestFit="1" customWidth="1"/>
    <col min="14953" max="14954" width="9.28515625" style="2" bestFit="1" customWidth="1"/>
    <col min="14955" max="14955" width="9.140625" style="2"/>
    <col min="14956" max="14956" width="10.28515625" style="2" bestFit="1" customWidth="1"/>
    <col min="14957" max="14958" width="9.28515625" style="2" bestFit="1" customWidth="1"/>
    <col min="14959" max="14959" width="9.140625" style="2"/>
    <col min="14960" max="14960" width="10.28515625" style="2" bestFit="1" customWidth="1"/>
    <col min="14961" max="14962" width="9.28515625" style="2" bestFit="1" customWidth="1"/>
    <col min="14963" max="14963" width="9.140625" style="2"/>
    <col min="14964" max="14964" width="10.28515625" style="2" bestFit="1" customWidth="1"/>
    <col min="14965" max="14966" width="9.28515625" style="2" bestFit="1" customWidth="1"/>
    <col min="14967" max="14967" width="9.140625" style="2"/>
    <col min="14968" max="14968" width="10.28515625" style="2" bestFit="1" customWidth="1"/>
    <col min="14969" max="14970" width="9.28515625" style="2" bestFit="1" customWidth="1"/>
    <col min="14971" max="14971" width="9.140625" style="2"/>
    <col min="14972" max="14972" width="10.28515625" style="2" bestFit="1" customWidth="1"/>
    <col min="14973" max="14974" width="9.28515625" style="2" bestFit="1" customWidth="1"/>
    <col min="14975" max="14975" width="9.140625" style="2"/>
    <col min="14976" max="14976" width="10.28515625" style="2" bestFit="1" customWidth="1"/>
    <col min="14977" max="14978" width="9.28515625" style="2" bestFit="1" customWidth="1"/>
    <col min="14979" max="14979" width="9.140625" style="2"/>
    <col min="14980" max="14980" width="10.28515625" style="2" bestFit="1" customWidth="1"/>
    <col min="14981" max="14982" width="9.28515625" style="2" bestFit="1" customWidth="1"/>
    <col min="14983" max="14983" width="9.140625" style="2"/>
    <col min="14984" max="14984" width="10.28515625" style="2" bestFit="1" customWidth="1"/>
    <col min="14985" max="14986" width="9.28515625" style="2" bestFit="1" customWidth="1"/>
    <col min="14987" max="14987" width="9.140625" style="2"/>
    <col min="14988" max="14988" width="10.28515625" style="2" bestFit="1" customWidth="1"/>
    <col min="14989" max="14990" width="9.28515625" style="2" bestFit="1" customWidth="1"/>
    <col min="14991" max="14991" width="9.140625" style="2"/>
    <col min="14992" max="14992" width="10.28515625" style="2" bestFit="1" customWidth="1"/>
    <col min="14993" max="14994" width="9.28515625" style="2" bestFit="1" customWidth="1"/>
    <col min="14995" max="14995" width="9.140625" style="2"/>
    <col min="14996" max="14996" width="10.28515625" style="2" bestFit="1" customWidth="1"/>
    <col min="14997" max="14998" width="9.28515625" style="2" bestFit="1" customWidth="1"/>
    <col min="14999" max="14999" width="9.140625" style="2"/>
    <col min="15000" max="15000" width="10.28515625" style="2" bestFit="1" customWidth="1"/>
    <col min="15001" max="15002" width="9.28515625" style="2" bestFit="1" customWidth="1"/>
    <col min="15003" max="15003" width="9.140625" style="2"/>
    <col min="15004" max="15004" width="10.28515625" style="2" bestFit="1" customWidth="1"/>
    <col min="15005" max="15006" width="9.28515625" style="2" bestFit="1" customWidth="1"/>
    <col min="15007" max="15007" width="9.140625" style="2"/>
    <col min="15008" max="15008" width="10.28515625" style="2" bestFit="1" customWidth="1"/>
    <col min="15009" max="15010" width="9.28515625" style="2" bestFit="1" customWidth="1"/>
    <col min="15011" max="15011" width="9.140625" style="2"/>
    <col min="15012" max="15012" width="10.28515625" style="2" bestFit="1" customWidth="1"/>
    <col min="15013" max="15014" width="9.28515625" style="2" bestFit="1" customWidth="1"/>
    <col min="15015" max="15015" width="9.140625" style="2"/>
    <col min="15016" max="15016" width="10.28515625" style="2" bestFit="1" customWidth="1"/>
    <col min="15017" max="15018" width="9.28515625" style="2" bestFit="1" customWidth="1"/>
    <col min="15019" max="15019" width="9.140625" style="2"/>
    <col min="15020" max="15020" width="10.28515625" style="2" bestFit="1" customWidth="1"/>
    <col min="15021" max="15022" width="9.28515625" style="2" bestFit="1" customWidth="1"/>
    <col min="15023" max="15023" width="9.140625" style="2"/>
    <col min="15024" max="15024" width="10.28515625" style="2" bestFit="1" customWidth="1"/>
    <col min="15025" max="15026" width="9.28515625" style="2" bestFit="1" customWidth="1"/>
    <col min="15027" max="15027" width="9.140625" style="2"/>
    <col min="15028" max="15028" width="10.28515625" style="2" bestFit="1" customWidth="1"/>
    <col min="15029" max="15030" width="9.28515625" style="2" bestFit="1" customWidth="1"/>
    <col min="15031" max="15031" width="9.140625" style="2"/>
    <col min="15032" max="15032" width="10.28515625" style="2" bestFit="1" customWidth="1"/>
    <col min="15033" max="15034" width="9.28515625" style="2" bestFit="1" customWidth="1"/>
    <col min="15035" max="15035" width="9.140625" style="2"/>
    <col min="15036" max="15036" width="10.28515625" style="2" bestFit="1" customWidth="1"/>
    <col min="15037" max="15038" width="9.28515625" style="2" bestFit="1" customWidth="1"/>
    <col min="15039" max="15039" width="9.140625" style="2"/>
    <col min="15040" max="15040" width="10.28515625" style="2" bestFit="1" customWidth="1"/>
    <col min="15041" max="15042" width="9.28515625" style="2" bestFit="1" customWidth="1"/>
    <col min="15043" max="15043" width="9.140625" style="2"/>
    <col min="15044" max="15044" width="10.28515625" style="2" bestFit="1" customWidth="1"/>
    <col min="15045" max="15046" width="9.28515625" style="2" bestFit="1" customWidth="1"/>
    <col min="15047" max="15047" width="9.140625" style="2"/>
    <col min="15048" max="15048" width="10.28515625" style="2" bestFit="1" customWidth="1"/>
    <col min="15049" max="15050" width="9.28515625" style="2" bestFit="1" customWidth="1"/>
    <col min="15051" max="15051" width="9.140625" style="2"/>
    <col min="15052" max="15052" width="10.28515625" style="2" bestFit="1" customWidth="1"/>
    <col min="15053" max="15054" width="9.28515625" style="2" bestFit="1" customWidth="1"/>
    <col min="15055" max="15055" width="9.140625" style="2"/>
    <col min="15056" max="15056" width="10.28515625" style="2" bestFit="1" customWidth="1"/>
    <col min="15057" max="15058" width="9.28515625" style="2" bestFit="1" customWidth="1"/>
    <col min="15059" max="15059" width="9.140625" style="2"/>
    <col min="15060" max="15060" width="10.28515625" style="2" bestFit="1" customWidth="1"/>
    <col min="15061" max="15062" width="9.28515625" style="2" bestFit="1" customWidth="1"/>
    <col min="15063" max="15063" width="9.140625" style="2"/>
    <col min="15064" max="15064" width="10.28515625" style="2" bestFit="1" customWidth="1"/>
    <col min="15065" max="15066" width="9.28515625" style="2" bestFit="1" customWidth="1"/>
    <col min="15067" max="15067" width="9.140625" style="2"/>
    <col min="15068" max="15068" width="10.28515625" style="2" bestFit="1" customWidth="1"/>
    <col min="15069" max="15070" width="9.28515625" style="2" bestFit="1" customWidth="1"/>
    <col min="15071" max="15071" width="9.140625" style="2"/>
    <col min="15072" max="15072" width="10.28515625" style="2" bestFit="1" customWidth="1"/>
    <col min="15073" max="15074" width="9.28515625" style="2" bestFit="1" customWidth="1"/>
    <col min="15075" max="15075" width="9.140625" style="2"/>
    <col min="15076" max="15076" width="10.28515625" style="2" bestFit="1" customWidth="1"/>
    <col min="15077" max="15078" width="9.28515625" style="2" bestFit="1" customWidth="1"/>
    <col min="15079" max="15079" width="9.140625" style="2"/>
    <col min="15080" max="15080" width="10.28515625" style="2" bestFit="1" customWidth="1"/>
    <col min="15081" max="15082" width="9.28515625" style="2" bestFit="1" customWidth="1"/>
    <col min="15083" max="15083" width="9.140625" style="2"/>
    <col min="15084" max="15084" width="10.28515625" style="2" bestFit="1" customWidth="1"/>
    <col min="15085" max="15086" width="9.28515625" style="2" bestFit="1" customWidth="1"/>
    <col min="15087" max="15087" width="9.140625" style="2"/>
    <col min="15088" max="15088" width="10.28515625" style="2" bestFit="1" customWidth="1"/>
    <col min="15089" max="15090" width="9.28515625" style="2" bestFit="1" customWidth="1"/>
    <col min="15091" max="15091" width="9.140625" style="2"/>
    <col min="15092" max="15092" width="10.28515625" style="2" bestFit="1" customWidth="1"/>
    <col min="15093" max="15094" width="9.28515625" style="2" bestFit="1" customWidth="1"/>
    <col min="15095" max="15095" width="9.140625" style="2"/>
    <col min="15096" max="15096" width="10.28515625" style="2" bestFit="1" customWidth="1"/>
    <col min="15097" max="15098" width="9.28515625" style="2" bestFit="1" customWidth="1"/>
    <col min="15099" max="15099" width="9.140625" style="2"/>
    <col min="15100" max="15100" width="10.28515625" style="2" bestFit="1" customWidth="1"/>
    <col min="15101" max="15102" width="9.28515625" style="2" bestFit="1" customWidth="1"/>
    <col min="15103" max="15103" width="9.140625" style="2"/>
    <col min="15104" max="15104" width="10.28515625" style="2" bestFit="1" customWidth="1"/>
    <col min="15105" max="15106" width="9.28515625" style="2" bestFit="1" customWidth="1"/>
    <col min="15107" max="15107" width="9.140625" style="2"/>
    <col min="15108" max="15108" width="10.28515625" style="2" bestFit="1" customWidth="1"/>
    <col min="15109" max="15110" width="9.28515625" style="2" bestFit="1" customWidth="1"/>
    <col min="15111" max="15111" width="9.140625" style="2"/>
    <col min="15112" max="15112" width="10.28515625" style="2" bestFit="1" customWidth="1"/>
    <col min="15113" max="15114" width="9.28515625" style="2" bestFit="1" customWidth="1"/>
    <col min="15115" max="15115" width="9.140625" style="2"/>
    <col min="15116" max="15116" width="10.28515625" style="2" bestFit="1" customWidth="1"/>
    <col min="15117" max="15118" width="9.28515625" style="2" bestFit="1" customWidth="1"/>
    <col min="15119" max="15119" width="9.140625" style="2"/>
    <col min="15120" max="15120" width="10.28515625" style="2" bestFit="1" customWidth="1"/>
    <col min="15121" max="15122" width="9.28515625" style="2" bestFit="1" customWidth="1"/>
    <col min="15123" max="15123" width="9.140625" style="2"/>
    <col min="15124" max="15124" width="10.28515625" style="2" bestFit="1" customWidth="1"/>
    <col min="15125" max="15126" width="9.28515625" style="2" bestFit="1" customWidth="1"/>
    <col min="15127" max="15127" width="9.140625" style="2"/>
    <col min="15128" max="15128" width="10.28515625" style="2" bestFit="1" customWidth="1"/>
    <col min="15129" max="15130" width="9.28515625" style="2" bestFit="1" customWidth="1"/>
    <col min="15131" max="15131" width="9.140625" style="2"/>
    <col min="15132" max="15132" width="10.28515625" style="2" bestFit="1" customWidth="1"/>
    <col min="15133" max="15134" width="9.28515625" style="2" bestFit="1" customWidth="1"/>
    <col min="15135" max="15135" width="9.140625" style="2"/>
    <col min="15136" max="15136" width="10.28515625" style="2" bestFit="1" customWidth="1"/>
    <col min="15137" max="15138" width="9.28515625" style="2" bestFit="1" customWidth="1"/>
    <col min="15139" max="15139" width="9.140625" style="2"/>
    <col min="15140" max="15140" width="10.28515625" style="2" bestFit="1" customWidth="1"/>
    <col min="15141" max="15142" width="9.28515625" style="2" bestFit="1" customWidth="1"/>
    <col min="15143" max="15143" width="9.140625" style="2"/>
    <col min="15144" max="15144" width="10.28515625" style="2" bestFit="1" customWidth="1"/>
    <col min="15145" max="15146" width="9.28515625" style="2" bestFit="1" customWidth="1"/>
    <col min="15147" max="15147" width="9.140625" style="2"/>
    <col min="15148" max="15148" width="10.28515625" style="2" bestFit="1" customWidth="1"/>
    <col min="15149" max="15150" width="9.28515625" style="2" bestFit="1" customWidth="1"/>
    <col min="15151" max="15151" width="9.140625" style="2"/>
    <col min="15152" max="15152" width="10.28515625" style="2" bestFit="1" customWidth="1"/>
    <col min="15153" max="15154" width="9.28515625" style="2" bestFit="1" customWidth="1"/>
    <col min="15155" max="15155" width="9.140625" style="2"/>
    <col min="15156" max="15156" width="10.28515625" style="2" bestFit="1" customWidth="1"/>
    <col min="15157" max="15158" width="9.28515625" style="2" bestFit="1" customWidth="1"/>
    <col min="15159" max="15159" width="9.140625" style="2"/>
    <col min="15160" max="15160" width="10.28515625" style="2" bestFit="1" customWidth="1"/>
    <col min="15161" max="15162" width="9.28515625" style="2" bestFit="1" customWidth="1"/>
    <col min="15163" max="15163" width="9.140625" style="2"/>
    <col min="15164" max="15164" width="10.28515625" style="2" bestFit="1" customWidth="1"/>
    <col min="15165" max="15166" width="9.28515625" style="2" bestFit="1" customWidth="1"/>
    <col min="15167" max="15167" width="9.140625" style="2"/>
    <col min="15168" max="15168" width="10.28515625" style="2" bestFit="1" customWidth="1"/>
    <col min="15169" max="15170" width="9.28515625" style="2" bestFit="1" customWidth="1"/>
    <col min="15171" max="15171" width="9.140625" style="2"/>
    <col min="15172" max="15172" width="10.28515625" style="2" bestFit="1" customWidth="1"/>
    <col min="15173" max="15174" width="9.28515625" style="2" bestFit="1" customWidth="1"/>
    <col min="15175" max="15175" width="9.140625" style="2"/>
    <col min="15176" max="15176" width="10.28515625" style="2" bestFit="1" customWidth="1"/>
    <col min="15177" max="15178" width="9.28515625" style="2" bestFit="1" customWidth="1"/>
    <col min="15179" max="15179" width="9.140625" style="2"/>
    <col min="15180" max="15180" width="10.28515625" style="2" bestFit="1" customWidth="1"/>
    <col min="15181" max="15182" width="9.28515625" style="2" bestFit="1" customWidth="1"/>
    <col min="15183" max="15183" width="9.140625" style="2"/>
    <col min="15184" max="15184" width="10.28515625" style="2" bestFit="1" customWidth="1"/>
    <col min="15185" max="15186" width="9.28515625" style="2" bestFit="1" customWidth="1"/>
    <col min="15187" max="15187" width="9.140625" style="2"/>
    <col min="15188" max="15188" width="10.28515625" style="2" bestFit="1" customWidth="1"/>
    <col min="15189" max="15190" width="9.28515625" style="2" bestFit="1" customWidth="1"/>
    <col min="15191" max="15191" width="9.140625" style="2"/>
    <col min="15192" max="15192" width="10.28515625" style="2" bestFit="1" customWidth="1"/>
    <col min="15193" max="15194" width="9.28515625" style="2" bestFit="1" customWidth="1"/>
    <col min="15195" max="15195" width="9.140625" style="2"/>
    <col min="15196" max="15196" width="10.28515625" style="2" bestFit="1" customWidth="1"/>
    <col min="15197" max="15198" width="9.28515625" style="2" bestFit="1" customWidth="1"/>
    <col min="15199" max="15199" width="9.140625" style="2"/>
    <col min="15200" max="15200" width="10.28515625" style="2" bestFit="1" customWidth="1"/>
    <col min="15201" max="15202" width="9.28515625" style="2" bestFit="1" customWidth="1"/>
    <col min="15203" max="15203" width="9.140625" style="2"/>
    <col min="15204" max="15204" width="10.28515625" style="2" bestFit="1" customWidth="1"/>
    <col min="15205" max="15206" width="9.28515625" style="2" bestFit="1" customWidth="1"/>
    <col min="15207" max="15207" width="9.140625" style="2"/>
    <col min="15208" max="15208" width="10.28515625" style="2" bestFit="1" customWidth="1"/>
    <col min="15209" max="15210" width="9.28515625" style="2" bestFit="1" customWidth="1"/>
    <col min="15211" max="15211" width="9.140625" style="2"/>
    <col min="15212" max="15212" width="10.28515625" style="2" bestFit="1" customWidth="1"/>
    <col min="15213" max="15214" width="9.28515625" style="2" bestFit="1" customWidth="1"/>
    <col min="15215" max="15215" width="9.140625" style="2"/>
    <col min="15216" max="15216" width="10.28515625" style="2" bestFit="1" customWidth="1"/>
    <col min="15217" max="15218" width="9.28515625" style="2" bestFit="1" customWidth="1"/>
    <col min="15219" max="15219" width="9.140625" style="2"/>
    <col min="15220" max="15220" width="10.28515625" style="2" bestFit="1" customWidth="1"/>
    <col min="15221" max="15222" width="9.28515625" style="2" bestFit="1" customWidth="1"/>
    <col min="15223" max="15223" width="9.140625" style="2"/>
    <col min="15224" max="15224" width="10.28515625" style="2" bestFit="1" customWidth="1"/>
    <col min="15225" max="15226" width="9.28515625" style="2" bestFit="1" customWidth="1"/>
    <col min="15227" max="15227" width="9.140625" style="2"/>
    <col min="15228" max="15228" width="10.28515625" style="2" bestFit="1" customWidth="1"/>
    <col min="15229" max="15230" width="9.28515625" style="2" bestFit="1" customWidth="1"/>
    <col min="15231" max="15231" width="9.140625" style="2"/>
    <col min="15232" max="15232" width="10.28515625" style="2" bestFit="1" customWidth="1"/>
    <col min="15233" max="15234" width="9.28515625" style="2" bestFit="1" customWidth="1"/>
    <col min="15235" max="15235" width="9.140625" style="2"/>
    <col min="15236" max="15236" width="10.28515625" style="2" bestFit="1" customWidth="1"/>
    <col min="15237" max="15238" width="9.28515625" style="2" bestFit="1" customWidth="1"/>
    <col min="15239" max="15239" width="9.140625" style="2"/>
    <col min="15240" max="15240" width="10.28515625" style="2" bestFit="1" customWidth="1"/>
    <col min="15241" max="15242" width="9.28515625" style="2" bestFit="1" customWidth="1"/>
    <col min="15243" max="15243" width="9.140625" style="2"/>
    <col min="15244" max="15244" width="10.28515625" style="2" bestFit="1" customWidth="1"/>
    <col min="15245" max="15246" width="9.28515625" style="2" bestFit="1" customWidth="1"/>
    <col min="15247" max="15247" width="9.140625" style="2"/>
    <col min="15248" max="15248" width="10.28515625" style="2" bestFit="1" customWidth="1"/>
    <col min="15249" max="15250" width="9.28515625" style="2" bestFit="1" customWidth="1"/>
    <col min="15251" max="15251" width="9.140625" style="2"/>
    <col min="15252" max="15252" width="10.28515625" style="2" bestFit="1" customWidth="1"/>
    <col min="15253" max="15254" width="9.28515625" style="2" bestFit="1" customWidth="1"/>
    <col min="15255" max="15255" width="9.140625" style="2"/>
    <col min="15256" max="15256" width="10.28515625" style="2" bestFit="1" customWidth="1"/>
    <col min="15257" max="15258" width="9.28515625" style="2" bestFit="1" customWidth="1"/>
    <col min="15259" max="15259" width="9.140625" style="2"/>
    <col min="15260" max="15260" width="10.28515625" style="2" bestFit="1" customWidth="1"/>
    <col min="15261" max="15262" width="9.28515625" style="2" bestFit="1" customWidth="1"/>
    <col min="15263" max="15263" width="9.140625" style="2"/>
    <col min="15264" max="15264" width="10.28515625" style="2" bestFit="1" customWidth="1"/>
    <col min="15265" max="15266" width="9.28515625" style="2" bestFit="1" customWidth="1"/>
    <col min="15267" max="15267" width="9.140625" style="2"/>
    <col min="15268" max="15268" width="10.28515625" style="2" bestFit="1" customWidth="1"/>
    <col min="15269" max="15270" width="9.28515625" style="2" bestFit="1" customWidth="1"/>
    <col min="15271" max="15271" width="9.140625" style="2"/>
    <col min="15272" max="15272" width="10.28515625" style="2" bestFit="1" customWidth="1"/>
    <col min="15273" max="15274" width="9.28515625" style="2" bestFit="1" customWidth="1"/>
    <col min="15275" max="15275" width="9.140625" style="2"/>
    <col min="15276" max="15276" width="10.28515625" style="2" bestFit="1" customWidth="1"/>
    <col min="15277" max="15278" width="9.28515625" style="2" bestFit="1" customWidth="1"/>
    <col min="15279" max="15279" width="9.140625" style="2"/>
    <col min="15280" max="15280" width="10.28515625" style="2" bestFit="1" customWidth="1"/>
    <col min="15281" max="15282" width="9.28515625" style="2" bestFit="1" customWidth="1"/>
    <col min="15283" max="15283" width="9.140625" style="2"/>
    <col min="15284" max="15284" width="10.28515625" style="2" bestFit="1" customWidth="1"/>
    <col min="15285" max="15286" width="9.28515625" style="2" bestFit="1" customWidth="1"/>
    <col min="15287" max="15287" width="9.140625" style="2"/>
    <col min="15288" max="15288" width="10.28515625" style="2" bestFit="1" customWidth="1"/>
    <col min="15289" max="15290" width="9.28515625" style="2" bestFit="1" customWidth="1"/>
    <col min="15291" max="15291" width="9.140625" style="2"/>
    <col min="15292" max="15292" width="10.28515625" style="2" bestFit="1" customWidth="1"/>
    <col min="15293" max="15294" width="9.28515625" style="2" bestFit="1" customWidth="1"/>
    <col min="15295" max="15295" width="9.140625" style="2"/>
    <col min="15296" max="15296" width="10.28515625" style="2" bestFit="1" customWidth="1"/>
    <col min="15297" max="15298" width="9.28515625" style="2" bestFit="1" customWidth="1"/>
    <col min="15299" max="15299" width="9.140625" style="2"/>
    <col min="15300" max="15300" width="10.28515625" style="2" bestFit="1" customWidth="1"/>
    <col min="15301" max="15302" width="9.28515625" style="2" bestFit="1" customWidth="1"/>
    <col min="15303" max="15303" width="9.140625" style="2"/>
    <col min="15304" max="15304" width="10.28515625" style="2" bestFit="1" customWidth="1"/>
    <col min="15305" max="15306" width="9.28515625" style="2" bestFit="1" customWidth="1"/>
    <col min="15307" max="15307" width="9.140625" style="2"/>
    <col min="15308" max="15308" width="10.28515625" style="2" bestFit="1" customWidth="1"/>
    <col min="15309" max="15310" width="9.28515625" style="2" bestFit="1" customWidth="1"/>
    <col min="15311" max="15311" width="9.140625" style="2"/>
    <col min="15312" max="15312" width="10.28515625" style="2" bestFit="1" customWidth="1"/>
    <col min="15313" max="15314" width="9.28515625" style="2" bestFit="1" customWidth="1"/>
    <col min="15315" max="15315" width="9.140625" style="2"/>
    <col min="15316" max="15316" width="10.28515625" style="2" bestFit="1" customWidth="1"/>
    <col min="15317" max="15318" width="9.28515625" style="2" bestFit="1" customWidth="1"/>
    <col min="15319" max="15319" width="9.140625" style="2"/>
    <col min="15320" max="15320" width="10.28515625" style="2" bestFit="1" customWidth="1"/>
    <col min="15321" max="15322" width="9.28515625" style="2" bestFit="1" customWidth="1"/>
    <col min="15323" max="15323" width="9.140625" style="2"/>
    <col min="15324" max="15324" width="10.28515625" style="2" bestFit="1" customWidth="1"/>
    <col min="15325" max="15326" width="9.28515625" style="2" bestFit="1" customWidth="1"/>
    <col min="15327" max="15327" width="9.140625" style="2"/>
    <col min="15328" max="15328" width="10.28515625" style="2" bestFit="1" customWidth="1"/>
    <col min="15329" max="15330" width="9.28515625" style="2" bestFit="1" customWidth="1"/>
    <col min="15331" max="15331" width="9.140625" style="2"/>
    <col min="15332" max="15332" width="10.28515625" style="2" bestFit="1" customWidth="1"/>
    <col min="15333" max="15334" width="9.28515625" style="2" bestFit="1" customWidth="1"/>
    <col min="15335" max="15335" width="9.140625" style="2"/>
    <col min="15336" max="15336" width="10.28515625" style="2" bestFit="1" customWidth="1"/>
    <col min="15337" max="15338" width="9.28515625" style="2" bestFit="1" customWidth="1"/>
    <col min="15339" max="15339" width="9.140625" style="2"/>
    <col min="15340" max="15340" width="10.28515625" style="2" bestFit="1" customWidth="1"/>
    <col min="15341" max="15342" width="9.28515625" style="2" bestFit="1" customWidth="1"/>
    <col min="15343" max="15343" width="9.140625" style="2"/>
    <col min="15344" max="15344" width="10.28515625" style="2" bestFit="1" customWidth="1"/>
    <col min="15345" max="15346" width="9.28515625" style="2" bestFit="1" customWidth="1"/>
    <col min="15347" max="15347" width="9.140625" style="2"/>
    <col min="15348" max="15348" width="10.28515625" style="2" bestFit="1" customWidth="1"/>
    <col min="15349" max="15350" width="9.28515625" style="2" bestFit="1" customWidth="1"/>
    <col min="15351" max="15351" width="9.140625" style="2"/>
    <col min="15352" max="15352" width="10.28515625" style="2" bestFit="1" customWidth="1"/>
    <col min="15353" max="15354" width="9.28515625" style="2" bestFit="1" customWidth="1"/>
    <col min="15355" max="15355" width="9.140625" style="2"/>
    <col min="15356" max="15356" width="10.28515625" style="2" bestFit="1" customWidth="1"/>
    <col min="15357" max="15358" width="9.28515625" style="2" bestFit="1" customWidth="1"/>
    <col min="15359" max="15359" width="9.140625" style="2"/>
    <col min="15360" max="15360" width="10.28515625" style="2" bestFit="1" customWidth="1"/>
    <col min="15361" max="15362" width="9.28515625" style="2" bestFit="1" customWidth="1"/>
    <col min="15363" max="15363" width="9.140625" style="2"/>
    <col min="15364" max="15364" width="10.28515625" style="2" bestFit="1" customWidth="1"/>
    <col min="15365" max="15366" width="9.28515625" style="2" bestFit="1" customWidth="1"/>
    <col min="15367" max="15367" width="9.140625" style="2"/>
    <col min="15368" max="15368" width="10.28515625" style="2" bestFit="1" customWidth="1"/>
    <col min="15369" max="15370" width="9.28515625" style="2" bestFit="1" customWidth="1"/>
    <col min="15371" max="15371" width="9.140625" style="2"/>
    <col min="15372" max="15372" width="10.28515625" style="2" bestFit="1" customWidth="1"/>
    <col min="15373" max="15374" width="9.28515625" style="2" bestFit="1" customWidth="1"/>
    <col min="15375" max="15375" width="9.140625" style="2"/>
    <col min="15376" max="15376" width="10.28515625" style="2" bestFit="1" customWidth="1"/>
    <col min="15377" max="15378" width="9.28515625" style="2" bestFit="1" customWidth="1"/>
    <col min="15379" max="15379" width="9.140625" style="2"/>
    <col min="15380" max="15380" width="10.28515625" style="2" bestFit="1" customWidth="1"/>
    <col min="15381" max="15382" width="9.28515625" style="2" bestFit="1" customWidth="1"/>
    <col min="15383" max="15383" width="9.140625" style="2"/>
    <col min="15384" max="15384" width="10.28515625" style="2" bestFit="1" customWidth="1"/>
    <col min="15385" max="15386" width="9.28515625" style="2" bestFit="1" customWidth="1"/>
    <col min="15387" max="15387" width="9.140625" style="2"/>
    <col min="15388" max="15388" width="10.28515625" style="2" bestFit="1" customWidth="1"/>
    <col min="15389" max="15390" width="9.28515625" style="2" bestFit="1" customWidth="1"/>
    <col min="15391" max="15391" width="9.140625" style="2"/>
    <col min="15392" max="15392" width="10.28515625" style="2" bestFit="1" customWidth="1"/>
    <col min="15393" max="15394" width="9.28515625" style="2" bestFit="1" customWidth="1"/>
    <col min="15395" max="15395" width="9.140625" style="2"/>
    <col min="15396" max="15396" width="10.28515625" style="2" bestFit="1" customWidth="1"/>
    <col min="15397" max="15398" width="9.28515625" style="2" bestFit="1" customWidth="1"/>
    <col min="15399" max="15399" width="9.140625" style="2"/>
    <col min="15400" max="15400" width="10.28515625" style="2" bestFit="1" customWidth="1"/>
    <col min="15401" max="15402" width="9.28515625" style="2" bestFit="1" customWidth="1"/>
    <col min="15403" max="15403" width="9.140625" style="2"/>
    <col min="15404" max="15404" width="10.28515625" style="2" bestFit="1" customWidth="1"/>
    <col min="15405" max="15406" width="9.28515625" style="2" bestFit="1" customWidth="1"/>
    <col min="15407" max="15407" width="9.140625" style="2"/>
    <col min="15408" max="15408" width="10.28515625" style="2" bestFit="1" customWidth="1"/>
    <col min="15409" max="15410" width="9.28515625" style="2" bestFit="1" customWidth="1"/>
    <col min="15411" max="15411" width="9.140625" style="2"/>
    <col min="15412" max="15412" width="10.28515625" style="2" bestFit="1" customWidth="1"/>
    <col min="15413" max="15414" width="9.28515625" style="2" bestFit="1" customWidth="1"/>
    <col min="15415" max="15415" width="9.140625" style="2"/>
    <col min="15416" max="15416" width="10.28515625" style="2" bestFit="1" customWidth="1"/>
    <col min="15417" max="15418" width="9.28515625" style="2" bestFit="1" customWidth="1"/>
    <col min="15419" max="15419" width="9.140625" style="2"/>
    <col min="15420" max="15420" width="10.28515625" style="2" bestFit="1" customWidth="1"/>
    <col min="15421" max="15422" width="9.28515625" style="2" bestFit="1" customWidth="1"/>
    <col min="15423" max="15423" width="9.140625" style="2"/>
    <col min="15424" max="15424" width="10.28515625" style="2" bestFit="1" customWidth="1"/>
    <col min="15425" max="15426" width="9.28515625" style="2" bestFit="1" customWidth="1"/>
    <col min="15427" max="15427" width="9.140625" style="2"/>
    <col min="15428" max="15428" width="10.28515625" style="2" bestFit="1" customWidth="1"/>
    <col min="15429" max="15430" width="9.28515625" style="2" bestFit="1" customWidth="1"/>
    <col min="15431" max="15431" width="9.140625" style="2"/>
    <col min="15432" max="15432" width="10.28515625" style="2" bestFit="1" customWidth="1"/>
    <col min="15433" max="15434" width="9.28515625" style="2" bestFit="1" customWidth="1"/>
    <col min="15435" max="15435" width="9.140625" style="2"/>
    <col min="15436" max="15436" width="10.28515625" style="2" bestFit="1" customWidth="1"/>
    <col min="15437" max="15438" width="9.28515625" style="2" bestFit="1" customWidth="1"/>
    <col min="15439" max="15439" width="9.140625" style="2"/>
    <col min="15440" max="15440" width="10.28515625" style="2" bestFit="1" customWidth="1"/>
    <col min="15441" max="15442" width="9.28515625" style="2" bestFit="1" customWidth="1"/>
    <col min="15443" max="15443" width="9.140625" style="2"/>
    <col min="15444" max="15444" width="10.28515625" style="2" bestFit="1" customWidth="1"/>
    <col min="15445" max="15446" width="9.28515625" style="2" bestFit="1" customWidth="1"/>
    <col min="15447" max="15447" width="9.140625" style="2"/>
    <col min="15448" max="15448" width="10.28515625" style="2" bestFit="1" customWidth="1"/>
    <col min="15449" max="15450" width="9.28515625" style="2" bestFit="1" customWidth="1"/>
    <col min="15451" max="15451" width="9.140625" style="2"/>
    <col min="15452" max="15452" width="10.28515625" style="2" bestFit="1" customWidth="1"/>
    <col min="15453" max="15454" width="9.28515625" style="2" bestFit="1" customWidth="1"/>
    <col min="15455" max="15455" width="9.140625" style="2"/>
    <col min="15456" max="15456" width="10.28515625" style="2" bestFit="1" customWidth="1"/>
    <col min="15457" max="15458" width="9.28515625" style="2" bestFit="1" customWidth="1"/>
    <col min="15459" max="15459" width="9.140625" style="2"/>
    <col min="15460" max="15460" width="10.28515625" style="2" bestFit="1" customWidth="1"/>
    <col min="15461" max="15462" width="9.28515625" style="2" bestFit="1" customWidth="1"/>
    <col min="15463" max="15463" width="9.140625" style="2"/>
    <col min="15464" max="15464" width="10.28515625" style="2" bestFit="1" customWidth="1"/>
    <col min="15465" max="15466" width="9.28515625" style="2" bestFit="1" customWidth="1"/>
    <col min="15467" max="15467" width="9.140625" style="2"/>
    <col min="15468" max="15468" width="10.28515625" style="2" bestFit="1" customWidth="1"/>
    <col min="15469" max="15470" width="9.28515625" style="2" bestFit="1" customWidth="1"/>
    <col min="15471" max="15471" width="9.140625" style="2"/>
    <col min="15472" max="15472" width="10.28515625" style="2" bestFit="1" customWidth="1"/>
    <col min="15473" max="15474" width="9.28515625" style="2" bestFit="1" customWidth="1"/>
    <col min="15475" max="15475" width="9.140625" style="2"/>
    <col min="15476" max="15476" width="10.28515625" style="2" bestFit="1" customWidth="1"/>
    <col min="15477" max="15478" width="9.28515625" style="2" bestFit="1" customWidth="1"/>
    <col min="15479" max="15479" width="9.140625" style="2"/>
    <col min="15480" max="15480" width="10.28515625" style="2" bestFit="1" customWidth="1"/>
    <col min="15481" max="15482" width="9.28515625" style="2" bestFit="1" customWidth="1"/>
    <col min="15483" max="15483" width="9.140625" style="2"/>
    <col min="15484" max="15484" width="10.28515625" style="2" bestFit="1" customWidth="1"/>
    <col min="15485" max="15486" width="9.28515625" style="2" bestFit="1" customWidth="1"/>
    <col min="15487" max="15487" width="9.140625" style="2"/>
    <col min="15488" max="15488" width="10.28515625" style="2" bestFit="1" customWidth="1"/>
    <col min="15489" max="15490" width="9.28515625" style="2" bestFit="1" customWidth="1"/>
    <col min="15491" max="15491" width="9.140625" style="2"/>
    <col min="15492" max="15492" width="10.28515625" style="2" bestFit="1" customWidth="1"/>
    <col min="15493" max="15494" width="9.28515625" style="2" bestFit="1" customWidth="1"/>
    <col min="15495" max="15495" width="9.140625" style="2"/>
    <col min="15496" max="15496" width="10.28515625" style="2" bestFit="1" customWidth="1"/>
    <col min="15497" max="15498" width="9.28515625" style="2" bestFit="1" customWidth="1"/>
    <col min="15499" max="15499" width="9.140625" style="2"/>
    <col min="15500" max="15500" width="10.28515625" style="2" bestFit="1" customWidth="1"/>
    <col min="15501" max="15502" width="9.28515625" style="2" bestFit="1" customWidth="1"/>
    <col min="15503" max="15503" width="9.140625" style="2"/>
    <col min="15504" max="15504" width="10.28515625" style="2" bestFit="1" customWidth="1"/>
    <col min="15505" max="15506" width="9.28515625" style="2" bestFit="1" customWidth="1"/>
    <col min="15507" max="15507" width="9.140625" style="2"/>
    <col min="15508" max="15508" width="10.28515625" style="2" bestFit="1" customWidth="1"/>
    <col min="15509" max="15510" width="9.28515625" style="2" bestFit="1" customWidth="1"/>
    <col min="15511" max="15511" width="9.140625" style="2"/>
    <col min="15512" max="15512" width="10.28515625" style="2" bestFit="1" customWidth="1"/>
    <col min="15513" max="15514" width="9.28515625" style="2" bestFit="1" customWidth="1"/>
    <col min="15515" max="15515" width="9.140625" style="2"/>
    <col min="15516" max="15516" width="10.28515625" style="2" bestFit="1" customWidth="1"/>
    <col min="15517" max="15518" width="9.28515625" style="2" bestFit="1" customWidth="1"/>
    <col min="15519" max="15519" width="9.140625" style="2"/>
    <col min="15520" max="15520" width="10.28515625" style="2" bestFit="1" customWidth="1"/>
    <col min="15521" max="15522" width="9.28515625" style="2" bestFit="1" customWidth="1"/>
    <col min="15523" max="15523" width="9.140625" style="2"/>
    <col min="15524" max="15524" width="10.28515625" style="2" bestFit="1" customWidth="1"/>
    <col min="15525" max="15526" width="9.28515625" style="2" bestFit="1" customWidth="1"/>
    <col min="15527" max="15527" width="9.140625" style="2"/>
    <col min="15528" max="15528" width="10.28515625" style="2" bestFit="1" customWidth="1"/>
    <col min="15529" max="15530" width="9.28515625" style="2" bestFit="1" customWidth="1"/>
    <col min="15531" max="15531" width="9.140625" style="2"/>
    <col min="15532" max="15532" width="10.28515625" style="2" bestFit="1" customWidth="1"/>
    <col min="15533" max="15534" width="9.28515625" style="2" bestFit="1" customWidth="1"/>
    <col min="15535" max="15535" width="9.140625" style="2"/>
    <col min="15536" max="15536" width="10.28515625" style="2" bestFit="1" customWidth="1"/>
    <col min="15537" max="15538" width="9.28515625" style="2" bestFit="1" customWidth="1"/>
    <col min="15539" max="15539" width="9.140625" style="2"/>
    <col min="15540" max="15540" width="10.28515625" style="2" bestFit="1" customWidth="1"/>
    <col min="15541" max="15542" width="9.28515625" style="2" bestFit="1" customWidth="1"/>
    <col min="15543" max="15543" width="9.140625" style="2"/>
    <col min="15544" max="15544" width="10.28515625" style="2" bestFit="1" customWidth="1"/>
    <col min="15545" max="15546" width="9.28515625" style="2" bestFit="1" customWidth="1"/>
    <col min="15547" max="15547" width="9.140625" style="2"/>
    <col min="15548" max="15548" width="10.28515625" style="2" bestFit="1" customWidth="1"/>
    <col min="15549" max="15550" width="9.28515625" style="2" bestFit="1" customWidth="1"/>
    <col min="15551" max="15551" width="9.140625" style="2"/>
    <col min="15552" max="15552" width="10.28515625" style="2" bestFit="1" customWidth="1"/>
    <col min="15553" max="15554" width="9.28515625" style="2" bestFit="1" customWidth="1"/>
    <col min="15555" max="15555" width="9.140625" style="2"/>
    <col min="15556" max="15556" width="10.28515625" style="2" bestFit="1" customWidth="1"/>
    <col min="15557" max="15558" width="9.28515625" style="2" bestFit="1" customWidth="1"/>
    <col min="15559" max="15559" width="9.140625" style="2"/>
    <col min="15560" max="15560" width="10.28515625" style="2" bestFit="1" customWidth="1"/>
    <col min="15561" max="15562" width="9.28515625" style="2" bestFit="1" customWidth="1"/>
    <col min="15563" max="15563" width="9.140625" style="2"/>
    <col min="15564" max="15564" width="10.28515625" style="2" bestFit="1" customWidth="1"/>
    <col min="15565" max="15566" width="9.28515625" style="2" bestFit="1" customWidth="1"/>
    <col min="15567" max="15567" width="9.140625" style="2"/>
    <col min="15568" max="15568" width="10.28515625" style="2" bestFit="1" customWidth="1"/>
    <col min="15569" max="15570" width="9.28515625" style="2" bestFit="1" customWidth="1"/>
    <col min="15571" max="15571" width="9.140625" style="2"/>
    <col min="15572" max="15572" width="10.28515625" style="2" bestFit="1" customWidth="1"/>
    <col min="15573" max="15574" width="9.28515625" style="2" bestFit="1" customWidth="1"/>
    <col min="15575" max="15575" width="9.140625" style="2"/>
    <col min="15576" max="15576" width="10.28515625" style="2" bestFit="1" customWidth="1"/>
    <col min="15577" max="15578" width="9.28515625" style="2" bestFit="1" customWidth="1"/>
    <col min="15579" max="15579" width="9.140625" style="2"/>
    <col min="15580" max="15580" width="10.28515625" style="2" bestFit="1" customWidth="1"/>
    <col min="15581" max="15582" width="9.28515625" style="2" bestFit="1" customWidth="1"/>
    <col min="15583" max="15583" width="9.140625" style="2"/>
    <col min="15584" max="15584" width="10.28515625" style="2" bestFit="1" customWidth="1"/>
    <col min="15585" max="15586" width="9.28515625" style="2" bestFit="1" customWidth="1"/>
    <col min="15587" max="15587" width="9.140625" style="2"/>
    <col min="15588" max="15588" width="10.28515625" style="2" bestFit="1" customWidth="1"/>
    <col min="15589" max="15590" width="9.28515625" style="2" bestFit="1" customWidth="1"/>
    <col min="15591" max="15591" width="9.140625" style="2"/>
    <col min="15592" max="15592" width="10.28515625" style="2" bestFit="1" customWidth="1"/>
    <col min="15593" max="15594" width="9.28515625" style="2" bestFit="1" customWidth="1"/>
    <col min="15595" max="15595" width="9.140625" style="2"/>
    <col min="15596" max="15596" width="10.28515625" style="2" bestFit="1" customWidth="1"/>
    <col min="15597" max="15598" width="9.28515625" style="2" bestFit="1" customWidth="1"/>
    <col min="15599" max="15599" width="9.140625" style="2"/>
    <col min="15600" max="15600" width="10.28515625" style="2" bestFit="1" customWidth="1"/>
    <col min="15601" max="15602" width="9.28515625" style="2" bestFit="1" customWidth="1"/>
    <col min="15603" max="15603" width="9.140625" style="2"/>
    <col min="15604" max="15604" width="10.28515625" style="2" bestFit="1" customWidth="1"/>
    <col min="15605" max="15606" width="9.28515625" style="2" bestFit="1" customWidth="1"/>
    <col min="15607" max="15607" width="9.140625" style="2"/>
    <col min="15608" max="15608" width="10.28515625" style="2" bestFit="1" customWidth="1"/>
    <col min="15609" max="15610" width="9.28515625" style="2" bestFit="1" customWidth="1"/>
    <col min="15611" max="15611" width="9.140625" style="2"/>
    <col min="15612" max="15612" width="10.28515625" style="2" bestFit="1" customWidth="1"/>
    <col min="15613" max="15614" width="9.28515625" style="2" bestFit="1" customWidth="1"/>
    <col min="15615" max="15615" width="9.140625" style="2"/>
    <col min="15616" max="15616" width="10.28515625" style="2" bestFit="1" customWidth="1"/>
    <col min="15617" max="15618" width="9.28515625" style="2" bestFit="1" customWidth="1"/>
    <col min="15619" max="15619" width="9.140625" style="2"/>
    <col min="15620" max="15620" width="10.28515625" style="2" bestFit="1" customWidth="1"/>
    <col min="15621" max="15622" width="9.28515625" style="2" bestFit="1" customWidth="1"/>
    <col min="15623" max="15623" width="9.140625" style="2"/>
    <col min="15624" max="15624" width="10.28515625" style="2" bestFit="1" customWidth="1"/>
    <col min="15625" max="15626" width="9.28515625" style="2" bestFit="1" customWidth="1"/>
    <col min="15627" max="15627" width="9.140625" style="2"/>
    <col min="15628" max="15628" width="10.28515625" style="2" bestFit="1" customWidth="1"/>
    <col min="15629" max="15630" width="9.28515625" style="2" bestFit="1" customWidth="1"/>
    <col min="15631" max="15631" width="9.140625" style="2"/>
    <col min="15632" max="15632" width="10.28515625" style="2" bestFit="1" customWidth="1"/>
    <col min="15633" max="15634" width="9.28515625" style="2" bestFit="1" customWidth="1"/>
    <col min="15635" max="15635" width="9.140625" style="2"/>
    <col min="15636" max="15636" width="10.28515625" style="2" bestFit="1" customWidth="1"/>
    <col min="15637" max="15638" width="9.28515625" style="2" bestFit="1" customWidth="1"/>
    <col min="15639" max="15639" width="9.140625" style="2"/>
    <col min="15640" max="15640" width="10.28515625" style="2" bestFit="1" customWidth="1"/>
    <col min="15641" max="15642" width="9.28515625" style="2" bestFit="1" customWidth="1"/>
    <col min="15643" max="15643" width="9.140625" style="2"/>
    <col min="15644" max="15644" width="10.28515625" style="2" bestFit="1" customWidth="1"/>
    <col min="15645" max="15646" width="9.28515625" style="2" bestFit="1" customWidth="1"/>
    <col min="15647" max="15647" width="9.140625" style="2"/>
    <col min="15648" max="15648" width="10.28515625" style="2" bestFit="1" customWidth="1"/>
    <col min="15649" max="15650" width="9.28515625" style="2" bestFit="1" customWidth="1"/>
    <col min="15651" max="15651" width="9.140625" style="2"/>
    <col min="15652" max="15652" width="10.28515625" style="2" bestFit="1" customWidth="1"/>
    <col min="15653" max="15654" width="9.28515625" style="2" bestFit="1" customWidth="1"/>
    <col min="15655" max="15655" width="9.140625" style="2"/>
    <col min="15656" max="15656" width="10.28515625" style="2" bestFit="1" customWidth="1"/>
    <col min="15657" max="15658" width="9.28515625" style="2" bestFit="1" customWidth="1"/>
    <col min="15659" max="15659" width="9.140625" style="2"/>
    <col min="15660" max="15660" width="10.28515625" style="2" bestFit="1" customWidth="1"/>
    <col min="15661" max="15662" width="9.28515625" style="2" bestFit="1" customWidth="1"/>
    <col min="15663" max="15663" width="9.140625" style="2"/>
    <col min="15664" max="15664" width="10.28515625" style="2" bestFit="1" customWidth="1"/>
    <col min="15665" max="15666" width="9.28515625" style="2" bestFit="1" customWidth="1"/>
    <col min="15667" max="15667" width="9.140625" style="2"/>
    <col min="15668" max="15668" width="10.28515625" style="2" bestFit="1" customWidth="1"/>
    <col min="15669" max="15670" width="9.28515625" style="2" bestFit="1" customWidth="1"/>
    <col min="15671" max="15671" width="9.140625" style="2"/>
    <col min="15672" max="15672" width="10.28515625" style="2" bestFit="1" customWidth="1"/>
    <col min="15673" max="15674" width="9.28515625" style="2" bestFit="1" customWidth="1"/>
    <col min="15675" max="15675" width="9.140625" style="2"/>
    <col min="15676" max="15676" width="10.28515625" style="2" bestFit="1" customWidth="1"/>
    <col min="15677" max="15678" width="9.28515625" style="2" bestFit="1" customWidth="1"/>
    <col min="15679" max="15679" width="9.140625" style="2"/>
    <col min="15680" max="15680" width="10.28515625" style="2" bestFit="1" customWidth="1"/>
    <col min="15681" max="15682" width="9.28515625" style="2" bestFit="1" customWidth="1"/>
    <col min="15683" max="15683" width="9.140625" style="2"/>
    <col min="15684" max="15684" width="10.28515625" style="2" bestFit="1" customWidth="1"/>
    <col min="15685" max="15686" width="9.28515625" style="2" bestFit="1" customWidth="1"/>
    <col min="15687" max="15687" width="9.140625" style="2"/>
    <col min="15688" max="15688" width="10.28515625" style="2" bestFit="1" customWidth="1"/>
    <col min="15689" max="15690" width="9.28515625" style="2" bestFit="1" customWidth="1"/>
    <col min="15691" max="15691" width="9.140625" style="2"/>
    <col min="15692" max="15692" width="10.28515625" style="2" bestFit="1" customWidth="1"/>
    <col min="15693" max="15694" width="9.28515625" style="2" bestFit="1" customWidth="1"/>
    <col min="15695" max="15695" width="9.140625" style="2"/>
    <col min="15696" max="15696" width="10.28515625" style="2" bestFit="1" customWidth="1"/>
    <col min="15697" max="15698" width="9.28515625" style="2" bestFit="1" customWidth="1"/>
    <col min="15699" max="15699" width="9.140625" style="2"/>
    <col min="15700" max="15700" width="10.28515625" style="2" bestFit="1" customWidth="1"/>
    <col min="15701" max="15702" width="9.28515625" style="2" bestFit="1" customWidth="1"/>
    <col min="15703" max="15703" width="9.140625" style="2"/>
    <col min="15704" max="15704" width="10.28515625" style="2" bestFit="1" customWidth="1"/>
    <col min="15705" max="15706" width="9.28515625" style="2" bestFit="1" customWidth="1"/>
    <col min="15707" max="15707" width="9.140625" style="2"/>
    <col min="15708" max="15708" width="10.28515625" style="2" bestFit="1" customWidth="1"/>
    <col min="15709" max="15710" width="9.28515625" style="2" bestFit="1" customWidth="1"/>
    <col min="15711" max="15711" width="9.140625" style="2"/>
    <col min="15712" max="15712" width="10.28515625" style="2" bestFit="1" customWidth="1"/>
    <col min="15713" max="15714" width="9.28515625" style="2" bestFit="1" customWidth="1"/>
    <col min="15715" max="15715" width="9.140625" style="2"/>
    <col min="15716" max="15716" width="10.28515625" style="2" bestFit="1" customWidth="1"/>
    <col min="15717" max="15718" width="9.28515625" style="2" bestFit="1" customWidth="1"/>
    <col min="15719" max="15719" width="9.140625" style="2"/>
    <col min="15720" max="15720" width="10.28515625" style="2" bestFit="1" customWidth="1"/>
    <col min="15721" max="15722" width="9.28515625" style="2" bestFit="1" customWidth="1"/>
    <col min="15723" max="15723" width="9.140625" style="2"/>
    <col min="15724" max="15724" width="10.28515625" style="2" bestFit="1" customWidth="1"/>
    <col min="15725" max="15726" width="9.28515625" style="2" bestFit="1" customWidth="1"/>
    <col min="15727" max="15727" width="9.140625" style="2"/>
    <col min="15728" max="15728" width="10.28515625" style="2" bestFit="1" customWidth="1"/>
    <col min="15729" max="15730" width="9.28515625" style="2" bestFit="1" customWidth="1"/>
    <col min="15731" max="15731" width="9.140625" style="2"/>
    <col min="15732" max="15732" width="10.28515625" style="2" bestFit="1" customWidth="1"/>
    <col min="15733" max="15734" width="9.28515625" style="2" bestFit="1" customWidth="1"/>
    <col min="15735" max="15735" width="9.140625" style="2"/>
    <col min="15736" max="15736" width="10.28515625" style="2" bestFit="1" customWidth="1"/>
    <col min="15737" max="15738" width="9.28515625" style="2" bestFit="1" customWidth="1"/>
    <col min="15739" max="15739" width="9.140625" style="2"/>
    <col min="15740" max="15740" width="10.28515625" style="2" bestFit="1" customWidth="1"/>
    <col min="15741" max="15742" width="9.28515625" style="2" bestFit="1" customWidth="1"/>
    <col min="15743" max="15743" width="9.140625" style="2"/>
    <col min="15744" max="15744" width="10.28515625" style="2" bestFit="1" customWidth="1"/>
    <col min="15745" max="15746" width="9.28515625" style="2" bestFit="1" customWidth="1"/>
    <col min="15747" max="15747" width="9.140625" style="2"/>
    <col min="15748" max="15748" width="10.28515625" style="2" bestFit="1" customWidth="1"/>
    <col min="15749" max="15750" width="9.28515625" style="2" bestFit="1" customWidth="1"/>
    <col min="15751" max="15751" width="9.140625" style="2"/>
    <col min="15752" max="15752" width="10.28515625" style="2" bestFit="1" customWidth="1"/>
    <col min="15753" max="15754" width="9.28515625" style="2" bestFit="1" customWidth="1"/>
    <col min="15755" max="15755" width="9.140625" style="2"/>
    <col min="15756" max="15756" width="10.28515625" style="2" bestFit="1" customWidth="1"/>
    <col min="15757" max="15758" width="9.28515625" style="2" bestFit="1" customWidth="1"/>
    <col min="15759" max="15759" width="9.140625" style="2"/>
    <col min="15760" max="15760" width="10.28515625" style="2" bestFit="1" customWidth="1"/>
    <col min="15761" max="15762" width="9.28515625" style="2" bestFit="1" customWidth="1"/>
    <col min="15763" max="15763" width="9.140625" style="2"/>
    <col min="15764" max="15764" width="10.28515625" style="2" bestFit="1" customWidth="1"/>
    <col min="15765" max="15766" width="9.28515625" style="2" bestFit="1" customWidth="1"/>
    <col min="15767" max="15767" width="9.140625" style="2"/>
    <col min="15768" max="15768" width="10.28515625" style="2" bestFit="1" customWidth="1"/>
    <col min="15769" max="15770" width="9.28515625" style="2" bestFit="1" customWidth="1"/>
    <col min="15771" max="15771" width="9.140625" style="2"/>
    <col min="15772" max="15772" width="10.28515625" style="2" bestFit="1" customWidth="1"/>
    <col min="15773" max="15774" width="9.28515625" style="2" bestFit="1" customWidth="1"/>
    <col min="15775" max="15775" width="9.140625" style="2"/>
    <col min="15776" max="15776" width="10.28515625" style="2" bestFit="1" customWidth="1"/>
    <col min="15777" max="15778" width="9.28515625" style="2" bestFit="1" customWidth="1"/>
    <col min="15779" max="15779" width="9.140625" style="2"/>
    <col min="15780" max="15780" width="10.28515625" style="2" bestFit="1" customWidth="1"/>
    <col min="15781" max="15782" width="9.28515625" style="2" bestFit="1" customWidth="1"/>
    <col min="15783" max="15783" width="9.140625" style="2"/>
    <col min="15784" max="15784" width="10.28515625" style="2" bestFit="1" customWidth="1"/>
    <col min="15785" max="15786" width="9.28515625" style="2" bestFit="1" customWidth="1"/>
    <col min="15787" max="15787" width="9.140625" style="2"/>
    <col min="15788" max="15788" width="10.28515625" style="2" bestFit="1" customWidth="1"/>
    <col min="15789" max="15790" width="9.28515625" style="2" bestFit="1" customWidth="1"/>
    <col min="15791" max="15791" width="9.140625" style="2"/>
    <col min="15792" max="15792" width="10.28515625" style="2" bestFit="1" customWidth="1"/>
    <col min="15793" max="15794" width="9.28515625" style="2" bestFit="1" customWidth="1"/>
    <col min="15795" max="15795" width="9.140625" style="2"/>
    <col min="15796" max="15796" width="10.28515625" style="2" bestFit="1" customWidth="1"/>
    <col min="15797" max="15798" width="9.28515625" style="2" bestFit="1" customWidth="1"/>
    <col min="15799" max="15799" width="9.140625" style="2"/>
    <col min="15800" max="15800" width="10.28515625" style="2" bestFit="1" customWidth="1"/>
    <col min="15801" max="15802" width="9.28515625" style="2" bestFit="1" customWidth="1"/>
    <col min="15803" max="15803" width="9.140625" style="2"/>
    <col min="15804" max="15804" width="10.28515625" style="2" bestFit="1" customWidth="1"/>
    <col min="15805" max="15806" width="9.28515625" style="2" bestFit="1" customWidth="1"/>
    <col min="15807" max="15807" width="9.140625" style="2"/>
    <col min="15808" max="15808" width="10.28515625" style="2" bestFit="1" customWidth="1"/>
    <col min="15809" max="15810" width="9.28515625" style="2" bestFit="1" customWidth="1"/>
    <col min="15811" max="15811" width="9.140625" style="2"/>
    <col min="15812" max="15812" width="10.28515625" style="2" bestFit="1" customWidth="1"/>
    <col min="15813" max="15814" width="9.28515625" style="2" bestFit="1" customWidth="1"/>
    <col min="15815" max="15815" width="9.140625" style="2"/>
    <col min="15816" max="15816" width="10.28515625" style="2" bestFit="1" customWidth="1"/>
    <col min="15817" max="15818" width="9.28515625" style="2" bestFit="1" customWidth="1"/>
    <col min="15819" max="15819" width="9.140625" style="2"/>
    <col min="15820" max="15820" width="10.28515625" style="2" bestFit="1" customWidth="1"/>
    <col min="15821" max="15822" width="9.28515625" style="2" bestFit="1" customWidth="1"/>
    <col min="15823" max="15823" width="9.140625" style="2"/>
    <col min="15824" max="15824" width="10.28515625" style="2" bestFit="1" customWidth="1"/>
    <col min="15825" max="15826" width="9.28515625" style="2" bestFit="1" customWidth="1"/>
    <col min="15827" max="15827" width="9.140625" style="2"/>
    <col min="15828" max="15828" width="10.28515625" style="2" bestFit="1" customWidth="1"/>
    <col min="15829" max="15830" width="9.28515625" style="2" bestFit="1" customWidth="1"/>
    <col min="15831" max="15831" width="9.140625" style="2"/>
    <col min="15832" max="15832" width="10.28515625" style="2" bestFit="1" customWidth="1"/>
    <col min="15833" max="15834" width="9.28515625" style="2" bestFit="1" customWidth="1"/>
    <col min="15835" max="15835" width="9.140625" style="2"/>
    <col min="15836" max="15836" width="10.28515625" style="2" bestFit="1" customWidth="1"/>
    <col min="15837" max="15838" width="9.28515625" style="2" bestFit="1" customWidth="1"/>
    <col min="15839" max="15839" width="9.140625" style="2"/>
    <col min="15840" max="15840" width="10.28515625" style="2" bestFit="1" customWidth="1"/>
    <col min="15841" max="15842" width="9.28515625" style="2" bestFit="1" customWidth="1"/>
    <col min="15843" max="15843" width="9.140625" style="2"/>
    <col min="15844" max="15844" width="10.28515625" style="2" bestFit="1" customWidth="1"/>
    <col min="15845" max="15846" width="9.28515625" style="2" bestFit="1" customWidth="1"/>
    <col min="15847" max="15847" width="9.140625" style="2"/>
    <col min="15848" max="15848" width="10.28515625" style="2" bestFit="1" customWidth="1"/>
    <col min="15849" max="15850" width="9.28515625" style="2" bestFit="1" customWidth="1"/>
    <col min="15851" max="15851" width="9.140625" style="2"/>
    <col min="15852" max="15852" width="10.28515625" style="2" bestFit="1" customWidth="1"/>
    <col min="15853" max="15854" width="9.28515625" style="2" bestFit="1" customWidth="1"/>
    <col min="15855" max="15855" width="9.140625" style="2"/>
    <col min="15856" max="15856" width="10.28515625" style="2" bestFit="1" customWidth="1"/>
    <col min="15857" max="15858" width="9.28515625" style="2" bestFit="1" customWidth="1"/>
    <col min="15859" max="15859" width="9.140625" style="2"/>
    <col min="15860" max="15860" width="10.28515625" style="2" bestFit="1" customWidth="1"/>
    <col min="15861" max="15862" width="9.28515625" style="2" bestFit="1" customWidth="1"/>
    <col min="15863" max="15863" width="9.140625" style="2"/>
    <col min="15864" max="15864" width="10.28515625" style="2" bestFit="1" customWidth="1"/>
    <col min="15865" max="15866" width="9.28515625" style="2" bestFit="1" customWidth="1"/>
    <col min="15867" max="15867" width="9.140625" style="2"/>
    <col min="15868" max="15868" width="10.28515625" style="2" bestFit="1" customWidth="1"/>
    <col min="15869" max="15870" width="9.28515625" style="2" bestFit="1" customWidth="1"/>
    <col min="15871" max="15871" width="9.140625" style="2"/>
    <col min="15872" max="15872" width="10.28515625" style="2" bestFit="1" customWidth="1"/>
    <col min="15873" max="15874" width="9.28515625" style="2" bestFit="1" customWidth="1"/>
    <col min="15875" max="15875" width="9.140625" style="2"/>
    <col min="15876" max="15876" width="10.28515625" style="2" bestFit="1" customWidth="1"/>
    <col min="15877" max="15878" width="9.28515625" style="2" bestFit="1" customWidth="1"/>
    <col min="15879" max="15879" width="9.140625" style="2"/>
    <col min="15880" max="15880" width="10.28515625" style="2" bestFit="1" customWidth="1"/>
    <col min="15881" max="15882" width="9.28515625" style="2" bestFit="1" customWidth="1"/>
    <col min="15883" max="15883" width="9.140625" style="2"/>
    <col min="15884" max="15884" width="10.28515625" style="2" bestFit="1" customWidth="1"/>
    <col min="15885" max="15886" width="9.28515625" style="2" bestFit="1" customWidth="1"/>
    <col min="15887" max="15887" width="9.140625" style="2"/>
    <col min="15888" max="15888" width="10.28515625" style="2" bestFit="1" customWidth="1"/>
    <col min="15889" max="15890" width="9.28515625" style="2" bestFit="1" customWidth="1"/>
    <col min="15891" max="15891" width="9.140625" style="2"/>
    <col min="15892" max="15892" width="10.28515625" style="2" bestFit="1" customWidth="1"/>
    <col min="15893" max="15894" width="9.28515625" style="2" bestFit="1" customWidth="1"/>
    <col min="15895" max="15895" width="9.140625" style="2"/>
    <col min="15896" max="15896" width="10.28515625" style="2" bestFit="1" customWidth="1"/>
    <col min="15897" max="15898" width="9.28515625" style="2" bestFit="1" customWidth="1"/>
    <col min="15899" max="15899" width="9.140625" style="2"/>
    <col min="15900" max="15900" width="10.28515625" style="2" bestFit="1" customWidth="1"/>
    <col min="15901" max="15902" width="9.28515625" style="2" bestFit="1" customWidth="1"/>
    <col min="15903" max="15903" width="9.140625" style="2"/>
    <col min="15904" max="15904" width="10.28515625" style="2" bestFit="1" customWidth="1"/>
    <col min="15905" max="15906" width="9.28515625" style="2" bestFit="1" customWidth="1"/>
    <col min="15907" max="15907" width="9.140625" style="2"/>
    <col min="15908" max="15908" width="10.28515625" style="2" bestFit="1" customWidth="1"/>
    <col min="15909" max="15910" width="9.28515625" style="2" bestFit="1" customWidth="1"/>
    <col min="15911" max="15911" width="9.140625" style="2"/>
    <col min="15912" max="15912" width="10.28515625" style="2" bestFit="1" customWidth="1"/>
    <col min="15913" max="15914" width="9.28515625" style="2" bestFit="1" customWidth="1"/>
    <col min="15915" max="15915" width="9.140625" style="2"/>
    <col min="15916" max="15916" width="10.28515625" style="2" bestFit="1" customWidth="1"/>
    <col min="15917" max="15918" width="9.28515625" style="2" bestFit="1" customWidth="1"/>
    <col min="15919" max="15919" width="9.140625" style="2"/>
    <col min="15920" max="15920" width="10.28515625" style="2" bestFit="1" customWidth="1"/>
    <col min="15921" max="15922" width="9.28515625" style="2" bestFit="1" customWidth="1"/>
    <col min="15923" max="15923" width="9.140625" style="2"/>
    <col min="15924" max="15924" width="10.28515625" style="2" bestFit="1" customWidth="1"/>
    <col min="15925" max="15926" width="9.28515625" style="2" bestFit="1" customWidth="1"/>
    <col min="15927" max="15927" width="9.140625" style="2"/>
    <col min="15928" max="15928" width="10.28515625" style="2" bestFit="1" customWidth="1"/>
    <col min="15929" max="15930" width="9.28515625" style="2" bestFit="1" customWidth="1"/>
    <col min="15931" max="15931" width="9.140625" style="2"/>
    <col min="15932" max="15932" width="10.28515625" style="2" bestFit="1" customWidth="1"/>
    <col min="15933" max="15934" width="9.28515625" style="2" bestFit="1" customWidth="1"/>
    <col min="15935" max="15935" width="9.140625" style="2"/>
    <col min="15936" max="15936" width="10.28515625" style="2" bestFit="1" customWidth="1"/>
    <col min="15937" max="15938" width="9.28515625" style="2" bestFit="1" customWidth="1"/>
    <col min="15939" max="15939" width="9.140625" style="2"/>
    <col min="15940" max="15940" width="10.28515625" style="2" bestFit="1" customWidth="1"/>
    <col min="15941" max="15942" width="9.28515625" style="2" bestFit="1" customWidth="1"/>
    <col min="15943" max="15943" width="9.140625" style="2"/>
    <col min="15944" max="15944" width="10.28515625" style="2" bestFit="1" customWidth="1"/>
    <col min="15945" max="15946" width="9.28515625" style="2" bestFit="1" customWidth="1"/>
    <col min="15947" max="15947" width="9.140625" style="2"/>
    <col min="15948" max="15948" width="10.28515625" style="2" bestFit="1" customWidth="1"/>
    <col min="15949" max="15950" width="9.28515625" style="2" bestFit="1" customWidth="1"/>
    <col min="15951" max="15951" width="9.140625" style="2"/>
    <col min="15952" max="15952" width="10.28515625" style="2" bestFit="1" customWidth="1"/>
    <col min="15953" max="15954" width="9.28515625" style="2" bestFit="1" customWidth="1"/>
    <col min="15955" max="15955" width="9.140625" style="2"/>
    <col min="15956" max="15956" width="10.28515625" style="2" bestFit="1" customWidth="1"/>
    <col min="15957" max="15958" width="9.28515625" style="2" bestFit="1" customWidth="1"/>
    <col min="15959" max="15959" width="9.140625" style="2"/>
    <col min="15960" max="15960" width="10.28515625" style="2" bestFit="1" customWidth="1"/>
    <col min="15961" max="15962" width="9.28515625" style="2" bestFit="1" customWidth="1"/>
    <col min="15963" max="15963" width="9.140625" style="2"/>
    <col min="15964" max="15964" width="10.28515625" style="2" bestFit="1" customWidth="1"/>
    <col min="15965" max="15966" width="9.28515625" style="2" bestFit="1" customWidth="1"/>
    <col min="15967" max="15967" width="9.140625" style="2"/>
    <col min="15968" max="15968" width="10.28515625" style="2" bestFit="1" customWidth="1"/>
    <col min="15969" max="15970" width="9.28515625" style="2" bestFit="1" customWidth="1"/>
    <col min="15971" max="15971" width="9.140625" style="2"/>
    <col min="15972" max="15972" width="10.28515625" style="2" bestFit="1" customWidth="1"/>
    <col min="15973" max="15974" width="9.28515625" style="2" bestFit="1" customWidth="1"/>
    <col min="15975" max="15975" width="9.140625" style="2"/>
    <col min="15976" max="15976" width="10.28515625" style="2" bestFit="1" customWidth="1"/>
    <col min="15977" max="15978" width="9.28515625" style="2" bestFit="1" customWidth="1"/>
    <col min="15979" max="15979" width="9.140625" style="2"/>
    <col min="15980" max="15980" width="10.28515625" style="2" bestFit="1" customWidth="1"/>
    <col min="15981" max="15982" width="9.28515625" style="2" bestFit="1" customWidth="1"/>
    <col min="15983" max="15983" width="9.140625" style="2"/>
    <col min="15984" max="15984" width="10.28515625" style="2" bestFit="1" customWidth="1"/>
    <col min="15985" max="15986" width="9.28515625" style="2" bestFit="1" customWidth="1"/>
    <col min="15987" max="15987" width="9.140625" style="2"/>
    <col min="15988" max="15988" width="10.28515625" style="2" bestFit="1" customWidth="1"/>
    <col min="15989" max="15990" width="9.28515625" style="2" bestFit="1" customWidth="1"/>
    <col min="15991" max="15991" width="9.140625" style="2"/>
    <col min="15992" max="15992" width="10.28515625" style="2" bestFit="1" customWidth="1"/>
    <col min="15993" max="15994" width="9.28515625" style="2" bestFit="1" customWidth="1"/>
    <col min="15995" max="15995" width="9.140625" style="2"/>
    <col min="15996" max="15996" width="10.28515625" style="2" bestFit="1" customWidth="1"/>
    <col min="15997" max="15998" width="9.28515625" style="2" bestFit="1" customWidth="1"/>
    <col min="15999" max="15999" width="9.140625" style="2"/>
    <col min="16000" max="16000" width="10.28515625" style="2" bestFit="1" customWidth="1"/>
    <col min="16001" max="16002" width="9.28515625" style="2" bestFit="1" customWidth="1"/>
    <col min="16003" max="16003" width="9.140625" style="2"/>
    <col min="16004" max="16004" width="10.28515625" style="2" bestFit="1" customWidth="1"/>
    <col min="16005" max="16006" width="9.28515625" style="2" bestFit="1" customWidth="1"/>
    <col min="16007" max="16007" width="9.140625" style="2"/>
    <col min="16008" max="16008" width="10.28515625" style="2" bestFit="1" customWidth="1"/>
    <col min="16009" max="16010" width="9.28515625" style="2" bestFit="1" customWidth="1"/>
    <col min="16011" max="16011" width="9.140625" style="2"/>
    <col min="16012" max="16012" width="10.28515625" style="2" bestFit="1" customWidth="1"/>
    <col min="16013" max="16014" width="9.28515625" style="2" bestFit="1" customWidth="1"/>
    <col min="16015" max="16015" width="9.140625" style="2"/>
    <col min="16016" max="16016" width="10.28515625" style="2" bestFit="1" customWidth="1"/>
    <col min="16017" max="16018" width="9.28515625" style="2" bestFit="1" customWidth="1"/>
    <col min="16019" max="16019" width="9.140625" style="2"/>
    <col min="16020" max="16020" width="10.28515625" style="2" bestFit="1" customWidth="1"/>
    <col min="16021" max="16022" width="9.28515625" style="2" bestFit="1" customWidth="1"/>
    <col min="16023" max="16023" width="9.140625" style="2"/>
    <col min="16024" max="16024" width="10.28515625" style="2" bestFit="1" customWidth="1"/>
    <col min="16025" max="16026" width="9.28515625" style="2" bestFit="1" customWidth="1"/>
    <col min="16027" max="16027" width="9.140625" style="2"/>
    <col min="16028" max="16028" width="10.28515625" style="2" bestFit="1" customWidth="1"/>
    <col min="16029" max="16030" width="9.28515625" style="2" bestFit="1" customWidth="1"/>
    <col min="16031" max="16031" width="9.140625" style="2"/>
    <col min="16032" max="16032" width="10.28515625" style="2" bestFit="1" customWidth="1"/>
    <col min="16033" max="16034" width="9.28515625" style="2" bestFit="1" customWidth="1"/>
    <col min="16035" max="16035" width="9.140625" style="2"/>
    <col min="16036" max="16036" width="10.28515625" style="2" bestFit="1" customWidth="1"/>
    <col min="16037" max="16038" width="9.28515625" style="2" bestFit="1" customWidth="1"/>
    <col min="16039" max="16039" width="9.140625" style="2"/>
    <col min="16040" max="16040" width="10.28515625" style="2" bestFit="1" customWidth="1"/>
    <col min="16041" max="16042" width="9.28515625" style="2" bestFit="1" customWidth="1"/>
    <col min="16043" max="16043" width="9.140625" style="2"/>
    <col min="16044" max="16044" width="10.28515625" style="2" bestFit="1" customWidth="1"/>
    <col min="16045" max="16046" width="9.28515625" style="2" bestFit="1" customWidth="1"/>
    <col min="16047" max="16047" width="9.140625" style="2"/>
    <col min="16048" max="16048" width="10.28515625" style="2" bestFit="1" customWidth="1"/>
    <col min="16049" max="16050" width="9.28515625" style="2" bestFit="1" customWidth="1"/>
    <col min="16051" max="16051" width="9.140625" style="2"/>
    <col min="16052" max="16052" width="10.28515625" style="2" bestFit="1" customWidth="1"/>
    <col min="16053" max="16054" width="9.28515625" style="2" bestFit="1" customWidth="1"/>
    <col min="16055" max="16055" width="9.140625" style="2"/>
    <col min="16056" max="16056" width="10.28515625" style="2" bestFit="1" customWidth="1"/>
    <col min="16057" max="16058" width="9.28515625" style="2" bestFit="1" customWidth="1"/>
    <col min="16059" max="16059" width="9.140625" style="2"/>
    <col min="16060" max="16060" width="10.28515625" style="2" bestFit="1" customWidth="1"/>
    <col min="16061" max="16062" width="9.28515625" style="2" bestFit="1" customWidth="1"/>
    <col min="16063" max="16063" width="9.140625" style="2"/>
    <col min="16064" max="16064" width="10.28515625" style="2" bestFit="1" customWidth="1"/>
    <col min="16065" max="16066" width="9.28515625" style="2" bestFit="1" customWidth="1"/>
    <col min="16067" max="16067" width="9.140625" style="2"/>
    <col min="16068" max="16068" width="10.28515625" style="2" bestFit="1" customWidth="1"/>
    <col min="16069" max="16070" width="9.28515625" style="2" bestFit="1" customWidth="1"/>
    <col min="16071" max="16071" width="9.140625" style="2"/>
    <col min="16072" max="16072" width="10.28515625" style="2" bestFit="1" customWidth="1"/>
    <col min="16073" max="16074" width="9.28515625" style="2" bestFit="1" customWidth="1"/>
    <col min="16075" max="16075" width="9.140625" style="2"/>
    <col min="16076" max="16076" width="10.28515625" style="2" bestFit="1" customWidth="1"/>
    <col min="16077" max="16078" width="9.28515625" style="2" bestFit="1" customWidth="1"/>
    <col min="16079" max="16079" width="9.140625" style="2"/>
    <col min="16080" max="16080" width="10.28515625" style="2" bestFit="1" customWidth="1"/>
    <col min="16081" max="16082" width="9.28515625" style="2" bestFit="1" customWidth="1"/>
    <col min="16083" max="16083" width="9.140625" style="2"/>
    <col min="16084" max="16084" width="10.28515625" style="2" bestFit="1" customWidth="1"/>
    <col min="16085" max="16086" width="9.28515625" style="2" bestFit="1" customWidth="1"/>
    <col min="16087" max="16087" width="9.140625" style="2"/>
    <col min="16088" max="16088" width="10.28515625" style="2" bestFit="1" customWidth="1"/>
    <col min="16089" max="16090" width="9.28515625" style="2" bestFit="1" customWidth="1"/>
    <col min="16091" max="16091" width="9.140625" style="2"/>
    <col min="16092" max="16092" width="10.28515625" style="2" bestFit="1" customWidth="1"/>
    <col min="16093" max="16094" width="9.28515625" style="2" bestFit="1" customWidth="1"/>
    <col min="16095" max="16095" width="9.140625" style="2"/>
    <col min="16096" max="16096" width="10.28515625" style="2" bestFit="1" customWidth="1"/>
    <col min="16097" max="16098" width="9.28515625" style="2" bestFit="1" customWidth="1"/>
    <col min="16099" max="16099" width="9.140625" style="2"/>
    <col min="16100" max="16100" width="10.28515625" style="2" bestFit="1" customWidth="1"/>
    <col min="16101" max="16102" width="9.28515625" style="2" bestFit="1" customWidth="1"/>
    <col min="16103" max="16103" width="9.140625" style="2"/>
    <col min="16104" max="16104" width="10.28515625" style="2" bestFit="1" customWidth="1"/>
    <col min="16105" max="16106" width="9.28515625" style="2" bestFit="1" customWidth="1"/>
    <col min="16107" max="16107" width="9.140625" style="2"/>
    <col min="16108" max="16108" width="10.28515625" style="2" bestFit="1" customWidth="1"/>
    <col min="16109" max="16110" width="9.28515625" style="2" bestFit="1" customWidth="1"/>
    <col min="16111" max="16111" width="9.140625" style="2"/>
    <col min="16112" max="16112" width="10.28515625" style="2" bestFit="1" customWidth="1"/>
    <col min="16113" max="16114" width="9.28515625" style="2" bestFit="1" customWidth="1"/>
    <col min="16115" max="16115" width="9.140625" style="2"/>
    <col min="16116" max="16116" width="10.28515625" style="2" bestFit="1" customWidth="1"/>
    <col min="16117" max="16118" width="9.28515625" style="2" bestFit="1" customWidth="1"/>
    <col min="16119" max="16119" width="9.140625" style="2"/>
    <col min="16120" max="16120" width="10.28515625" style="2" bestFit="1" customWidth="1"/>
    <col min="16121" max="16122" width="9.28515625" style="2" bestFit="1" customWidth="1"/>
    <col min="16123" max="16123" width="9.140625" style="2"/>
    <col min="16124" max="16124" width="10.28515625" style="2" bestFit="1" customWidth="1"/>
    <col min="16125" max="16126" width="9.28515625" style="2" bestFit="1" customWidth="1"/>
    <col min="16127" max="16127" width="9.140625" style="2"/>
    <col min="16128" max="16128" width="10.28515625" style="2" bestFit="1" customWidth="1"/>
    <col min="16129" max="16130" width="9.28515625" style="2" bestFit="1" customWidth="1"/>
    <col min="16131" max="16131" width="9.140625" style="2"/>
    <col min="16132" max="16132" width="10.28515625" style="2" bestFit="1" customWidth="1"/>
    <col min="16133" max="16134" width="9.28515625" style="2" bestFit="1" customWidth="1"/>
    <col min="16135" max="16135" width="9.140625" style="2"/>
    <col min="16136" max="16136" width="10.28515625" style="2" bestFit="1" customWidth="1"/>
    <col min="16137" max="16138" width="9.28515625" style="2" bestFit="1" customWidth="1"/>
    <col min="16139" max="16139" width="9.140625" style="2"/>
    <col min="16140" max="16140" width="10.28515625" style="2" bestFit="1" customWidth="1"/>
    <col min="16141" max="16142" width="9.28515625" style="2" bestFit="1" customWidth="1"/>
    <col min="16143" max="16143" width="9.140625" style="2"/>
    <col min="16144" max="16144" width="10.28515625" style="2" bestFit="1" customWidth="1"/>
    <col min="16145" max="16146" width="9.28515625" style="2" bestFit="1" customWidth="1"/>
    <col min="16147" max="16147" width="9.140625" style="2"/>
    <col min="16148" max="16148" width="10.28515625" style="2" bestFit="1" customWidth="1"/>
    <col min="16149" max="16150" width="9.28515625" style="2" bestFit="1" customWidth="1"/>
    <col min="16151" max="16151" width="9.140625" style="2"/>
    <col min="16152" max="16152" width="10.28515625" style="2" bestFit="1" customWidth="1"/>
    <col min="16153" max="16154" width="9.28515625" style="2" bestFit="1" customWidth="1"/>
    <col min="16155" max="16155" width="9.140625" style="2"/>
    <col min="16156" max="16156" width="10.28515625" style="2" bestFit="1" customWidth="1"/>
    <col min="16157" max="16158" width="9.28515625" style="2" bestFit="1" customWidth="1"/>
    <col min="16159" max="16159" width="9.140625" style="2"/>
    <col min="16160" max="16160" width="10.28515625" style="2" bestFit="1" customWidth="1"/>
    <col min="16161" max="16162" width="9.28515625" style="2" bestFit="1" customWidth="1"/>
    <col min="16163" max="16163" width="9.140625" style="2"/>
    <col min="16164" max="16164" width="10.28515625" style="2" bestFit="1" customWidth="1"/>
    <col min="16165" max="16166" width="9.28515625" style="2" bestFit="1" customWidth="1"/>
    <col min="16167" max="16167" width="9.140625" style="2"/>
    <col min="16168" max="16168" width="10.28515625" style="2" bestFit="1" customWidth="1"/>
    <col min="16169" max="16170" width="9.28515625" style="2" bestFit="1" customWidth="1"/>
    <col min="16171" max="16171" width="9.140625" style="2"/>
    <col min="16172" max="16172" width="10.28515625" style="2" bestFit="1" customWidth="1"/>
    <col min="16173" max="16174" width="9.28515625" style="2" bestFit="1" customWidth="1"/>
    <col min="16175" max="16175" width="9.140625" style="2"/>
    <col min="16176" max="16176" width="10.28515625" style="2" bestFit="1" customWidth="1"/>
    <col min="16177" max="16178" width="9.28515625" style="2" bestFit="1" customWidth="1"/>
    <col min="16179" max="16179" width="9.140625" style="2"/>
    <col min="16180" max="16180" width="10.28515625" style="2" bestFit="1" customWidth="1"/>
    <col min="16181" max="16182" width="9.28515625" style="2" bestFit="1" customWidth="1"/>
    <col min="16183" max="16183" width="9.140625" style="2"/>
    <col min="16184" max="16184" width="10.28515625" style="2" bestFit="1" customWidth="1"/>
    <col min="16185" max="16186" width="9.28515625" style="2" bestFit="1" customWidth="1"/>
    <col min="16187" max="16187" width="9.140625" style="2"/>
    <col min="16188" max="16188" width="10.28515625" style="2" bestFit="1" customWidth="1"/>
    <col min="16189" max="16190" width="9.28515625" style="2" bestFit="1" customWidth="1"/>
    <col min="16191" max="16191" width="9.140625" style="2"/>
    <col min="16192" max="16192" width="10.28515625" style="2" bestFit="1" customWidth="1"/>
    <col min="16193" max="16194" width="9.28515625" style="2" bestFit="1" customWidth="1"/>
    <col min="16195" max="16195" width="9.140625" style="2"/>
    <col min="16196" max="16196" width="10.28515625" style="2" bestFit="1" customWidth="1"/>
    <col min="16197" max="16198" width="9.28515625" style="2" bestFit="1" customWidth="1"/>
    <col min="16199" max="16199" width="9.140625" style="2"/>
    <col min="16200" max="16200" width="10.28515625" style="2" bestFit="1" customWidth="1"/>
    <col min="16201" max="16202" width="9.28515625" style="2" bestFit="1" customWidth="1"/>
    <col min="16203" max="16203" width="9.140625" style="2"/>
    <col min="16204" max="16204" width="10.28515625" style="2" bestFit="1" customWidth="1"/>
    <col min="16205" max="16206" width="9.28515625" style="2" bestFit="1" customWidth="1"/>
    <col min="16207" max="16207" width="9.140625" style="2"/>
    <col min="16208" max="16208" width="10.28515625" style="2" bestFit="1" customWidth="1"/>
    <col min="16209" max="16210" width="9.28515625" style="2" bestFit="1" customWidth="1"/>
    <col min="16211" max="16211" width="9.140625" style="2"/>
    <col min="16212" max="16212" width="10.28515625" style="2" bestFit="1" customWidth="1"/>
    <col min="16213" max="16214" width="9.28515625" style="2" bestFit="1" customWidth="1"/>
    <col min="16215" max="16215" width="9.140625" style="2"/>
    <col min="16216" max="16216" width="10.28515625" style="2" bestFit="1" customWidth="1"/>
    <col min="16217" max="16218" width="9.28515625" style="2" bestFit="1" customWidth="1"/>
    <col min="16219" max="16219" width="9.140625" style="2"/>
    <col min="16220" max="16220" width="10.28515625" style="2" bestFit="1" customWidth="1"/>
    <col min="16221" max="16222" width="9.28515625" style="2" bestFit="1" customWidth="1"/>
    <col min="16223" max="16223" width="9.140625" style="2"/>
    <col min="16224" max="16224" width="10.28515625" style="2" bestFit="1" customWidth="1"/>
    <col min="16225" max="16226" width="9.28515625" style="2" bestFit="1" customWidth="1"/>
    <col min="16227" max="16227" width="9.140625" style="2"/>
    <col min="16228" max="16228" width="10.28515625" style="2" bestFit="1" customWidth="1"/>
    <col min="16229" max="16230" width="9.28515625" style="2" bestFit="1" customWidth="1"/>
    <col min="16231" max="16231" width="9.140625" style="2"/>
    <col min="16232" max="16232" width="10.28515625" style="2" bestFit="1" customWidth="1"/>
    <col min="16233" max="16234" width="9.28515625" style="2" bestFit="1" customWidth="1"/>
    <col min="16235" max="16235" width="9.140625" style="2"/>
    <col min="16236" max="16236" width="10.28515625" style="2" bestFit="1" customWidth="1"/>
    <col min="16237" max="16238" width="9.28515625" style="2" bestFit="1" customWidth="1"/>
    <col min="16239" max="16239" width="9.140625" style="2"/>
    <col min="16240" max="16240" width="10.28515625" style="2" bestFit="1" customWidth="1"/>
    <col min="16241" max="16242" width="9.28515625" style="2" bestFit="1" customWidth="1"/>
    <col min="16243" max="16243" width="9.140625" style="2"/>
    <col min="16244" max="16244" width="10.28515625" style="2" bestFit="1" customWidth="1"/>
    <col min="16245" max="16246" width="9.28515625" style="2" bestFit="1" customWidth="1"/>
    <col min="16247" max="16247" width="9.140625" style="2"/>
    <col min="16248" max="16248" width="10.28515625" style="2" bestFit="1" customWidth="1"/>
    <col min="16249" max="16250" width="9.28515625" style="2" bestFit="1" customWidth="1"/>
    <col min="16251" max="16251" width="9.140625" style="2"/>
    <col min="16252" max="16252" width="10.28515625" style="2" bestFit="1" customWidth="1"/>
    <col min="16253" max="16254" width="9.28515625" style="2" bestFit="1" customWidth="1"/>
    <col min="16255" max="16255" width="9.140625" style="2"/>
    <col min="16256" max="16256" width="10.28515625" style="2" bestFit="1" customWidth="1"/>
    <col min="16257" max="16258" width="9.28515625" style="2" bestFit="1" customWidth="1"/>
    <col min="16259" max="16259" width="9.140625" style="2"/>
    <col min="16260" max="16260" width="10.28515625" style="2" bestFit="1" customWidth="1"/>
    <col min="16261" max="16262" width="9.28515625" style="2" bestFit="1" customWidth="1"/>
    <col min="16263" max="16263" width="9.140625" style="2"/>
    <col min="16264" max="16264" width="10.28515625" style="2" bestFit="1" customWidth="1"/>
    <col min="16265" max="16266" width="9.28515625" style="2" bestFit="1" customWidth="1"/>
    <col min="16267" max="16267" width="9.140625" style="2"/>
    <col min="16268" max="16268" width="10.28515625" style="2" bestFit="1" customWidth="1"/>
    <col min="16269" max="16270" width="9.28515625" style="2" bestFit="1" customWidth="1"/>
    <col min="16271" max="16271" width="9.140625" style="2"/>
    <col min="16272" max="16272" width="10.28515625" style="2" bestFit="1" customWidth="1"/>
    <col min="16273" max="16274" width="9.28515625" style="2" bestFit="1" customWidth="1"/>
    <col min="16275" max="16275" width="9.140625" style="2"/>
    <col min="16276" max="16276" width="10.28515625" style="2" bestFit="1" customWidth="1"/>
    <col min="16277" max="16278" width="9.28515625" style="2" bestFit="1" customWidth="1"/>
    <col min="16279" max="16279" width="9.140625" style="2"/>
    <col min="16280" max="16280" width="10.28515625" style="2" bestFit="1" customWidth="1"/>
    <col min="16281" max="16282" width="9.28515625" style="2" bestFit="1" customWidth="1"/>
    <col min="16283" max="16283" width="9.140625" style="2"/>
    <col min="16284" max="16284" width="10.28515625" style="2" bestFit="1" customWidth="1"/>
    <col min="16285" max="16286" width="9.28515625" style="2" bestFit="1" customWidth="1"/>
    <col min="16287" max="16287" width="9.140625" style="2"/>
    <col min="16288" max="16288" width="10.28515625" style="2" bestFit="1" customWidth="1"/>
    <col min="16289" max="16290" width="9.28515625" style="2" bestFit="1" customWidth="1"/>
    <col min="16291" max="16291" width="9.140625" style="2"/>
    <col min="16292" max="16292" width="10.28515625" style="2" bestFit="1" customWidth="1"/>
    <col min="16293" max="16294" width="9.28515625" style="2" bestFit="1" customWidth="1"/>
    <col min="16295" max="16295" width="9.140625" style="2"/>
    <col min="16296" max="16296" width="10.28515625" style="2" bestFit="1" customWidth="1"/>
    <col min="16297" max="16298" width="9.28515625" style="2" bestFit="1" customWidth="1"/>
    <col min="16299" max="16299" width="9.140625" style="2"/>
    <col min="16300" max="16300" width="10.28515625" style="2" bestFit="1" customWidth="1"/>
    <col min="16301" max="16302" width="9.28515625" style="2" bestFit="1" customWidth="1"/>
    <col min="16303" max="16303" width="9.140625" style="2"/>
    <col min="16304" max="16304" width="10.28515625" style="2" bestFit="1" customWidth="1"/>
    <col min="16305" max="16306" width="9.28515625" style="2" bestFit="1" customWidth="1"/>
    <col min="16307" max="16307" width="9.140625" style="2"/>
    <col min="16308" max="16308" width="10.28515625" style="2" bestFit="1" customWidth="1"/>
    <col min="16309" max="16310" width="9.28515625" style="2" bestFit="1" customWidth="1"/>
    <col min="16311" max="16311" width="9.140625" style="2"/>
    <col min="16312" max="16312" width="10.28515625" style="2" bestFit="1" customWidth="1"/>
    <col min="16313" max="16314" width="9.28515625" style="2" bestFit="1" customWidth="1"/>
    <col min="16315" max="16315" width="9.140625" style="2"/>
    <col min="16316" max="16316" width="10.28515625" style="2" bestFit="1" customWidth="1"/>
    <col min="16317" max="16318" width="9.28515625" style="2" bestFit="1" customWidth="1"/>
    <col min="16319" max="16319" width="9.140625" style="2"/>
    <col min="16320" max="16320" width="10.28515625" style="2" bestFit="1" customWidth="1"/>
    <col min="16321" max="16322" width="9.28515625" style="2" bestFit="1" customWidth="1"/>
    <col min="16323" max="16323" width="9.140625" style="2"/>
    <col min="16324" max="16324" width="10.28515625" style="2" bestFit="1" customWidth="1"/>
    <col min="16325" max="16326" width="9.28515625" style="2" bestFit="1" customWidth="1"/>
    <col min="16327" max="16327" width="9.140625" style="2"/>
    <col min="16328" max="16328" width="10.28515625" style="2" bestFit="1" customWidth="1"/>
    <col min="16329" max="16330" width="9.28515625" style="2" bestFit="1" customWidth="1"/>
    <col min="16331" max="16331" width="9.140625" style="2"/>
    <col min="16332" max="16332" width="10.28515625" style="2" bestFit="1" customWidth="1"/>
    <col min="16333" max="16334" width="9.28515625" style="2" bestFit="1" customWidth="1"/>
    <col min="16335" max="16335" width="9.140625" style="2"/>
    <col min="16336" max="16336" width="10.28515625" style="2" bestFit="1" customWidth="1"/>
    <col min="16337" max="16338" width="9.28515625" style="2" bestFit="1" customWidth="1"/>
    <col min="16339" max="16339" width="9.140625" style="2"/>
    <col min="16340" max="16340" width="10.28515625" style="2" bestFit="1" customWidth="1"/>
    <col min="16341" max="16342" width="9.28515625" style="2" bestFit="1" customWidth="1"/>
    <col min="16343" max="16343" width="9.140625" style="2"/>
    <col min="16344" max="16344" width="10.28515625" style="2" bestFit="1" customWidth="1"/>
    <col min="16345" max="16346" width="9.28515625" style="2" bestFit="1" customWidth="1"/>
    <col min="16347" max="16347" width="9.140625" style="2"/>
    <col min="16348" max="16348" width="10.28515625" style="2" bestFit="1" customWidth="1"/>
    <col min="16349" max="16350" width="9.28515625" style="2" bestFit="1" customWidth="1"/>
    <col min="16351" max="16351" width="9.140625" style="2"/>
    <col min="16352" max="16352" width="10.28515625" style="2" bestFit="1" customWidth="1"/>
    <col min="16353" max="16354" width="9.28515625" style="2" bestFit="1" customWidth="1"/>
    <col min="16355" max="16355" width="9.140625" style="2"/>
    <col min="16356" max="16356" width="10.28515625" style="2" bestFit="1" customWidth="1"/>
    <col min="16357" max="16358" width="9.28515625" style="2" bestFit="1" customWidth="1"/>
    <col min="16359" max="16359" width="9.140625" style="2"/>
    <col min="16360" max="16360" width="10.28515625" style="2" bestFit="1" customWidth="1"/>
    <col min="16361" max="16362" width="9.28515625" style="2" bestFit="1" customWidth="1"/>
    <col min="16363" max="16363" width="9.140625" style="2"/>
    <col min="16364" max="16364" width="10.28515625" style="2" bestFit="1" customWidth="1"/>
    <col min="16365" max="16366" width="9.28515625" style="2" bestFit="1" customWidth="1"/>
    <col min="16367" max="16384" width="9.140625" style="2"/>
  </cols>
  <sheetData>
    <row r="1" spans="1:16367" x14ac:dyDescent="0.25">
      <c r="H1" s="8" t="s">
        <v>57</v>
      </c>
    </row>
    <row r="2" spans="1:16367" ht="18.75" x14ac:dyDescent="0.25">
      <c r="A2" s="299" t="s">
        <v>322</v>
      </c>
      <c r="B2" s="299"/>
      <c r="C2" s="299"/>
      <c r="D2" s="299"/>
      <c r="E2" s="299"/>
      <c r="F2" s="299"/>
      <c r="G2" s="299"/>
      <c r="H2" s="299"/>
    </row>
    <row r="3" spans="1:16367" ht="18.75" x14ac:dyDescent="0.25">
      <c r="A3" s="9"/>
      <c r="B3" s="100"/>
      <c r="C3" s="10"/>
      <c r="D3" s="140"/>
      <c r="E3" s="140"/>
      <c r="F3" s="10"/>
      <c r="G3" s="10"/>
      <c r="H3" s="10"/>
    </row>
    <row r="4" spans="1:16367" s="1" customFormat="1" ht="30.75" customHeight="1" x14ac:dyDescent="0.25">
      <c r="A4" s="300" t="s">
        <v>0</v>
      </c>
      <c r="B4" s="301" t="s">
        <v>1</v>
      </c>
      <c r="C4" s="301" t="s">
        <v>53</v>
      </c>
      <c r="D4" s="301"/>
      <c r="E4" s="301"/>
      <c r="F4" s="302" t="s">
        <v>10</v>
      </c>
      <c r="G4" s="301" t="s">
        <v>63</v>
      </c>
      <c r="H4" s="301" t="s">
        <v>8</v>
      </c>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row>
    <row r="5" spans="1:16367" s="1" customFormat="1" ht="65.25" customHeight="1" x14ac:dyDescent="0.25">
      <c r="A5" s="300"/>
      <c r="B5" s="301"/>
      <c r="C5" s="6" t="s">
        <v>7</v>
      </c>
      <c r="D5" s="141" t="s">
        <v>60</v>
      </c>
      <c r="E5" s="141" t="s">
        <v>323</v>
      </c>
      <c r="F5" s="302"/>
      <c r="G5" s="301"/>
      <c r="H5" s="301"/>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row>
    <row r="6" spans="1:16367" s="1" customFormat="1" ht="15.75" x14ac:dyDescent="0.25">
      <c r="A6" s="310" t="s">
        <v>6</v>
      </c>
      <c r="B6" s="293" t="s">
        <v>67</v>
      </c>
      <c r="C6" s="11" t="s">
        <v>2</v>
      </c>
      <c r="D6" s="142">
        <f>D7+D8+D9</f>
        <v>18907816.45262</v>
      </c>
      <c r="E6" s="142">
        <f>E7+E8+E9</f>
        <v>18868581.26252</v>
      </c>
      <c r="F6" s="12">
        <f>E6/D6</f>
        <v>0.99792492220355977</v>
      </c>
      <c r="G6" s="306" t="s">
        <v>272</v>
      </c>
      <c r="H6" s="307"/>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row>
    <row r="7" spans="1:16367" s="1" customFormat="1" ht="15.75" x14ac:dyDescent="0.25">
      <c r="A7" s="310"/>
      <c r="B7" s="294"/>
      <c r="C7" s="11" t="s">
        <v>3</v>
      </c>
      <c r="D7" s="142">
        <f>D11+D180+D212+D296+D316</f>
        <v>16725020.189610001</v>
      </c>
      <c r="E7" s="142">
        <f>E11+E180+E212+E296+E316</f>
        <v>16697971.396700002</v>
      </c>
      <c r="F7" s="12">
        <f t="shared" ref="F7:F9" si="0">E7/D7</f>
        <v>0.99838273481267292</v>
      </c>
      <c r="G7" s="306"/>
      <c r="H7" s="307"/>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row>
    <row r="8" spans="1:16367" s="1" customFormat="1" ht="15.75" x14ac:dyDescent="0.25">
      <c r="A8" s="310"/>
      <c r="B8" s="294"/>
      <c r="C8" s="11" t="s">
        <v>4</v>
      </c>
      <c r="D8" s="142">
        <f>D12+D181+D213+D297+D317</f>
        <v>2182796.2630099999</v>
      </c>
      <c r="E8" s="142">
        <f>E12+E181+E213+E297+E317</f>
        <v>2170609.8658199999</v>
      </c>
      <c r="F8" s="12">
        <f t="shared" si="0"/>
        <v>0.99441707071039454</v>
      </c>
      <c r="G8" s="306"/>
      <c r="H8" s="307"/>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row>
    <row r="9" spans="1:16367" s="1" customFormat="1" ht="15.75" x14ac:dyDescent="0.25">
      <c r="A9" s="310"/>
      <c r="B9" s="295"/>
      <c r="C9" s="11" t="s">
        <v>5</v>
      </c>
      <c r="D9" s="142"/>
      <c r="E9" s="142"/>
      <c r="F9" s="12" t="e">
        <f t="shared" si="0"/>
        <v>#DIV/0!</v>
      </c>
      <c r="G9" s="306"/>
      <c r="H9" s="307"/>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row>
    <row r="10" spans="1:16367" s="1" customFormat="1" ht="15.75" x14ac:dyDescent="0.25">
      <c r="A10" s="308">
        <v>1</v>
      </c>
      <c r="B10" s="309" t="s">
        <v>64</v>
      </c>
      <c r="C10" s="125" t="s">
        <v>2</v>
      </c>
      <c r="D10" s="143">
        <f>SUM(D11:D13)</f>
        <v>14572229.459150001</v>
      </c>
      <c r="E10" s="143">
        <f>SUM(E11:E13)</f>
        <v>14556389.23931</v>
      </c>
      <c r="F10" s="126">
        <f>E10/D10</f>
        <v>0.99891298583484389</v>
      </c>
      <c r="G10" s="309" t="s">
        <v>75</v>
      </c>
      <c r="H10" s="269"/>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row>
    <row r="11" spans="1:16367" s="1" customFormat="1" ht="15.75" x14ac:dyDescent="0.25">
      <c r="A11" s="308"/>
      <c r="B11" s="309"/>
      <c r="C11" s="125" t="s">
        <v>3</v>
      </c>
      <c r="D11" s="143">
        <f>D15+D39+D47+D83+D107+D119+D147+D159+D168</f>
        <v>12692492.339670001</v>
      </c>
      <c r="E11" s="143">
        <f>E15+E39+E47+E83+E107+E119+E147+E159+E168</f>
        <v>12688577.988810001</v>
      </c>
      <c r="F11" s="126">
        <f t="shared" ref="F11:F13" si="1">E11/D11</f>
        <v>0.99969160108548849</v>
      </c>
      <c r="G11" s="309"/>
      <c r="H11" s="270"/>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row>
    <row r="12" spans="1:16367" s="1" customFormat="1" ht="15.75" x14ac:dyDescent="0.25">
      <c r="A12" s="308"/>
      <c r="B12" s="309"/>
      <c r="C12" s="125" t="s">
        <v>4</v>
      </c>
      <c r="D12" s="143">
        <f>D16+D48+D120+D148+D160+D169</f>
        <v>1879737.1194800001</v>
      </c>
      <c r="E12" s="143">
        <f>E16+E48+E120+E148+E160+E169</f>
        <v>1867811.2504999998</v>
      </c>
      <c r="F12" s="126">
        <f t="shared" si="1"/>
        <v>0.99365556552753542</v>
      </c>
      <c r="G12" s="309"/>
      <c r="H12" s="270"/>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row>
    <row r="13" spans="1:16367" s="1" customFormat="1" ht="15.75" x14ac:dyDescent="0.25">
      <c r="A13" s="308"/>
      <c r="B13" s="309"/>
      <c r="C13" s="125" t="s">
        <v>5</v>
      </c>
      <c r="D13" s="143"/>
      <c r="E13" s="143"/>
      <c r="F13" s="126" t="e">
        <f t="shared" si="1"/>
        <v>#DIV/0!</v>
      </c>
      <c r="G13" s="309"/>
      <c r="H13" s="271"/>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row>
    <row r="14" spans="1:16367" s="1" customFormat="1" ht="15.75" x14ac:dyDescent="0.25">
      <c r="A14" s="281">
        <v>1</v>
      </c>
      <c r="B14" s="303" t="s">
        <v>65</v>
      </c>
      <c r="C14" s="122" t="s">
        <v>2</v>
      </c>
      <c r="D14" s="144">
        <f>SUM(D15:D17)</f>
        <v>7656920.3256999999</v>
      </c>
      <c r="E14" s="144">
        <f>SUM(E15:E17)</f>
        <v>7651173.7701700013</v>
      </c>
      <c r="F14" s="123">
        <f>E14/D14</f>
        <v>0.99924949519055195</v>
      </c>
      <c r="G14" s="121" t="s">
        <v>92</v>
      </c>
      <c r="H14" s="124"/>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row>
    <row r="15" spans="1:16367" s="1" customFormat="1" ht="15.75" x14ac:dyDescent="0.25">
      <c r="A15" s="282"/>
      <c r="B15" s="304"/>
      <c r="C15" s="122" t="s">
        <v>3</v>
      </c>
      <c r="D15" s="144">
        <f>D19+D23+D27+D31</f>
        <v>7126533.4257000005</v>
      </c>
      <c r="E15" s="144">
        <f>E19+E23+E27+E31</f>
        <v>7126452.3618200012</v>
      </c>
      <c r="F15" s="123">
        <f t="shared" ref="F15:F17" si="2">E15/D15</f>
        <v>0.99998862506142083</v>
      </c>
      <c r="G15" s="121"/>
      <c r="H15" s="124"/>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row>
    <row r="16" spans="1:16367" s="1" customFormat="1" ht="15.75" x14ac:dyDescent="0.25">
      <c r="A16" s="282"/>
      <c r="B16" s="304"/>
      <c r="C16" s="122" t="s">
        <v>4</v>
      </c>
      <c r="D16" s="144">
        <f>D36</f>
        <v>530386.89999999991</v>
      </c>
      <c r="E16" s="144">
        <f>E36</f>
        <v>524721.40835000004</v>
      </c>
      <c r="F16" s="123">
        <f t="shared" si="2"/>
        <v>0.98931819083389905</v>
      </c>
      <c r="G16" s="121"/>
      <c r="H16" s="124"/>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row>
    <row r="17" spans="1:16367" s="1" customFormat="1" ht="32.25" customHeight="1" x14ac:dyDescent="0.25">
      <c r="A17" s="283"/>
      <c r="B17" s="305"/>
      <c r="C17" s="122" t="s">
        <v>5</v>
      </c>
      <c r="D17" s="144"/>
      <c r="E17" s="144"/>
      <c r="F17" s="123" t="e">
        <f t="shared" si="2"/>
        <v>#DIV/0!</v>
      </c>
      <c r="G17" s="121"/>
      <c r="H17" s="124"/>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row>
    <row r="18" spans="1:16367" s="131" customFormat="1" ht="15.75" x14ac:dyDescent="0.25">
      <c r="A18" s="257" t="s">
        <v>135</v>
      </c>
      <c r="B18" s="266" t="s">
        <v>66</v>
      </c>
      <c r="C18" s="130" t="s">
        <v>2</v>
      </c>
      <c r="D18" s="145">
        <f>SUM(D19:D21)</f>
        <v>7113014.8000000007</v>
      </c>
      <c r="E18" s="145">
        <f>SUM(E19:E21)</f>
        <v>7113014.8000000007</v>
      </c>
      <c r="F18" s="101">
        <f>E18/D18</f>
        <v>1</v>
      </c>
      <c r="G18" s="109" t="s">
        <v>92</v>
      </c>
      <c r="H18" s="108"/>
      <c r="RX18" s="132"/>
      <c r="RY18" s="132"/>
      <c r="RZ18" s="132"/>
      <c r="SA18" s="132"/>
      <c r="SB18" s="132"/>
      <c r="SC18" s="132"/>
      <c r="SD18" s="132"/>
      <c r="SE18" s="132"/>
      <c r="SF18" s="132"/>
      <c r="SG18" s="132"/>
      <c r="SH18" s="132"/>
      <c r="SI18" s="132"/>
      <c r="SJ18" s="132"/>
      <c r="SK18" s="132"/>
      <c r="SL18" s="132"/>
      <c r="SM18" s="132"/>
      <c r="SN18" s="132"/>
      <c r="SO18" s="132"/>
      <c r="SP18" s="132"/>
      <c r="SQ18" s="132"/>
      <c r="SR18" s="132"/>
      <c r="SS18" s="132"/>
      <c r="ST18" s="132"/>
      <c r="SU18" s="132"/>
      <c r="SV18" s="132"/>
      <c r="SW18" s="132"/>
      <c r="SX18" s="132"/>
      <c r="SY18" s="132"/>
      <c r="SZ18" s="132"/>
      <c r="TA18" s="132"/>
      <c r="TB18" s="132"/>
      <c r="TC18" s="132"/>
      <c r="TD18" s="132"/>
      <c r="TE18" s="132"/>
      <c r="TF18" s="132"/>
      <c r="TG18" s="132"/>
      <c r="TH18" s="132"/>
      <c r="TI18" s="132"/>
      <c r="TJ18" s="132"/>
      <c r="TK18" s="132"/>
      <c r="TL18" s="132"/>
      <c r="TM18" s="132"/>
      <c r="TN18" s="132"/>
      <c r="TO18" s="132"/>
      <c r="TP18" s="132"/>
      <c r="TQ18" s="132"/>
      <c r="TR18" s="132"/>
      <c r="TS18" s="132"/>
      <c r="TT18" s="132"/>
      <c r="TU18" s="132"/>
      <c r="TV18" s="132"/>
      <c r="TW18" s="132"/>
      <c r="TX18" s="132"/>
      <c r="TY18" s="132"/>
      <c r="TZ18" s="132"/>
      <c r="UA18" s="132"/>
      <c r="UB18" s="132"/>
      <c r="UC18" s="132"/>
      <c r="UD18" s="132"/>
      <c r="UE18" s="132"/>
      <c r="UF18" s="132"/>
      <c r="UG18" s="132"/>
      <c r="UH18" s="132"/>
      <c r="UI18" s="132"/>
      <c r="UJ18" s="132"/>
      <c r="UK18" s="132"/>
      <c r="UL18" s="132"/>
      <c r="UM18" s="132"/>
      <c r="UN18" s="132"/>
      <c r="UO18" s="132"/>
      <c r="UP18" s="132"/>
      <c r="UQ18" s="132"/>
      <c r="UR18" s="132"/>
      <c r="US18" s="132"/>
      <c r="UT18" s="132"/>
      <c r="UU18" s="132"/>
      <c r="UV18" s="132"/>
      <c r="UW18" s="132"/>
      <c r="UX18" s="132"/>
      <c r="UY18" s="132"/>
      <c r="UZ18" s="132"/>
      <c r="VA18" s="132"/>
      <c r="VB18" s="132"/>
      <c r="VC18" s="132"/>
      <c r="VD18" s="132"/>
      <c r="VE18" s="132"/>
      <c r="VF18" s="132"/>
      <c r="VG18" s="132"/>
      <c r="VH18" s="132"/>
      <c r="VI18" s="132"/>
      <c r="VJ18" s="132"/>
      <c r="VK18" s="132"/>
      <c r="VL18" s="132"/>
      <c r="VM18" s="132"/>
      <c r="VN18" s="132"/>
      <c r="VO18" s="132"/>
      <c r="VP18" s="132"/>
      <c r="VQ18" s="132"/>
      <c r="VR18" s="132"/>
      <c r="VS18" s="132"/>
      <c r="VT18" s="132"/>
      <c r="VU18" s="132"/>
      <c r="VV18" s="132"/>
      <c r="VW18" s="132"/>
      <c r="VX18" s="132"/>
      <c r="VY18" s="132"/>
      <c r="VZ18" s="132"/>
      <c r="WA18" s="132"/>
      <c r="WB18" s="132"/>
      <c r="WC18" s="132"/>
      <c r="WD18" s="132"/>
      <c r="WE18" s="132"/>
      <c r="WF18" s="132"/>
      <c r="WG18" s="132"/>
      <c r="WH18" s="132"/>
      <c r="WI18" s="132"/>
      <c r="WJ18" s="132"/>
      <c r="WK18" s="132"/>
      <c r="WL18" s="132"/>
      <c r="WM18" s="132"/>
      <c r="WN18" s="132"/>
      <c r="WO18" s="132"/>
      <c r="WP18" s="132"/>
      <c r="WQ18" s="132"/>
      <c r="WR18" s="132"/>
      <c r="WS18" s="132"/>
      <c r="WT18" s="132"/>
      <c r="WU18" s="132"/>
      <c r="WV18" s="132"/>
      <c r="WW18" s="132"/>
      <c r="WX18" s="132"/>
      <c r="WY18" s="132"/>
      <c r="WZ18" s="132"/>
      <c r="XA18" s="132"/>
      <c r="XB18" s="132"/>
      <c r="XC18" s="132"/>
      <c r="XD18" s="132"/>
      <c r="XE18" s="132"/>
      <c r="XF18" s="132"/>
      <c r="XG18" s="132"/>
      <c r="XH18" s="132"/>
      <c r="XI18" s="132"/>
      <c r="XJ18" s="132"/>
      <c r="XK18" s="132"/>
      <c r="XL18" s="132"/>
      <c r="XM18" s="132"/>
      <c r="XN18" s="132"/>
      <c r="XO18" s="132"/>
      <c r="XP18" s="132"/>
      <c r="XQ18" s="132"/>
      <c r="XR18" s="132"/>
      <c r="XS18" s="132"/>
      <c r="XT18" s="132"/>
      <c r="XU18" s="132"/>
      <c r="XV18" s="132"/>
      <c r="XW18" s="132"/>
      <c r="XX18" s="132"/>
      <c r="XY18" s="132"/>
      <c r="XZ18" s="132"/>
      <c r="YA18" s="132"/>
      <c r="YB18" s="132"/>
      <c r="YC18" s="132"/>
      <c r="YD18" s="132"/>
      <c r="YE18" s="132"/>
      <c r="YF18" s="132"/>
      <c r="YG18" s="132"/>
      <c r="YH18" s="132"/>
      <c r="YI18" s="132"/>
      <c r="YJ18" s="132"/>
      <c r="YK18" s="132"/>
      <c r="YL18" s="132"/>
      <c r="YM18" s="132"/>
      <c r="YN18" s="132"/>
      <c r="YO18" s="132"/>
      <c r="YP18" s="132"/>
      <c r="YQ18" s="132"/>
      <c r="YR18" s="132"/>
      <c r="YS18" s="132"/>
      <c r="YT18" s="132"/>
      <c r="YU18" s="132"/>
      <c r="YV18" s="132"/>
      <c r="YW18" s="132"/>
      <c r="YX18" s="132"/>
      <c r="YY18" s="132"/>
      <c r="YZ18" s="132"/>
      <c r="ZA18" s="132"/>
      <c r="ZB18" s="132"/>
      <c r="ZC18" s="132"/>
      <c r="ZD18" s="132"/>
      <c r="ZE18" s="132"/>
      <c r="ZF18" s="132"/>
      <c r="ZG18" s="132"/>
      <c r="ZH18" s="132"/>
      <c r="ZI18" s="132"/>
      <c r="ZJ18" s="132"/>
      <c r="ZK18" s="132"/>
      <c r="ZL18" s="132"/>
      <c r="ZM18" s="132"/>
      <c r="ZN18" s="132"/>
      <c r="ZO18" s="132"/>
      <c r="ZP18" s="132"/>
      <c r="ZQ18" s="132"/>
      <c r="ZR18" s="132"/>
      <c r="ZS18" s="132"/>
      <c r="ZT18" s="132"/>
      <c r="ZU18" s="132"/>
      <c r="ZV18" s="132"/>
      <c r="ZW18" s="132"/>
      <c r="ZX18" s="132"/>
      <c r="ZY18" s="132"/>
      <c r="ZZ18" s="132"/>
      <c r="AAA18" s="132"/>
      <c r="AAB18" s="132"/>
      <c r="AAC18" s="132"/>
      <c r="AAD18" s="132"/>
      <c r="AAE18" s="132"/>
      <c r="AAF18" s="132"/>
      <c r="AAG18" s="132"/>
      <c r="AAH18" s="132"/>
      <c r="AAI18" s="132"/>
      <c r="AAJ18" s="132"/>
      <c r="AAK18" s="132"/>
      <c r="AAL18" s="132"/>
      <c r="AAM18" s="132"/>
      <c r="AAN18" s="132"/>
      <c r="AAO18" s="132"/>
      <c r="AAP18" s="132"/>
      <c r="AAQ18" s="132"/>
      <c r="AAR18" s="132"/>
      <c r="AAS18" s="132"/>
      <c r="AAT18" s="132"/>
      <c r="AAU18" s="132"/>
      <c r="AAV18" s="132"/>
      <c r="AAW18" s="132"/>
      <c r="AAX18" s="132"/>
      <c r="AAY18" s="132"/>
      <c r="AAZ18" s="132"/>
      <c r="ABA18" s="132"/>
      <c r="ABB18" s="132"/>
      <c r="ABC18" s="132"/>
      <c r="ABD18" s="132"/>
      <c r="ABE18" s="132"/>
      <c r="ABF18" s="132"/>
      <c r="ABG18" s="132"/>
      <c r="ABH18" s="132"/>
      <c r="ABI18" s="132"/>
      <c r="ABJ18" s="132"/>
      <c r="ABK18" s="132"/>
      <c r="ABL18" s="132"/>
      <c r="ABM18" s="132"/>
      <c r="ABN18" s="132"/>
      <c r="ABO18" s="132"/>
      <c r="ABP18" s="132"/>
      <c r="ABQ18" s="132"/>
      <c r="ABR18" s="132"/>
      <c r="ABS18" s="132"/>
      <c r="ABT18" s="132"/>
      <c r="ABU18" s="132"/>
      <c r="ABV18" s="132"/>
      <c r="ABW18" s="132"/>
      <c r="ABX18" s="132"/>
      <c r="ABY18" s="132"/>
      <c r="ABZ18" s="132"/>
      <c r="ACA18" s="132"/>
      <c r="ACB18" s="132"/>
      <c r="ACC18" s="132"/>
      <c r="ACD18" s="132"/>
      <c r="ACE18" s="132"/>
      <c r="ACF18" s="132"/>
      <c r="ACG18" s="132"/>
      <c r="ACH18" s="132"/>
      <c r="ACI18" s="132"/>
      <c r="ACJ18" s="132"/>
      <c r="ACK18" s="132"/>
      <c r="ACL18" s="132"/>
      <c r="ACM18" s="132"/>
      <c r="ACN18" s="132"/>
      <c r="ACO18" s="132"/>
      <c r="ACP18" s="132"/>
      <c r="ACQ18" s="132"/>
      <c r="ACR18" s="132"/>
      <c r="ACS18" s="132"/>
      <c r="ACT18" s="132"/>
      <c r="ACU18" s="132"/>
      <c r="ACV18" s="132"/>
      <c r="ACW18" s="132"/>
      <c r="ACX18" s="132"/>
      <c r="ACY18" s="132"/>
      <c r="ACZ18" s="132"/>
      <c r="ADA18" s="132"/>
      <c r="ADB18" s="132"/>
      <c r="ADC18" s="132"/>
      <c r="ADD18" s="132"/>
      <c r="ADE18" s="132"/>
      <c r="ADF18" s="132"/>
      <c r="ADG18" s="132"/>
      <c r="ADH18" s="132"/>
      <c r="ADI18" s="132"/>
      <c r="ADJ18" s="132"/>
      <c r="ADK18" s="132"/>
      <c r="ADL18" s="132"/>
      <c r="ADM18" s="132"/>
      <c r="ADN18" s="132"/>
      <c r="ADO18" s="132"/>
      <c r="ADP18" s="132"/>
      <c r="ADQ18" s="132"/>
      <c r="ADR18" s="132"/>
      <c r="ADS18" s="132"/>
      <c r="ADT18" s="132"/>
      <c r="ADU18" s="132"/>
      <c r="ADV18" s="132"/>
      <c r="ADW18" s="132"/>
      <c r="ADX18" s="132"/>
      <c r="ADY18" s="132"/>
      <c r="ADZ18" s="132"/>
      <c r="AEA18" s="132"/>
      <c r="AEB18" s="132"/>
      <c r="AEC18" s="132"/>
      <c r="AED18" s="132"/>
      <c r="AEE18" s="132"/>
      <c r="AEF18" s="132"/>
      <c r="AEG18" s="132"/>
      <c r="AEH18" s="132"/>
      <c r="AEI18" s="132"/>
      <c r="AEJ18" s="132"/>
      <c r="AEK18" s="132"/>
      <c r="AEL18" s="132"/>
      <c r="AEM18" s="132"/>
      <c r="AEN18" s="132"/>
      <c r="AEO18" s="132"/>
      <c r="AEP18" s="132"/>
      <c r="AEQ18" s="132"/>
      <c r="AER18" s="132"/>
      <c r="AES18" s="132"/>
      <c r="AET18" s="132"/>
      <c r="AEU18" s="132"/>
      <c r="AEV18" s="132"/>
      <c r="AEW18" s="132"/>
      <c r="AEX18" s="132"/>
      <c r="AEY18" s="132"/>
      <c r="AEZ18" s="132"/>
      <c r="AFA18" s="132"/>
      <c r="AFB18" s="132"/>
      <c r="AFC18" s="132"/>
      <c r="AFD18" s="132"/>
      <c r="AFE18" s="132"/>
      <c r="AFF18" s="132"/>
      <c r="AFG18" s="132"/>
      <c r="AFH18" s="132"/>
      <c r="AFI18" s="132"/>
      <c r="AFJ18" s="132"/>
      <c r="AFK18" s="132"/>
      <c r="AFL18" s="132"/>
      <c r="AFM18" s="132"/>
      <c r="AFN18" s="132"/>
      <c r="AFO18" s="132"/>
      <c r="AFP18" s="132"/>
      <c r="AFQ18" s="132"/>
      <c r="AFR18" s="132"/>
      <c r="AFS18" s="132"/>
      <c r="AFT18" s="132"/>
      <c r="AFU18" s="132"/>
      <c r="AFV18" s="132"/>
      <c r="AFW18" s="132"/>
      <c r="AFX18" s="132"/>
      <c r="AFY18" s="132"/>
      <c r="AFZ18" s="132"/>
      <c r="AGA18" s="132"/>
      <c r="AGB18" s="132"/>
      <c r="AGC18" s="132"/>
      <c r="AGD18" s="132"/>
      <c r="AGE18" s="132"/>
      <c r="AGF18" s="132"/>
      <c r="AGG18" s="132"/>
      <c r="AGH18" s="132"/>
      <c r="AGI18" s="132"/>
      <c r="AGJ18" s="132"/>
      <c r="AGK18" s="132"/>
      <c r="AGL18" s="132"/>
      <c r="AGM18" s="132"/>
      <c r="AGN18" s="132"/>
      <c r="AGO18" s="132"/>
      <c r="AGP18" s="132"/>
      <c r="AGQ18" s="132"/>
      <c r="AGR18" s="132"/>
      <c r="AGS18" s="132"/>
      <c r="AGT18" s="132"/>
      <c r="AGU18" s="132"/>
      <c r="AGV18" s="132"/>
      <c r="AGW18" s="132"/>
      <c r="AGX18" s="132"/>
      <c r="AGY18" s="132"/>
      <c r="AGZ18" s="132"/>
      <c r="AHA18" s="132"/>
      <c r="AHB18" s="132"/>
      <c r="AHC18" s="132"/>
      <c r="AHD18" s="132"/>
      <c r="AHE18" s="132"/>
      <c r="AHF18" s="132"/>
      <c r="AHG18" s="132"/>
      <c r="AHH18" s="132"/>
      <c r="AHI18" s="132"/>
      <c r="AHJ18" s="132"/>
      <c r="AHK18" s="132"/>
      <c r="AHL18" s="132"/>
      <c r="AHM18" s="132"/>
      <c r="AHN18" s="132"/>
      <c r="AHO18" s="132"/>
      <c r="AHP18" s="132"/>
      <c r="AHQ18" s="132"/>
      <c r="AHR18" s="132"/>
      <c r="AHS18" s="132"/>
      <c r="AHT18" s="132"/>
      <c r="AHU18" s="132"/>
      <c r="AHV18" s="132"/>
      <c r="AHW18" s="132"/>
      <c r="AHX18" s="132"/>
      <c r="AHY18" s="132"/>
      <c r="AHZ18" s="132"/>
      <c r="AIA18" s="132"/>
      <c r="AIB18" s="132"/>
      <c r="AIC18" s="132"/>
      <c r="AID18" s="132"/>
      <c r="AIE18" s="132"/>
      <c r="AIF18" s="132"/>
      <c r="AIG18" s="132"/>
      <c r="AIH18" s="132"/>
      <c r="AII18" s="132"/>
      <c r="AIJ18" s="132"/>
      <c r="AIK18" s="132"/>
      <c r="AIL18" s="132"/>
      <c r="AIM18" s="132"/>
      <c r="AIN18" s="132"/>
      <c r="AIO18" s="132"/>
      <c r="AIP18" s="132"/>
      <c r="AIQ18" s="132"/>
      <c r="AIR18" s="132"/>
      <c r="AIS18" s="132"/>
      <c r="AIT18" s="132"/>
      <c r="AIU18" s="132"/>
      <c r="AIV18" s="132"/>
      <c r="AIW18" s="132"/>
      <c r="AIX18" s="132"/>
      <c r="AIY18" s="132"/>
      <c r="AIZ18" s="132"/>
      <c r="AJA18" s="132"/>
      <c r="AJB18" s="132"/>
      <c r="AJC18" s="132"/>
      <c r="AJD18" s="132"/>
      <c r="AJE18" s="132"/>
      <c r="AJF18" s="132"/>
      <c r="AJG18" s="132"/>
      <c r="AJH18" s="132"/>
      <c r="AJI18" s="132"/>
      <c r="AJJ18" s="132"/>
      <c r="AJK18" s="132"/>
      <c r="AJL18" s="132"/>
      <c r="AJM18" s="132"/>
      <c r="AJN18" s="132"/>
      <c r="AJO18" s="132"/>
      <c r="AJP18" s="132"/>
      <c r="AJQ18" s="132"/>
      <c r="AJR18" s="132"/>
      <c r="AJS18" s="132"/>
      <c r="AJT18" s="132"/>
      <c r="AJU18" s="132"/>
      <c r="AJV18" s="132"/>
      <c r="AJW18" s="132"/>
      <c r="AJX18" s="132"/>
      <c r="AJY18" s="132"/>
      <c r="AJZ18" s="132"/>
      <c r="AKA18" s="132"/>
      <c r="AKB18" s="132"/>
      <c r="AKC18" s="132"/>
      <c r="AKD18" s="132"/>
      <c r="AKE18" s="132"/>
      <c r="AKF18" s="132"/>
      <c r="AKG18" s="132"/>
      <c r="AKH18" s="132"/>
      <c r="AKI18" s="132"/>
      <c r="AKJ18" s="132"/>
      <c r="AKK18" s="132"/>
      <c r="AKL18" s="132"/>
      <c r="AKM18" s="132"/>
      <c r="AKN18" s="132"/>
      <c r="AKO18" s="132"/>
      <c r="AKP18" s="132"/>
      <c r="AKQ18" s="132"/>
      <c r="AKR18" s="132"/>
      <c r="AKS18" s="132"/>
      <c r="AKT18" s="132"/>
      <c r="AKU18" s="132"/>
      <c r="AKV18" s="132"/>
      <c r="AKW18" s="132"/>
      <c r="AKX18" s="132"/>
      <c r="AKY18" s="132"/>
      <c r="AKZ18" s="132"/>
      <c r="ALA18" s="132"/>
      <c r="ALB18" s="132"/>
      <c r="ALC18" s="132"/>
      <c r="ALD18" s="132"/>
      <c r="ALE18" s="132"/>
      <c r="ALF18" s="132"/>
      <c r="ALG18" s="132"/>
      <c r="ALH18" s="132"/>
      <c r="ALI18" s="132"/>
      <c r="ALJ18" s="132"/>
      <c r="ALK18" s="132"/>
      <c r="ALL18" s="132"/>
      <c r="ALM18" s="132"/>
      <c r="ALN18" s="132"/>
      <c r="ALO18" s="132"/>
      <c r="ALP18" s="132"/>
      <c r="ALQ18" s="132"/>
      <c r="ALR18" s="132"/>
      <c r="ALS18" s="132"/>
      <c r="ALT18" s="132"/>
      <c r="ALU18" s="132"/>
      <c r="ALV18" s="132"/>
      <c r="ALW18" s="132"/>
      <c r="ALX18" s="132"/>
      <c r="ALY18" s="132"/>
      <c r="ALZ18" s="132"/>
      <c r="AMA18" s="132"/>
      <c r="AMB18" s="132"/>
      <c r="AMC18" s="132"/>
      <c r="AMD18" s="132"/>
      <c r="AME18" s="132"/>
      <c r="AMF18" s="132"/>
      <c r="AMG18" s="132"/>
      <c r="AMH18" s="132"/>
      <c r="AMI18" s="132"/>
      <c r="AMJ18" s="132"/>
      <c r="AMK18" s="132"/>
      <c r="AML18" s="132"/>
      <c r="AMM18" s="132"/>
      <c r="AMN18" s="132"/>
      <c r="AMO18" s="132"/>
      <c r="AMP18" s="132"/>
      <c r="AMQ18" s="132"/>
      <c r="AMR18" s="132"/>
      <c r="AMS18" s="132"/>
      <c r="AMT18" s="132"/>
      <c r="AMU18" s="132"/>
      <c r="AMV18" s="132"/>
      <c r="AMW18" s="132"/>
      <c r="AMX18" s="132"/>
      <c r="AMY18" s="132"/>
      <c r="AMZ18" s="132"/>
      <c r="ANA18" s="132"/>
      <c r="ANB18" s="132"/>
      <c r="ANC18" s="132"/>
      <c r="AND18" s="132"/>
      <c r="ANE18" s="132"/>
      <c r="ANF18" s="132"/>
      <c r="ANG18" s="132"/>
      <c r="ANH18" s="132"/>
      <c r="ANI18" s="132"/>
      <c r="ANJ18" s="132"/>
      <c r="ANK18" s="132"/>
      <c r="ANL18" s="132"/>
      <c r="ANM18" s="132"/>
      <c r="ANN18" s="132"/>
      <c r="ANO18" s="132"/>
      <c r="ANP18" s="132"/>
      <c r="ANQ18" s="132"/>
      <c r="ANR18" s="132"/>
      <c r="ANS18" s="132"/>
      <c r="ANT18" s="132"/>
      <c r="ANU18" s="132"/>
      <c r="ANV18" s="132"/>
      <c r="ANW18" s="132"/>
      <c r="ANX18" s="132"/>
      <c r="ANY18" s="132"/>
      <c r="ANZ18" s="132"/>
      <c r="AOA18" s="132"/>
      <c r="AOB18" s="132"/>
      <c r="AOC18" s="132"/>
      <c r="AOD18" s="132"/>
      <c r="AOE18" s="132"/>
      <c r="AOF18" s="132"/>
      <c r="AOG18" s="132"/>
      <c r="AOH18" s="132"/>
      <c r="AOI18" s="132"/>
      <c r="AOJ18" s="132"/>
      <c r="AOK18" s="132"/>
      <c r="AOL18" s="132"/>
      <c r="AOM18" s="132"/>
      <c r="AON18" s="132"/>
      <c r="AOO18" s="132"/>
      <c r="AOP18" s="132"/>
      <c r="AOQ18" s="132"/>
      <c r="AOR18" s="132"/>
      <c r="AOS18" s="132"/>
      <c r="AOT18" s="132"/>
      <c r="AOU18" s="132"/>
      <c r="AOV18" s="132"/>
      <c r="AOW18" s="132"/>
      <c r="AOX18" s="132"/>
      <c r="AOY18" s="132"/>
      <c r="AOZ18" s="132"/>
      <c r="APA18" s="132"/>
      <c r="APB18" s="132"/>
      <c r="APC18" s="132"/>
      <c r="APD18" s="132"/>
      <c r="APE18" s="132"/>
      <c r="APF18" s="132"/>
      <c r="APG18" s="132"/>
      <c r="APH18" s="132"/>
      <c r="API18" s="132"/>
      <c r="APJ18" s="132"/>
      <c r="APK18" s="132"/>
      <c r="APL18" s="132"/>
      <c r="APM18" s="132"/>
      <c r="APN18" s="132"/>
      <c r="APO18" s="132"/>
      <c r="APP18" s="132"/>
      <c r="APQ18" s="132"/>
      <c r="APR18" s="132"/>
      <c r="APS18" s="132"/>
      <c r="APT18" s="132"/>
      <c r="APU18" s="132"/>
      <c r="APV18" s="132"/>
      <c r="APW18" s="132"/>
      <c r="APX18" s="132"/>
      <c r="APY18" s="132"/>
      <c r="APZ18" s="132"/>
      <c r="AQA18" s="132"/>
      <c r="AQB18" s="132"/>
      <c r="AQC18" s="132"/>
      <c r="AQD18" s="132"/>
      <c r="AQE18" s="132"/>
      <c r="AQF18" s="132"/>
      <c r="AQG18" s="132"/>
      <c r="AQH18" s="132"/>
      <c r="AQI18" s="132"/>
      <c r="AQJ18" s="132"/>
      <c r="AQK18" s="132"/>
      <c r="AQL18" s="132"/>
      <c r="AQM18" s="132"/>
      <c r="AQN18" s="132"/>
      <c r="AQO18" s="132"/>
      <c r="AQP18" s="132"/>
      <c r="AQQ18" s="132"/>
      <c r="AQR18" s="132"/>
      <c r="AQS18" s="132"/>
      <c r="AQT18" s="132"/>
      <c r="AQU18" s="132"/>
      <c r="AQV18" s="132"/>
      <c r="AQW18" s="132"/>
      <c r="AQX18" s="132"/>
      <c r="AQY18" s="132"/>
      <c r="AQZ18" s="132"/>
      <c r="ARA18" s="132"/>
      <c r="ARB18" s="132"/>
      <c r="ARC18" s="132"/>
      <c r="ARD18" s="132"/>
      <c r="ARE18" s="132"/>
      <c r="ARF18" s="132"/>
      <c r="ARG18" s="132"/>
      <c r="ARH18" s="132"/>
      <c r="ARI18" s="132"/>
      <c r="ARJ18" s="132"/>
      <c r="ARK18" s="132"/>
      <c r="ARL18" s="132"/>
      <c r="ARM18" s="132"/>
      <c r="ARN18" s="132"/>
      <c r="ARO18" s="132"/>
      <c r="ARP18" s="132"/>
      <c r="ARQ18" s="132"/>
      <c r="ARR18" s="132"/>
      <c r="ARS18" s="132"/>
      <c r="ART18" s="132"/>
      <c r="ARU18" s="132"/>
      <c r="ARV18" s="132"/>
      <c r="ARW18" s="132"/>
      <c r="ARX18" s="132"/>
      <c r="ARY18" s="132"/>
      <c r="ARZ18" s="132"/>
      <c r="ASA18" s="132"/>
      <c r="ASB18" s="132"/>
      <c r="ASC18" s="132"/>
      <c r="ASD18" s="132"/>
      <c r="ASE18" s="132"/>
      <c r="ASF18" s="132"/>
      <c r="ASG18" s="132"/>
      <c r="ASH18" s="132"/>
      <c r="ASI18" s="132"/>
      <c r="ASJ18" s="132"/>
      <c r="ASK18" s="132"/>
      <c r="ASL18" s="132"/>
      <c r="ASM18" s="132"/>
      <c r="ASN18" s="132"/>
      <c r="ASO18" s="132"/>
      <c r="ASP18" s="132"/>
      <c r="ASQ18" s="132"/>
      <c r="ASR18" s="132"/>
      <c r="ASS18" s="132"/>
      <c r="AST18" s="132"/>
      <c r="ASU18" s="132"/>
      <c r="ASV18" s="132"/>
      <c r="ASW18" s="132"/>
      <c r="ASX18" s="132"/>
      <c r="ASY18" s="132"/>
      <c r="ASZ18" s="132"/>
      <c r="ATA18" s="132"/>
      <c r="ATB18" s="132"/>
      <c r="ATC18" s="132"/>
      <c r="ATD18" s="132"/>
      <c r="ATE18" s="132"/>
      <c r="ATF18" s="132"/>
      <c r="ATG18" s="132"/>
      <c r="ATH18" s="132"/>
      <c r="ATI18" s="132"/>
      <c r="ATJ18" s="132"/>
      <c r="ATK18" s="132"/>
      <c r="ATL18" s="132"/>
      <c r="ATM18" s="132"/>
      <c r="ATN18" s="132"/>
      <c r="ATO18" s="132"/>
      <c r="ATP18" s="132"/>
      <c r="ATQ18" s="132"/>
      <c r="ATR18" s="132"/>
      <c r="ATS18" s="132"/>
      <c r="ATT18" s="132"/>
      <c r="ATU18" s="132"/>
      <c r="ATV18" s="132"/>
      <c r="ATW18" s="132"/>
      <c r="ATX18" s="132"/>
      <c r="ATY18" s="132"/>
      <c r="ATZ18" s="132"/>
      <c r="AUA18" s="132"/>
      <c r="AUB18" s="132"/>
      <c r="AUC18" s="132"/>
      <c r="AUD18" s="132"/>
      <c r="AUE18" s="132"/>
      <c r="AUF18" s="132"/>
      <c r="AUG18" s="132"/>
      <c r="AUH18" s="132"/>
      <c r="AUI18" s="132"/>
      <c r="AUJ18" s="132"/>
      <c r="AUK18" s="132"/>
      <c r="AUL18" s="132"/>
      <c r="AUM18" s="132"/>
      <c r="AUN18" s="132"/>
      <c r="AUO18" s="132"/>
      <c r="AUP18" s="132"/>
      <c r="AUQ18" s="132"/>
      <c r="AUR18" s="132"/>
      <c r="AUS18" s="132"/>
      <c r="AUT18" s="132"/>
      <c r="AUU18" s="132"/>
      <c r="AUV18" s="132"/>
      <c r="AUW18" s="132"/>
      <c r="AUX18" s="132"/>
      <c r="AUY18" s="132"/>
      <c r="AUZ18" s="132"/>
      <c r="AVA18" s="132"/>
      <c r="AVB18" s="132"/>
      <c r="AVC18" s="132"/>
      <c r="AVD18" s="132"/>
      <c r="AVE18" s="132"/>
      <c r="AVF18" s="132"/>
      <c r="AVG18" s="132"/>
      <c r="AVH18" s="132"/>
      <c r="AVI18" s="132"/>
      <c r="AVJ18" s="132"/>
      <c r="AVK18" s="132"/>
      <c r="AVL18" s="132"/>
      <c r="AVM18" s="132"/>
      <c r="AVN18" s="132"/>
      <c r="AVO18" s="132"/>
      <c r="AVP18" s="132"/>
      <c r="AVQ18" s="132"/>
      <c r="AVR18" s="132"/>
      <c r="AVS18" s="132"/>
      <c r="AVT18" s="132"/>
      <c r="AVU18" s="132"/>
      <c r="AVV18" s="132"/>
      <c r="AVW18" s="132"/>
      <c r="AVX18" s="132"/>
      <c r="AVY18" s="132"/>
      <c r="AVZ18" s="132"/>
      <c r="AWA18" s="132"/>
      <c r="AWB18" s="132"/>
      <c r="AWC18" s="132"/>
      <c r="AWD18" s="132"/>
      <c r="AWE18" s="132"/>
      <c r="AWF18" s="132"/>
      <c r="AWG18" s="132"/>
      <c r="AWH18" s="132"/>
      <c r="AWI18" s="132"/>
      <c r="AWJ18" s="132"/>
      <c r="AWK18" s="132"/>
      <c r="AWL18" s="132"/>
      <c r="AWM18" s="132"/>
      <c r="AWN18" s="132"/>
      <c r="AWO18" s="132"/>
      <c r="AWP18" s="132"/>
      <c r="AWQ18" s="132"/>
      <c r="AWR18" s="132"/>
      <c r="AWS18" s="132"/>
      <c r="AWT18" s="132"/>
      <c r="AWU18" s="132"/>
      <c r="AWV18" s="132"/>
      <c r="AWW18" s="132"/>
      <c r="AWX18" s="132"/>
      <c r="AWY18" s="132"/>
      <c r="AWZ18" s="132"/>
      <c r="AXA18" s="132"/>
      <c r="AXB18" s="132"/>
      <c r="AXC18" s="132"/>
      <c r="AXD18" s="132"/>
      <c r="AXE18" s="132"/>
      <c r="AXF18" s="132"/>
      <c r="AXG18" s="132"/>
      <c r="AXH18" s="132"/>
      <c r="AXI18" s="132"/>
      <c r="AXJ18" s="132"/>
      <c r="AXK18" s="132"/>
      <c r="AXL18" s="132"/>
      <c r="AXM18" s="132"/>
      <c r="AXN18" s="132"/>
      <c r="AXO18" s="132"/>
      <c r="AXP18" s="132"/>
      <c r="AXQ18" s="132"/>
      <c r="AXR18" s="132"/>
      <c r="AXS18" s="132"/>
      <c r="AXT18" s="132"/>
      <c r="AXU18" s="132"/>
      <c r="AXV18" s="132"/>
      <c r="AXW18" s="132"/>
      <c r="AXX18" s="132"/>
      <c r="AXY18" s="132"/>
      <c r="AXZ18" s="132"/>
      <c r="AYA18" s="132"/>
      <c r="AYB18" s="132"/>
      <c r="AYC18" s="132"/>
      <c r="AYD18" s="132"/>
      <c r="AYE18" s="132"/>
      <c r="AYF18" s="132"/>
      <c r="AYG18" s="132"/>
      <c r="AYH18" s="132"/>
      <c r="AYI18" s="132"/>
      <c r="AYJ18" s="132"/>
      <c r="AYK18" s="132"/>
      <c r="AYL18" s="132"/>
      <c r="AYM18" s="132"/>
      <c r="AYN18" s="132"/>
      <c r="AYO18" s="132"/>
      <c r="AYP18" s="132"/>
      <c r="AYQ18" s="132"/>
      <c r="AYR18" s="132"/>
      <c r="AYS18" s="132"/>
      <c r="AYT18" s="132"/>
      <c r="AYU18" s="132"/>
      <c r="AYV18" s="132"/>
      <c r="AYW18" s="132"/>
      <c r="AYX18" s="132"/>
      <c r="AYY18" s="132"/>
      <c r="AYZ18" s="132"/>
      <c r="AZA18" s="132"/>
      <c r="AZB18" s="132"/>
      <c r="AZC18" s="132"/>
      <c r="AZD18" s="132"/>
      <c r="AZE18" s="132"/>
      <c r="AZF18" s="132"/>
      <c r="AZG18" s="132"/>
      <c r="AZH18" s="132"/>
      <c r="AZI18" s="132"/>
      <c r="AZJ18" s="132"/>
      <c r="AZK18" s="132"/>
      <c r="AZL18" s="132"/>
      <c r="AZM18" s="132"/>
      <c r="AZN18" s="132"/>
      <c r="AZO18" s="132"/>
      <c r="AZP18" s="132"/>
      <c r="AZQ18" s="132"/>
      <c r="AZR18" s="132"/>
      <c r="AZS18" s="132"/>
      <c r="AZT18" s="132"/>
      <c r="AZU18" s="132"/>
      <c r="AZV18" s="132"/>
      <c r="AZW18" s="132"/>
      <c r="AZX18" s="132"/>
      <c r="AZY18" s="132"/>
      <c r="AZZ18" s="132"/>
      <c r="BAA18" s="132"/>
      <c r="BAB18" s="132"/>
      <c r="BAC18" s="132"/>
      <c r="BAD18" s="132"/>
      <c r="BAE18" s="132"/>
      <c r="BAF18" s="132"/>
      <c r="BAG18" s="132"/>
      <c r="BAH18" s="132"/>
      <c r="BAI18" s="132"/>
      <c r="BAJ18" s="132"/>
      <c r="BAK18" s="132"/>
      <c r="BAL18" s="132"/>
      <c r="BAM18" s="132"/>
      <c r="BAN18" s="132"/>
      <c r="BAO18" s="132"/>
      <c r="BAP18" s="132"/>
      <c r="BAQ18" s="132"/>
      <c r="BAR18" s="132"/>
      <c r="BAS18" s="132"/>
      <c r="BAT18" s="132"/>
      <c r="BAU18" s="132"/>
      <c r="BAV18" s="132"/>
      <c r="BAW18" s="132"/>
      <c r="BAX18" s="132"/>
      <c r="BAY18" s="132"/>
      <c r="BAZ18" s="132"/>
      <c r="BBA18" s="132"/>
      <c r="BBB18" s="132"/>
      <c r="BBC18" s="132"/>
      <c r="BBD18" s="132"/>
      <c r="BBE18" s="132"/>
      <c r="BBF18" s="132"/>
      <c r="BBG18" s="132"/>
      <c r="BBH18" s="132"/>
      <c r="BBI18" s="132"/>
      <c r="BBJ18" s="132"/>
      <c r="BBK18" s="132"/>
      <c r="BBL18" s="132"/>
      <c r="BBM18" s="132"/>
      <c r="BBN18" s="132"/>
      <c r="BBO18" s="132"/>
      <c r="BBP18" s="132"/>
      <c r="BBQ18" s="132"/>
      <c r="BBR18" s="132"/>
      <c r="BBS18" s="132"/>
      <c r="BBT18" s="132"/>
      <c r="BBU18" s="132"/>
      <c r="BBV18" s="132"/>
      <c r="BBW18" s="132"/>
      <c r="BBX18" s="132"/>
      <c r="BBY18" s="132"/>
      <c r="BBZ18" s="132"/>
      <c r="BCA18" s="132"/>
      <c r="BCB18" s="132"/>
      <c r="BCC18" s="132"/>
      <c r="BCD18" s="132"/>
      <c r="BCE18" s="132"/>
      <c r="BCF18" s="132"/>
      <c r="BCG18" s="132"/>
      <c r="BCH18" s="132"/>
      <c r="BCI18" s="132"/>
      <c r="BCJ18" s="132"/>
      <c r="BCK18" s="132"/>
      <c r="BCL18" s="132"/>
      <c r="BCM18" s="132"/>
      <c r="BCN18" s="132"/>
      <c r="BCO18" s="132"/>
      <c r="BCP18" s="132"/>
      <c r="BCQ18" s="132"/>
      <c r="BCR18" s="132"/>
      <c r="BCS18" s="132"/>
      <c r="BCT18" s="132"/>
      <c r="BCU18" s="132"/>
      <c r="BCV18" s="132"/>
      <c r="BCW18" s="132"/>
      <c r="BCX18" s="132"/>
      <c r="BCY18" s="132"/>
      <c r="BCZ18" s="132"/>
      <c r="BDA18" s="132"/>
      <c r="BDB18" s="132"/>
      <c r="BDC18" s="132"/>
      <c r="BDD18" s="132"/>
      <c r="BDE18" s="132"/>
      <c r="BDF18" s="132"/>
      <c r="BDG18" s="132"/>
      <c r="BDH18" s="132"/>
      <c r="BDI18" s="132"/>
      <c r="BDJ18" s="132"/>
      <c r="BDK18" s="132"/>
      <c r="BDL18" s="132"/>
      <c r="BDM18" s="132"/>
      <c r="BDN18" s="132"/>
      <c r="BDO18" s="132"/>
      <c r="BDP18" s="132"/>
      <c r="BDQ18" s="132"/>
      <c r="BDR18" s="132"/>
      <c r="BDS18" s="132"/>
      <c r="BDT18" s="132"/>
      <c r="BDU18" s="132"/>
      <c r="BDV18" s="132"/>
      <c r="BDW18" s="132"/>
      <c r="BDX18" s="132"/>
      <c r="BDY18" s="132"/>
      <c r="BDZ18" s="132"/>
      <c r="BEA18" s="132"/>
      <c r="BEB18" s="132"/>
      <c r="BEC18" s="132"/>
      <c r="BED18" s="132"/>
      <c r="BEE18" s="132"/>
      <c r="BEF18" s="132"/>
      <c r="BEG18" s="132"/>
      <c r="BEH18" s="132"/>
      <c r="BEI18" s="132"/>
      <c r="BEJ18" s="132"/>
      <c r="BEK18" s="132"/>
      <c r="BEL18" s="132"/>
      <c r="BEM18" s="132"/>
      <c r="BEN18" s="132"/>
      <c r="BEO18" s="132"/>
      <c r="BEP18" s="132"/>
      <c r="BEQ18" s="132"/>
      <c r="BER18" s="132"/>
      <c r="BES18" s="132"/>
      <c r="BET18" s="132"/>
      <c r="BEU18" s="132"/>
      <c r="BEV18" s="132"/>
      <c r="BEW18" s="132"/>
      <c r="BEX18" s="132"/>
      <c r="BEY18" s="132"/>
      <c r="BEZ18" s="132"/>
      <c r="BFA18" s="132"/>
      <c r="BFB18" s="132"/>
      <c r="BFC18" s="132"/>
      <c r="BFD18" s="132"/>
      <c r="BFE18" s="132"/>
      <c r="BFF18" s="132"/>
      <c r="BFG18" s="132"/>
      <c r="BFH18" s="132"/>
      <c r="BFI18" s="132"/>
      <c r="BFJ18" s="132"/>
      <c r="BFK18" s="132"/>
      <c r="BFL18" s="132"/>
      <c r="BFM18" s="132"/>
      <c r="BFN18" s="132"/>
      <c r="BFO18" s="132"/>
      <c r="BFP18" s="132"/>
      <c r="BFQ18" s="132"/>
      <c r="BFR18" s="132"/>
      <c r="BFS18" s="132"/>
      <c r="BFT18" s="132"/>
      <c r="BFU18" s="132"/>
      <c r="BFV18" s="132"/>
      <c r="BFW18" s="132"/>
      <c r="BFX18" s="132"/>
      <c r="BFY18" s="132"/>
      <c r="BFZ18" s="132"/>
      <c r="BGA18" s="132"/>
      <c r="BGB18" s="132"/>
      <c r="BGC18" s="132"/>
      <c r="BGD18" s="132"/>
      <c r="BGE18" s="132"/>
      <c r="BGF18" s="132"/>
      <c r="BGG18" s="132"/>
      <c r="BGH18" s="132"/>
      <c r="BGI18" s="132"/>
      <c r="BGJ18" s="132"/>
      <c r="BGK18" s="132"/>
      <c r="BGL18" s="132"/>
      <c r="BGM18" s="132"/>
      <c r="BGN18" s="132"/>
      <c r="BGO18" s="132"/>
      <c r="BGP18" s="132"/>
      <c r="BGQ18" s="132"/>
      <c r="BGR18" s="132"/>
      <c r="BGS18" s="132"/>
      <c r="BGT18" s="132"/>
      <c r="BGU18" s="132"/>
      <c r="BGV18" s="132"/>
      <c r="BGW18" s="132"/>
      <c r="BGX18" s="132"/>
      <c r="BGY18" s="132"/>
      <c r="BGZ18" s="132"/>
      <c r="BHA18" s="132"/>
      <c r="BHB18" s="132"/>
      <c r="BHC18" s="132"/>
      <c r="BHD18" s="132"/>
      <c r="BHE18" s="132"/>
      <c r="BHF18" s="132"/>
      <c r="BHG18" s="132"/>
      <c r="BHH18" s="132"/>
      <c r="BHI18" s="132"/>
      <c r="BHJ18" s="132"/>
      <c r="BHK18" s="132"/>
      <c r="BHL18" s="132"/>
      <c r="BHM18" s="132"/>
      <c r="BHN18" s="132"/>
      <c r="BHO18" s="132"/>
      <c r="BHP18" s="132"/>
      <c r="BHQ18" s="132"/>
      <c r="BHR18" s="132"/>
      <c r="BHS18" s="132"/>
      <c r="BHT18" s="132"/>
      <c r="BHU18" s="132"/>
      <c r="BHV18" s="132"/>
      <c r="BHW18" s="132"/>
      <c r="BHX18" s="132"/>
      <c r="BHY18" s="132"/>
      <c r="BHZ18" s="132"/>
      <c r="BIA18" s="132"/>
      <c r="BIB18" s="132"/>
      <c r="BIC18" s="132"/>
      <c r="BID18" s="132"/>
      <c r="BIE18" s="132"/>
      <c r="BIF18" s="132"/>
      <c r="BIG18" s="132"/>
      <c r="BIH18" s="132"/>
      <c r="BII18" s="132"/>
      <c r="BIJ18" s="132"/>
      <c r="BIK18" s="132"/>
      <c r="BIL18" s="132"/>
      <c r="BIM18" s="132"/>
      <c r="BIN18" s="132"/>
      <c r="BIO18" s="132"/>
      <c r="BIP18" s="132"/>
      <c r="BIQ18" s="132"/>
      <c r="BIR18" s="132"/>
      <c r="BIS18" s="132"/>
      <c r="BIT18" s="132"/>
      <c r="BIU18" s="132"/>
      <c r="BIV18" s="132"/>
      <c r="BIW18" s="132"/>
      <c r="BIX18" s="132"/>
      <c r="BIY18" s="132"/>
      <c r="BIZ18" s="132"/>
      <c r="BJA18" s="132"/>
      <c r="BJB18" s="132"/>
      <c r="BJC18" s="132"/>
      <c r="BJD18" s="132"/>
      <c r="BJE18" s="132"/>
      <c r="BJF18" s="132"/>
      <c r="BJG18" s="132"/>
      <c r="BJH18" s="132"/>
      <c r="BJI18" s="132"/>
      <c r="BJJ18" s="132"/>
      <c r="BJK18" s="132"/>
      <c r="BJL18" s="132"/>
      <c r="BJM18" s="132"/>
      <c r="BJN18" s="132"/>
      <c r="BJO18" s="132"/>
      <c r="BJP18" s="132"/>
      <c r="BJQ18" s="132"/>
      <c r="BJR18" s="132"/>
      <c r="BJS18" s="132"/>
      <c r="BJT18" s="132"/>
      <c r="BJU18" s="132"/>
      <c r="BJV18" s="132"/>
      <c r="BJW18" s="132"/>
      <c r="BJX18" s="132"/>
      <c r="BJY18" s="132"/>
      <c r="BJZ18" s="132"/>
      <c r="BKA18" s="132"/>
      <c r="BKB18" s="132"/>
      <c r="BKC18" s="132"/>
      <c r="BKD18" s="132"/>
      <c r="BKE18" s="132"/>
      <c r="BKF18" s="132"/>
      <c r="BKG18" s="132"/>
      <c r="BKH18" s="132"/>
      <c r="BKI18" s="132"/>
      <c r="BKJ18" s="132"/>
      <c r="BKK18" s="132"/>
      <c r="BKL18" s="132"/>
      <c r="BKM18" s="132"/>
      <c r="BKN18" s="132"/>
      <c r="BKO18" s="132"/>
      <c r="BKP18" s="132"/>
      <c r="BKQ18" s="132"/>
      <c r="BKR18" s="132"/>
      <c r="BKS18" s="132"/>
      <c r="BKT18" s="132"/>
      <c r="BKU18" s="132"/>
      <c r="BKV18" s="132"/>
      <c r="BKW18" s="132"/>
      <c r="BKX18" s="132"/>
      <c r="BKY18" s="132"/>
      <c r="BKZ18" s="132"/>
      <c r="BLA18" s="132"/>
      <c r="BLB18" s="132"/>
      <c r="BLC18" s="132"/>
      <c r="BLD18" s="132"/>
      <c r="BLE18" s="132"/>
      <c r="BLF18" s="132"/>
      <c r="BLG18" s="132"/>
      <c r="BLH18" s="132"/>
      <c r="BLI18" s="132"/>
      <c r="BLJ18" s="132"/>
      <c r="BLK18" s="132"/>
      <c r="BLL18" s="132"/>
      <c r="BLM18" s="132"/>
      <c r="BLN18" s="132"/>
      <c r="BLO18" s="132"/>
      <c r="BLP18" s="132"/>
      <c r="BLQ18" s="132"/>
      <c r="BLR18" s="132"/>
      <c r="BLS18" s="132"/>
      <c r="BLT18" s="132"/>
      <c r="BLU18" s="132"/>
      <c r="BLV18" s="132"/>
      <c r="BLW18" s="132"/>
      <c r="BLX18" s="132"/>
      <c r="BLY18" s="132"/>
      <c r="BLZ18" s="132"/>
      <c r="BMA18" s="132"/>
      <c r="BMB18" s="132"/>
      <c r="BMC18" s="132"/>
      <c r="BMD18" s="132"/>
      <c r="BME18" s="132"/>
      <c r="BMF18" s="132"/>
      <c r="BMG18" s="132"/>
      <c r="BMH18" s="132"/>
      <c r="BMI18" s="132"/>
      <c r="BMJ18" s="132"/>
      <c r="BMK18" s="132"/>
      <c r="BML18" s="132"/>
      <c r="BMM18" s="132"/>
      <c r="BMN18" s="132"/>
      <c r="BMO18" s="132"/>
      <c r="BMP18" s="132"/>
      <c r="BMQ18" s="132"/>
      <c r="BMR18" s="132"/>
      <c r="BMS18" s="132"/>
      <c r="BMT18" s="132"/>
      <c r="BMU18" s="132"/>
      <c r="BMV18" s="132"/>
      <c r="BMW18" s="132"/>
      <c r="BMX18" s="132"/>
      <c r="BMY18" s="132"/>
      <c r="BMZ18" s="132"/>
      <c r="BNA18" s="132"/>
      <c r="BNB18" s="132"/>
      <c r="BNC18" s="132"/>
      <c r="BND18" s="132"/>
      <c r="BNE18" s="132"/>
      <c r="BNF18" s="132"/>
      <c r="BNG18" s="132"/>
      <c r="BNH18" s="132"/>
      <c r="BNI18" s="132"/>
      <c r="BNJ18" s="132"/>
      <c r="BNK18" s="132"/>
      <c r="BNL18" s="132"/>
      <c r="BNM18" s="132"/>
      <c r="BNN18" s="132"/>
      <c r="BNO18" s="132"/>
      <c r="BNP18" s="132"/>
      <c r="BNQ18" s="132"/>
      <c r="BNR18" s="132"/>
      <c r="BNS18" s="132"/>
      <c r="BNT18" s="132"/>
      <c r="BNU18" s="132"/>
      <c r="BNV18" s="132"/>
      <c r="BNW18" s="132"/>
      <c r="BNX18" s="132"/>
      <c r="BNY18" s="132"/>
      <c r="BNZ18" s="132"/>
      <c r="BOA18" s="132"/>
      <c r="BOB18" s="132"/>
      <c r="BOC18" s="132"/>
      <c r="BOD18" s="132"/>
      <c r="BOE18" s="132"/>
      <c r="BOF18" s="132"/>
      <c r="BOG18" s="132"/>
      <c r="BOH18" s="132"/>
      <c r="BOI18" s="132"/>
      <c r="BOJ18" s="132"/>
      <c r="BOK18" s="132"/>
      <c r="BOL18" s="132"/>
      <c r="BOM18" s="132"/>
      <c r="BON18" s="132"/>
      <c r="BOO18" s="132"/>
      <c r="BOP18" s="132"/>
      <c r="BOQ18" s="132"/>
      <c r="BOR18" s="132"/>
      <c r="BOS18" s="132"/>
      <c r="BOT18" s="132"/>
      <c r="BOU18" s="132"/>
      <c r="BOV18" s="132"/>
      <c r="BOW18" s="132"/>
      <c r="BOX18" s="132"/>
      <c r="BOY18" s="132"/>
      <c r="BOZ18" s="132"/>
      <c r="BPA18" s="132"/>
      <c r="BPB18" s="132"/>
      <c r="BPC18" s="132"/>
      <c r="BPD18" s="132"/>
      <c r="BPE18" s="132"/>
      <c r="BPF18" s="132"/>
      <c r="BPG18" s="132"/>
      <c r="BPH18" s="132"/>
      <c r="BPI18" s="132"/>
      <c r="BPJ18" s="132"/>
      <c r="BPK18" s="132"/>
      <c r="BPL18" s="132"/>
      <c r="BPM18" s="132"/>
      <c r="BPN18" s="132"/>
      <c r="BPO18" s="132"/>
      <c r="BPP18" s="132"/>
      <c r="BPQ18" s="132"/>
      <c r="BPR18" s="132"/>
      <c r="BPS18" s="132"/>
      <c r="BPT18" s="132"/>
      <c r="BPU18" s="132"/>
      <c r="BPV18" s="132"/>
      <c r="BPW18" s="132"/>
      <c r="BPX18" s="132"/>
      <c r="BPY18" s="132"/>
      <c r="BPZ18" s="132"/>
      <c r="BQA18" s="132"/>
      <c r="BQB18" s="132"/>
      <c r="BQC18" s="132"/>
      <c r="BQD18" s="132"/>
      <c r="BQE18" s="132"/>
      <c r="BQF18" s="132"/>
      <c r="BQG18" s="132"/>
      <c r="BQH18" s="132"/>
      <c r="BQI18" s="132"/>
      <c r="BQJ18" s="132"/>
      <c r="BQK18" s="132"/>
      <c r="BQL18" s="132"/>
      <c r="BQM18" s="132"/>
      <c r="BQN18" s="132"/>
      <c r="BQO18" s="132"/>
      <c r="BQP18" s="132"/>
      <c r="BQQ18" s="132"/>
      <c r="BQR18" s="132"/>
      <c r="BQS18" s="132"/>
      <c r="BQT18" s="132"/>
      <c r="BQU18" s="132"/>
      <c r="BQV18" s="132"/>
      <c r="BQW18" s="132"/>
      <c r="BQX18" s="132"/>
      <c r="BQY18" s="132"/>
      <c r="BQZ18" s="132"/>
      <c r="BRA18" s="132"/>
      <c r="BRB18" s="132"/>
      <c r="BRC18" s="132"/>
      <c r="BRD18" s="132"/>
      <c r="BRE18" s="132"/>
      <c r="BRF18" s="132"/>
      <c r="BRG18" s="132"/>
      <c r="BRH18" s="132"/>
      <c r="BRI18" s="132"/>
      <c r="BRJ18" s="132"/>
      <c r="BRK18" s="132"/>
      <c r="BRL18" s="132"/>
      <c r="BRM18" s="132"/>
      <c r="BRN18" s="132"/>
      <c r="BRO18" s="132"/>
      <c r="BRP18" s="132"/>
      <c r="BRQ18" s="132"/>
      <c r="BRR18" s="132"/>
      <c r="BRS18" s="132"/>
      <c r="BRT18" s="132"/>
      <c r="BRU18" s="132"/>
      <c r="BRV18" s="132"/>
      <c r="BRW18" s="132"/>
      <c r="BRX18" s="132"/>
      <c r="BRY18" s="132"/>
      <c r="BRZ18" s="132"/>
      <c r="BSA18" s="132"/>
      <c r="BSB18" s="132"/>
      <c r="BSC18" s="132"/>
      <c r="BSD18" s="132"/>
      <c r="BSE18" s="132"/>
      <c r="BSF18" s="132"/>
      <c r="BSG18" s="132"/>
      <c r="BSH18" s="132"/>
      <c r="BSI18" s="132"/>
      <c r="BSJ18" s="132"/>
      <c r="BSK18" s="132"/>
      <c r="BSL18" s="132"/>
      <c r="BSM18" s="132"/>
      <c r="BSN18" s="132"/>
      <c r="BSO18" s="132"/>
      <c r="BSP18" s="132"/>
      <c r="BSQ18" s="132"/>
      <c r="BSR18" s="132"/>
      <c r="BSS18" s="132"/>
      <c r="BST18" s="132"/>
      <c r="BSU18" s="132"/>
      <c r="BSV18" s="132"/>
      <c r="BSW18" s="132"/>
      <c r="BSX18" s="132"/>
      <c r="BSY18" s="132"/>
      <c r="BSZ18" s="132"/>
      <c r="BTA18" s="132"/>
      <c r="BTB18" s="132"/>
      <c r="BTC18" s="132"/>
      <c r="BTD18" s="132"/>
      <c r="BTE18" s="132"/>
      <c r="BTF18" s="132"/>
      <c r="BTG18" s="132"/>
      <c r="BTH18" s="132"/>
      <c r="BTI18" s="132"/>
      <c r="BTJ18" s="132"/>
      <c r="BTK18" s="132"/>
      <c r="BTL18" s="132"/>
      <c r="BTM18" s="132"/>
      <c r="BTN18" s="132"/>
      <c r="BTO18" s="132"/>
      <c r="BTP18" s="132"/>
      <c r="BTQ18" s="132"/>
      <c r="BTR18" s="132"/>
      <c r="BTS18" s="132"/>
      <c r="BTT18" s="132"/>
      <c r="BTU18" s="132"/>
      <c r="BTV18" s="132"/>
      <c r="BTW18" s="132"/>
      <c r="BTX18" s="132"/>
      <c r="BTY18" s="132"/>
      <c r="BTZ18" s="132"/>
      <c r="BUA18" s="132"/>
      <c r="BUB18" s="132"/>
      <c r="BUC18" s="132"/>
      <c r="BUD18" s="132"/>
      <c r="BUE18" s="132"/>
      <c r="BUF18" s="132"/>
      <c r="BUG18" s="132"/>
      <c r="BUH18" s="132"/>
      <c r="BUI18" s="132"/>
      <c r="BUJ18" s="132"/>
      <c r="BUK18" s="132"/>
      <c r="BUL18" s="132"/>
      <c r="BUM18" s="132"/>
      <c r="BUN18" s="132"/>
      <c r="BUO18" s="132"/>
      <c r="BUP18" s="132"/>
      <c r="BUQ18" s="132"/>
      <c r="BUR18" s="132"/>
      <c r="BUS18" s="132"/>
      <c r="BUT18" s="132"/>
      <c r="BUU18" s="132"/>
      <c r="BUV18" s="132"/>
      <c r="BUW18" s="132"/>
      <c r="BUX18" s="132"/>
      <c r="BUY18" s="132"/>
      <c r="BUZ18" s="132"/>
      <c r="BVA18" s="132"/>
      <c r="BVB18" s="132"/>
      <c r="BVC18" s="132"/>
      <c r="BVD18" s="132"/>
      <c r="BVE18" s="132"/>
      <c r="BVF18" s="132"/>
      <c r="BVG18" s="132"/>
      <c r="BVH18" s="132"/>
      <c r="BVI18" s="132"/>
      <c r="BVJ18" s="132"/>
      <c r="BVK18" s="132"/>
      <c r="BVL18" s="132"/>
      <c r="BVM18" s="132"/>
      <c r="BVN18" s="132"/>
      <c r="BVO18" s="132"/>
      <c r="BVP18" s="132"/>
      <c r="BVQ18" s="132"/>
      <c r="BVR18" s="132"/>
      <c r="BVS18" s="132"/>
      <c r="BVT18" s="132"/>
      <c r="BVU18" s="132"/>
      <c r="BVV18" s="132"/>
      <c r="BVW18" s="132"/>
      <c r="BVX18" s="132"/>
      <c r="BVY18" s="132"/>
      <c r="BVZ18" s="132"/>
      <c r="BWA18" s="132"/>
      <c r="BWB18" s="132"/>
      <c r="BWC18" s="132"/>
      <c r="BWD18" s="132"/>
      <c r="BWE18" s="132"/>
      <c r="BWF18" s="132"/>
      <c r="BWG18" s="132"/>
      <c r="BWH18" s="132"/>
      <c r="BWI18" s="132"/>
      <c r="BWJ18" s="132"/>
      <c r="BWK18" s="132"/>
      <c r="BWL18" s="132"/>
      <c r="BWM18" s="132"/>
      <c r="BWN18" s="132"/>
      <c r="BWO18" s="132"/>
      <c r="BWP18" s="132"/>
      <c r="BWQ18" s="132"/>
      <c r="BWR18" s="132"/>
      <c r="BWS18" s="132"/>
      <c r="BWT18" s="132"/>
      <c r="BWU18" s="132"/>
      <c r="BWV18" s="132"/>
      <c r="BWW18" s="132"/>
      <c r="BWX18" s="132"/>
      <c r="BWY18" s="132"/>
      <c r="BWZ18" s="132"/>
      <c r="BXA18" s="132"/>
      <c r="BXB18" s="132"/>
      <c r="BXC18" s="132"/>
      <c r="BXD18" s="132"/>
      <c r="BXE18" s="132"/>
      <c r="BXF18" s="132"/>
      <c r="BXG18" s="132"/>
      <c r="BXH18" s="132"/>
      <c r="BXI18" s="132"/>
      <c r="BXJ18" s="132"/>
      <c r="BXK18" s="132"/>
      <c r="BXL18" s="132"/>
      <c r="BXM18" s="132"/>
      <c r="BXN18" s="132"/>
      <c r="BXO18" s="132"/>
      <c r="BXP18" s="132"/>
      <c r="BXQ18" s="132"/>
      <c r="BXR18" s="132"/>
      <c r="BXS18" s="132"/>
      <c r="BXT18" s="132"/>
      <c r="BXU18" s="132"/>
      <c r="BXV18" s="132"/>
      <c r="BXW18" s="132"/>
      <c r="BXX18" s="132"/>
      <c r="BXY18" s="132"/>
      <c r="BXZ18" s="132"/>
      <c r="BYA18" s="132"/>
      <c r="BYB18" s="132"/>
      <c r="BYC18" s="132"/>
      <c r="BYD18" s="132"/>
      <c r="BYE18" s="132"/>
      <c r="BYF18" s="132"/>
      <c r="BYG18" s="132"/>
      <c r="BYH18" s="132"/>
      <c r="BYI18" s="132"/>
      <c r="BYJ18" s="132"/>
      <c r="BYK18" s="132"/>
      <c r="BYL18" s="132"/>
      <c r="BYM18" s="132"/>
      <c r="BYN18" s="132"/>
      <c r="BYO18" s="132"/>
      <c r="BYP18" s="132"/>
      <c r="BYQ18" s="132"/>
      <c r="BYR18" s="132"/>
      <c r="BYS18" s="132"/>
      <c r="BYT18" s="132"/>
      <c r="BYU18" s="132"/>
      <c r="BYV18" s="132"/>
      <c r="BYW18" s="132"/>
      <c r="BYX18" s="132"/>
      <c r="BYY18" s="132"/>
      <c r="BYZ18" s="132"/>
      <c r="BZA18" s="132"/>
      <c r="BZB18" s="132"/>
      <c r="BZC18" s="132"/>
      <c r="BZD18" s="132"/>
      <c r="BZE18" s="132"/>
      <c r="BZF18" s="132"/>
      <c r="BZG18" s="132"/>
      <c r="BZH18" s="132"/>
      <c r="BZI18" s="132"/>
      <c r="BZJ18" s="132"/>
      <c r="BZK18" s="132"/>
      <c r="BZL18" s="132"/>
      <c r="BZM18" s="132"/>
      <c r="BZN18" s="132"/>
      <c r="BZO18" s="132"/>
      <c r="BZP18" s="132"/>
      <c r="BZQ18" s="132"/>
      <c r="BZR18" s="132"/>
      <c r="BZS18" s="132"/>
      <c r="BZT18" s="132"/>
      <c r="BZU18" s="132"/>
      <c r="BZV18" s="132"/>
      <c r="BZW18" s="132"/>
      <c r="BZX18" s="132"/>
      <c r="BZY18" s="132"/>
      <c r="BZZ18" s="132"/>
      <c r="CAA18" s="132"/>
      <c r="CAB18" s="132"/>
      <c r="CAC18" s="132"/>
      <c r="CAD18" s="132"/>
      <c r="CAE18" s="132"/>
      <c r="CAF18" s="132"/>
      <c r="CAG18" s="132"/>
      <c r="CAH18" s="132"/>
      <c r="CAI18" s="132"/>
      <c r="CAJ18" s="132"/>
      <c r="CAK18" s="132"/>
      <c r="CAL18" s="132"/>
      <c r="CAM18" s="132"/>
      <c r="CAN18" s="132"/>
      <c r="CAO18" s="132"/>
      <c r="CAP18" s="132"/>
      <c r="CAQ18" s="132"/>
      <c r="CAR18" s="132"/>
      <c r="CAS18" s="132"/>
      <c r="CAT18" s="132"/>
      <c r="CAU18" s="132"/>
      <c r="CAV18" s="132"/>
      <c r="CAW18" s="132"/>
      <c r="CAX18" s="132"/>
      <c r="CAY18" s="132"/>
      <c r="CAZ18" s="132"/>
      <c r="CBA18" s="132"/>
      <c r="CBB18" s="132"/>
      <c r="CBC18" s="132"/>
      <c r="CBD18" s="132"/>
      <c r="CBE18" s="132"/>
      <c r="CBF18" s="132"/>
      <c r="CBG18" s="132"/>
      <c r="CBH18" s="132"/>
      <c r="CBI18" s="132"/>
      <c r="CBJ18" s="132"/>
      <c r="CBK18" s="132"/>
      <c r="CBL18" s="132"/>
      <c r="CBM18" s="132"/>
      <c r="CBN18" s="132"/>
      <c r="CBO18" s="132"/>
      <c r="CBP18" s="132"/>
      <c r="CBQ18" s="132"/>
      <c r="CBR18" s="132"/>
      <c r="CBS18" s="132"/>
      <c r="CBT18" s="132"/>
      <c r="CBU18" s="132"/>
      <c r="CBV18" s="132"/>
      <c r="CBW18" s="132"/>
      <c r="CBX18" s="132"/>
      <c r="CBY18" s="132"/>
      <c r="CBZ18" s="132"/>
      <c r="CCA18" s="132"/>
      <c r="CCB18" s="132"/>
      <c r="CCC18" s="132"/>
      <c r="CCD18" s="132"/>
      <c r="CCE18" s="132"/>
      <c r="CCF18" s="132"/>
      <c r="CCG18" s="132"/>
      <c r="CCH18" s="132"/>
      <c r="CCI18" s="132"/>
      <c r="CCJ18" s="132"/>
      <c r="CCK18" s="132"/>
      <c r="CCL18" s="132"/>
      <c r="CCM18" s="132"/>
      <c r="CCN18" s="132"/>
      <c r="CCO18" s="132"/>
      <c r="CCP18" s="132"/>
      <c r="CCQ18" s="132"/>
      <c r="CCR18" s="132"/>
      <c r="CCS18" s="132"/>
      <c r="CCT18" s="132"/>
      <c r="CCU18" s="132"/>
      <c r="CCV18" s="132"/>
      <c r="CCW18" s="132"/>
      <c r="CCX18" s="132"/>
      <c r="CCY18" s="132"/>
      <c r="CCZ18" s="132"/>
      <c r="CDA18" s="132"/>
      <c r="CDB18" s="132"/>
      <c r="CDC18" s="132"/>
      <c r="CDD18" s="132"/>
      <c r="CDE18" s="132"/>
      <c r="CDF18" s="132"/>
      <c r="CDG18" s="132"/>
      <c r="CDH18" s="132"/>
      <c r="CDI18" s="132"/>
      <c r="CDJ18" s="132"/>
      <c r="CDK18" s="132"/>
      <c r="CDL18" s="132"/>
      <c r="CDM18" s="132"/>
      <c r="CDN18" s="132"/>
      <c r="CDO18" s="132"/>
      <c r="CDP18" s="132"/>
      <c r="CDQ18" s="132"/>
      <c r="CDR18" s="132"/>
      <c r="CDS18" s="132"/>
      <c r="CDT18" s="132"/>
      <c r="CDU18" s="132"/>
      <c r="CDV18" s="132"/>
      <c r="CDW18" s="132"/>
      <c r="CDX18" s="132"/>
      <c r="CDY18" s="132"/>
      <c r="CDZ18" s="132"/>
      <c r="CEA18" s="132"/>
      <c r="CEB18" s="132"/>
      <c r="CEC18" s="132"/>
      <c r="CED18" s="132"/>
      <c r="CEE18" s="132"/>
      <c r="CEF18" s="132"/>
      <c r="CEG18" s="132"/>
      <c r="CEH18" s="132"/>
      <c r="CEI18" s="132"/>
      <c r="CEJ18" s="132"/>
      <c r="CEK18" s="132"/>
      <c r="CEL18" s="132"/>
      <c r="CEM18" s="132"/>
      <c r="CEN18" s="132"/>
      <c r="CEO18" s="132"/>
      <c r="CEP18" s="132"/>
      <c r="CEQ18" s="132"/>
      <c r="CER18" s="132"/>
      <c r="CES18" s="132"/>
      <c r="CET18" s="132"/>
      <c r="CEU18" s="132"/>
      <c r="CEV18" s="132"/>
      <c r="CEW18" s="132"/>
      <c r="CEX18" s="132"/>
      <c r="CEY18" s="132"/>
      <c r="CEZ18" s="132"/>
      <c r="CFA18" s="132"/>
      <c r="CFB18" s="132"/>
      <c r="CFC18" s="132"/>
      <c r="CFD18" s="132"/>
      <c r="CFE18" s="132"/>
      <c r="CFF18" s="132"/>
      <c r="CFG18" s="132"/>
      <c r="CFH18" s="132"/>
      <c r="CFI18" s="132"/>
      <c r="CFJ18" s="132"/>
      <c r="CFK18" s="132"/>
      <c r="CFL18" s="132"/>
      <c r="CFM18" s="132"/>
      <c r="CFN18" s="132"/>
      <c r="CFO18" s="132"/>
      <c r="CFP18" s="132"/>
      <c r="CFQ18" s="132"/>
      <c r="CFR18" s="132"/>
      <c r="CFS18" s="132"/>
      <c r="CFT18" s="132"/>
      <c r="CFU18" s="132"/>
      <c r="CFV18" s="132"/>
      <c r="CFW18" s="132"/>
      <c r="CFX18" s="132"/>
      <c r="CFY18" s="132"/>
      <c r="CFZ18" s="132"/>
      <c r="CGA18" s="132"/>
      <c r="CGB18" s="132"/>
      <c r="CGC18" s="132"/>
      <c r="CGD18" s="132"/>
      <c r="CGE18" s="132"/>
      <c r="CGF18" s="132"/>
      <c r="CGG18" s="132"/>
      <c r="CGH18" s="132"/>
      <c r="CGI18" s="132"/>
      <c r="CGJ18" s="132"/>
      <c r="CGK18" s="132"/>
      <c r="CGL18" s="132"/>
      <c r="CGM18" s="132"/>
      <c r="CGN18" s="132"/>
      <c r="CGO18" s="132"/>
      <c r="CGP18" s="132"/>
      <c r="CGQ18" s="132"/>
      <c r="CGR18" s="132"/>
      <c r="CGS18" s="132"/>
      <c r="CGT18" s="132"/>
      <c r="CGU18" s="132"/>
      <c r="CGV18" s="132"/>
      <c r="CGW18" s="132"/>
      <c r="CGX18" s="132"/>
      <c r="CGY18" s="132"/>
      <c r="CGZ18" s="132"/>
      <c r="CHA18" s="132"/>
      <c r="CHB18" s="132"/>
      <c r="CHC18" s="132"/>
      <c r="CHD18" s="132"/>
      <c r="CHE18" s="132"/>
      <c r="CHF18" s="132"/>
      <c r="CHG18" s="132"/>
      <c r="CHH18" s="132"/>
      <c r="CHI18" s="132"/>
      <c r="CHJ18" s="132"/>
      <c r="CHK18" s="132"/>
      <c r="CHL18" s="132"/>
      <c r="CHM18" s="132"/>
      <c r="CHN18" s="132"/>
      <c r="CHO18" s="132"/>
      <c r="CHP18" s="132"/>
      <c r="CHQ18" s="132"/>
      <c r="CHR18" s="132"/>
      <c r="CHS18" s="132"/>
      <c r="CHT18" s="132"/>
      <c r="CHU18" s="132"/>
      <c r="CHV18" s="132"/>
      <c r="CHW18" s="132"/>
      <c r="CHX18" s="132"/>
      <c r="CHY18" s="132"/>
      <c r="CHZ18" s="132"/>
      <c r="CIA18" s="132"/>
      <c r="CIB18" s="132"/>
      <c r="CIC18" s="132"/>
      <c r="CID18" s="132"/>
      <c r="CIE18" s="132"/>
      <c r="CIF18" s="132"/>
      <c r="CIG18" s="132"/>
      <c r="CIH18" s="132"/>
      <c r="CII18" s="132"/>
      <c r="CIJ18" s="132"/>
      <c r="CIK18" s="132"/>
      <c r="CIL18" s="132"/>
      <c r="CIM18" s="132"/>
      <c r="CIN18" s="132"/>
      <c r="CIO18" s="132"/>
      <c r="CIP18" s="132"/>
      <c r="CIQ18" s="132"/>
      <c r="CIR18" s="132"/>
      <c r="CIS18" s="132"/>
      <c r="CIT18" s="132"/>
      <c r="CIU18" s="132"/>
      <c r="CIV18" s="132"/>
      <c r="CIW18" s="132"/>
      <c r="CIX18" s="132"/>
      <c r="CIY18" s="132"/>
      <c r="CIZ18" s="132"/>
      <c r="CJA18" s="132"/>
      <c r="CJB18" s="132"/>
      <c r="CJC18" s="132"/>
      <c r="CJD18" s="132"/>
      <c r="CJE18" s="132"/>
      <c r="CJF18" s="132"/>
      <c r="CJG18" s="132"/>
      <c r="CJH18" s="132"/>
      <c r="CJI18" s="132"/>
      <c r="CJJ18" s="132"/>
      <c r="CJK18" s="132"/>
      <c r="CJL18" s="132"/>
      <c r="CJM18" s="132"/>
      <c r="CJN18" s="132"/>
      <c r="CJO18" s="132"/>
      <c r="CJP18" s="132"/>
      <c r="CJQ18" s="132"/>
      <c r="CJR18" s="132"/>
      <c r="CJS18" s="132"/>
      <c r="CJT18" s="132"/>
      <c r="CJU18" s="132"/>
      <c r="CJV18" s="132"/>
      <c r="CJW18" s="132"/>
      <c r="CJX18" s="132"/>
      <c r="CJY18" s="132"/>
      <c r="CJZ18" s="132"/>
      <c r="CKA18" s="132"/>
      <c r="CKB18" s="132"/>
      <c r="CKC18" s="132"/>
      <c r="CKD18" s="132"/>
      <c r="CKE18" s="132"/>
      <c r="CKF18" s="132"/>
      <c r="CKG18" s="132"/>
      <c r="CKH18" s="132"/>
      <c r="CKI18" s="132"/>
      <c r="CKJ18" s="132"/>
      <c r="CKK18" s="132"/>
      <c r="CKL18" s="132"/>
      <c r="CKM18" s="132"/>
      <c r="CKN18" s="132"/>
      <c r="CKO18" s="132"/>
      <c r="CKP18" s="132"/>
      <c r="CKQ18" s="132"/>
      <c r="CKR18" s="132"/>
      <c r="CKS18" s="132"/>
      <c r="CKT18" s="132"/>
      <c r="CKU18" s="132"/>
      <c r="CKV18" s="132"/>
      <c r="CKW18" s="132"/>
      <c r="CKX18" s="132"/>
      <c r="CKY18" s="132"/>
      <c r="CKZ18" s="132"/>
      <c r="CLA18" s="132"/>
      <c r="CLB18" s="132"/>
      <c r="CLC18" s="132"/>
      <c r="CLD18" s="132"/>
      <c r="CLE18" s="132"/>
      <c r="CLF18" s="132"/>
      <c r="CLG18" s="132"/>
      <c r="CLH18" s="132"/>
      <c r="CLI18" s="132"/>
      <c r="CLJ18" s="132"/>
      <c r="CLK18" s="132"/>
      <c r="CLL18" s="132"/>
      <c r="CLM18" s="132"/>
      <c r="CLN18" s="132"/>
      <c r="CLO18" s="132"/>
      <c r="CLP18" s="132"/>
      <c r="CLQ18" s="132"/>
      <c r="CLR18" s="132"/>
      <c r="CLS18" s="132"/>
      <c r="CLT18" s="132"/>
      <c r="CLU18" s="132"/>
      <c r="CLV18" s="132"/>
      <c r="CLW18" s="132"/>
      <c r="CLX18" s="132"/>
      <c r="CLY18" s="132"/>
      <c r="CLZ18" s="132"/>
      <c r="CMA18" s="132"/>
      <c r="CMB18" s="132"/>
      <c r="CMC18" s="132"/>
      <c r="CMD18" s="132"/>
      <c r="CME18" s="132"/>
      <c r="CMF18" s="132"/>
      <c r="CMG18" s="132"/>
      <c r="CMH18" s="132"/>
      <c r="CMI18" s="132"/>
      <c r="CMJ18" s="132"/>
      <c r="CMK18" s="132"/>
      <c r="CML18" s="132"/>
      <c r="CMM18" s="132"/>
      <c r="CMN18" s="132"/>
      <c r="CMO18" s="132"/>
      <c r="CMP18" s="132"/>
      <c r="CMQ18" s="132"/>
      <c r="CMR18" s="132"/>
      <c r="CMS18" s="132"/>
      <c r="CMT18" s="132"/>
      <c r="CMU18" s="132"/>
      <c r="CMV18" s="132"/>
      <c r="CMW18" s="132"/>
      <c r="CMX18" s="132"/>
      <c r="CMY18" s="132"/>
      <c r="CMZ18" s="132"/>
      <c r="CNA18" s="132"/>
      <c r="CNB18" s="132"/>
      <c r="CNC18" s="132"/>
      <c r="CND18" s="132"/>
      <c r="CNE18" s="132"/>
      <c r="CNF18" s="132"/>
      <c r="CNG18" s="132"/>
      <c r="CNH18" s="132"/>
      <c r="CNI18" s="132"/>
      <c r="CNJ18" s="132"/>
      <c r="CNK18" s="132"/>
      <c r="CNL18" s="132"/>
      <c r="CNM18" s="132"/>
      <c r="CNN18" s="132"/>
      <c r="CNO18" s="132"/>
      <c r="CNP18" s="132"/>
      <c r="CNQ18" s="132"/>
      <c r="CNR18" s="132"/>
      <c r="CNS18" s="132"/>
      <c r="CNT18" s="132"/>
      <c r="CNU18" s="132"/>
      <c r="CNV18" s="132"/>
      <c r="CNW18" s="132"/>
      <c r="CNX18" s="132"/>
      <c r="CNY18" s="132"/>
      <c r="CNZ18" s="132"/>
      <c r="COA18" s="132"/>
      <c r="COB18" s="132"/>
      <c r="COC18" s="132"/>
      <c r="COD18" s="132"/>
      <c r="COE18" s="132"/>
      <c r="COF18" s="132"/>
      <c r="COG18" s="132"/>
      <c r="COH18" s="132"/>
      <c r="COI18" s="132"/>
      <c r="COJ18" s="132"/>
      <c r="COK18" s="132"/>
      <c r="COL18" s="132"/>
      <c r="COM18" s="132"/>
      <c r="CON18" s="132"/>
      <c r="COO18" s="132"/>
      <c r="COP18" s="132"/>
      <c r="COQ18" s="132"/>
      <c r="COR18" s="132"/>
      <c r="COS18" s="132"/>
      <c r="COT18" s="132"/>
      <c r="COU18" s="132"/>
      <c r="COV18" s="132"/>
      <c r="COW18" s="132"/>
      <c r="COX18" s="132"/>
      <c r="COY18" s="132"/>
      <c r="COZ18" s="132"/>
      <c r="CPA18" s="132"/>
      <c r="CPB18" s="132"/>
      <c r="CPC18" s="132"/>
      <c r="CPD18" s="132"/>
      <c r="CPE18" s="132"/>
      <c r="CPF18" s="132"/>
      <c r="CPG18" s="132"/>
      <c r="CPH18" s="132"/>
      <c r="CPI18" s="132"/>
      <c r="CPJ18" s="132"/>
      <c r="CPK18" s="132"/>
      <c r="CPL18" s="132"/>
      <c r="CPM18" s="132"/>
      <c r="CPN18" s="132"/>
      <c r="CPO18" s="132"/>
      <c r="CPP18" s="132"/>
      <c r="CPQ18" s="132"/>
      <c r="CPR18" s="132"/>
      <c r="CPS18" s="132"/>
      <c r="CPT18" s="132"/>
      <c r="CPU18" s="132"/>
      <c r="CPV18" s="132"/>
      <c r="CPW18" s="132"/>
      <c r="CPX18" s="132"/>
      <c r="CPY18" s="132"/>
      <c r="CPZ18" s="132"/>
      <c r="CQA18" s="132"/>
      <c r="CQB18" s="132"/>
      <c r="CQC18" s="132"/>
      <c r="CQD18" s="132"/>
      <c r="CQE18" s="132"/>
      <c r="CQF18" s="132"/>
      <c r="CQG18" s="132"/>
      <c r="CQH18" s="132"/>
      <c r="CQI18" s="132"/>
      <c r="CQJ18" s="132"/>
      <c r="CQK18" s="132"/>
      <c r="CQL18" s="132"/>
      <c r="CQM18" s="132"/>
      <c r="CQN18" s="132"/>
      <c r="CQO18" s="132"/>
      <c r="CQP18" s="132"/>
      <c r="CQQ18" s="132"/>
      <c r="CQR18" s="132"/>
      <c r="CQS18" s="132"/>
      <c r="CQT18" s="132"/>
      <c r="CQU18" s="132"/>
      <c r="CQV18" s="132"/>
      <c r="CQW18" s="132"/>
      <c r="CQX18" s="132"/>
      <c r="CQY18" s="132"/>
      <c r="CQZ18" s="132"/>
      <c r="CRA18" s="132"/>
      <c r="CRB18" s="132"/>
      <c r="CRC18" s="132"/>
      <c r="CRD18" s="132"/>
      <c r="CRE18" s="132"/>
      <c r="CRF18" s="132"/>
      <c r="CRG18" s="132"/>
      <c r="CRH18" s="132"/>
      <c r="CRI18" s="132"/>
      <c r="CRJ18" s="132"/>
      <c r="CRK18" s="132"/>
      <c r="CRL18" s="132"/>
      <c r="CRM18" s="132"/>
      <c r="CRN18" s="132"/>
      <c r="CRO18" s="132"/>
      <c r="CRP18" s="132"/>
      <c r="CRQ18" s="132"/>
      <c r="CRR18" s="132"/>
      <c r="CRS18" s="132"/>
      <c r="CRT18" s="132"/>
      <c r="CRU18" s="132"/>
      <c r="CRV18" s="132"/>
      <c r="CRW18" s="132"/>
      <c r="CRX18" s="132"/>
      <c r="CRY18" s="132"/>
      <c r="CRZ18" s="132"/>
      <c r="CSA18" s="132"/>
      <c r="CSB18" s="132"/>
      <c r="CSC18" s="132"/>
      <c r="CSD18" s="132"/>
      <c r="CSE18" s="132"/>
      <c r="CSF18" s="132"/>
      <c r="CSG18" s="132"/>
      <c r="CSH18" s="132"/>
      <c r="CSI18" s="132"/>
      <c r="CSJ18" s="132"/>
      <c r="CSK18" s="132"/>
      <c r="CSL18" s="132"/>
      <c r="CSM18" s="132"/>
      <c r="CSN18" s="132"/>
      <c r="CSO18" s="132"/>
      <c r="CSP18" s="132"/>
      <c r="CSQ18" s="132"/>
      <c r="CSR18" s="132"/>
      <c r="CSS18" s="132"/>
      <c r="CST18" s="132"/>
      <c r="CSU18" s="132"/>
      <c r="CSV18" s="132"/>
      <c r="CSW18" s="132"/>
      <c r="CSX18" s="132"/>
      <c r="CSY18" s="132"/>
      <c r="CSZ18" s="132"/>
      <c r="CTA18" s="132"/>
      <c r="CTB18" s="132"/>
      <c r="CTC18" s="132"/>
      <c r="CTD18" s="132"/>
      <c r="CTE18" s="132"/>
      <c r="CTF18" s="132"/>
      <c r="CTG18" s="132"/>
      <c r="CTH18" s="132"/>
      <c r="CTI18" s="132"/>
      <c r="CTJ18" s="132"/>
      <c r="CTK18" s="132"/>
      <c r="CTL18" s="132"/>
      <c r="CTM18" s="132"/>
      <c r="CTN18" s="132"/>
      <c r="CTO18" s="132"/>
      <c r="CTP18" s="132"/>
      <c r="CTQ18" s="132"/>
      <c r="CTR18" s="132"/>
      <c r="CTS18" s="132"/>
      <c r="CTT18" s="132"/>
      <c r="CTU18" s="132"/>
      <c r="CTV18" s="132"/>
      <c r="CTW18" s="132"/>
      <c r="CTX18" s="132"/>
      <c r="CTY18" s="132"/>
      <c r="CTZ18" s="132"/>
      <c r="CUA18" s="132"/>
      <c r="CUB18" s="132"/>
      <c r="CUC18" s="132"/>
      <c r="CUD18" s="132"/>
      <c r="CUE18" s="132"/>
      <c r="CUF18" s="132"/>
      <c r="CUG18" s="132"/>
      <c r="CUH18" s="132"/>
      <c r="CUI18" s="132"/>
      <c r="CUJ18" s="132"/>
      <c r="CUK18" s="132"/>
      <c r="CUL18" s="132"/>
      <c r="CUM18" s="132"/>
      <c r="CUN18" s="132"/>
      <c r="CUO18" s="132"/>
      <c r="CUP18" s="132"/>
      <c r="CUQ18" s="132"/>
      <c r="CUR18" s="132"/>
      <c r="CUS18" s="132"/>
      <c r="CUT18" s="132"/>
      <c r="CUU18" s="132"/>
      <c r="CUV18" s="132"/>
      <c r="CUW18" s="132"/>
      <c r="CUX18" s="132"/>
      <c r="CUY18" s="132"/>
      <c r="CUZ18" s="132"/>
      <c r="CVA18" s="132"/>
      <c r="CVB18" s="132"/>
      <c r="CVC18" s="132"/>
      <c r="CVD18" s="132"/>
      <c r="CVE18" s="132"/>
      <c r="CVF18" s="132"/>
      <c r="CVG18" s="132"/>
      <c r="CVH18" s="132"/>
      <c r="CVI18" s="132"/>
      <c r="CVJ18" s="132"/>
      <c r="CVK18" s="132"/>
      <c r="CVL18" s="132"/>
      <c r="CVM18" s="132"/>
      <c r="CVN18" s="132"/>
      <c r="CVO18" s="132"/>
      <c r="CVP18" s="132"/>
      <c r="CVQ18" s="132"/>
      <c r="CVR18" s="132"/>
      <c r="CVS18" s="132"/>
      <c r="CVT18" s="132"/>
      <c r="CVU18" s="132"/>
      <c r="CVV18" s="132"/>
      <c r="CVW18" s="132"/>
      <c r="CVX18" s="132"/>
      <c r="CVY18" s="132"/>
      <c r="CVZ18" s="132"/>
      <c r="CWA18" s="132"/>
      <c r="CWB18" s="132"/>
      <c r="CWC18" s="132"/>
      <c r="CWD18" s="132"/>
      <c r="CWE18" s="132"/>
      <c r="CWF18" s="132"/>
      <c r="CWG18" s="132"/>
      <c r="CWH18" s="132"/>
      <c r="CWI18" s="132"/>
      <c r="CWJ18" s="132"/>
      <c r="CWK18" s="132"/>
      <c r="CWL18" s="132"/>
      <c r="CWM18" s="132"/>
      <c r="CWN18" s="132"/>
      <c r="CWO18" s="132"/>
      <c r="CWP18" s="132"/>
      <c r="CWQ18" s="132"/>
      <c r="CWR18" s="132"/>
      <c r="CWS18" s="132"/>
      <c r="CWT18" s="132"/>
      <c r="CWU18" s="132"/>
      <c r="CWV18" s="132"/>
      <c r="CWW18" s="132"/>
      <c r="CWX18" s="132"/>
      <c r="CWY18" s="132"/>
      <c r="CWZ18" s="132"/>
      <c r="CXA18" s="132"/>
      <c r="CXB18" s="132"/>
      <c r="CXC18" s="132"/>
      <c r="CXD18" s="132"/>
      <c r="CXE18" s="132"/>
      <c r="CXF18" s="132"/>
      <c r="CXG18" s="132"/>
      <c r="CXH18" s="132"/>
      <c r="CXI18" s="132"/>
      <c r="CXJ18" s="132"/>
      <c r="CXK18" s="132"/>
      <c r="CXL18" s="132"/>
      <c r="CXM18" s="132"/>
      <c r="CXN18" s="132"/>
      <c r="CXO18" s="132"/>
      <c r="CXP18" s="132"/>
      <c r="CXQ18" s="132"/>
      <c r="CXR18" s="132"/>
      <c r="CXS18" s="132"/>
      <c r="CXT18" s="132"/>
      <c r="CXU18" s="132"/>
      <c r="CXV18" s="132"/>
      <c r="CXW18" s="132"/>
      <c r="CXX18" s="132"/>
      <c r="CXY18" s="132"/>
      <c r="CXZ18" s="132"/>
      <c r="CYA18" s="132"/>
      <c r="CYB18" s="132"/>
      <c r="CYC18" s="132"/>
      <c r="CYD18" s="132"/>
      <c r="CYE18" s="132"/>
      <c r="CYF18" s="132"/>
      <c r="CYG18" s="132"/>
      <c r="CYH18" s="132"/>
      <c r="CYI18" s="132"/>
      <c r="CYJ18" s="132"/>
      <c r="CYK18" s="132"/>
      <c r="CYL18" s="132"/>
      <c r="CYM18" s="132"/>
      <c r="CYN18" s="132"/>
      <c r="CYO18" s="132"/>
      <c r="CYP18" s="132"/>
      <c r="CYQ18" s="132"/>
      <c r="CYR18" s="132"/>
      <c r="CYS18" s="132"/>
      <c r="CYT18" s="132"/>
      <c r="CYU18" s="132"/>
      <c r="CYV18" s="132"/>
      <c r="CYW18" s="132"/>
      <c r="CYX18" s="132"/>
      <c r="CYY18" s="132"/>
      <c r="CYZ18" s="132"/>
      <c r="CZA18" s="132"/>
      <c r="CZB18" s="132"/>
      <c r="CZC18" s="132"/>
      <c r="CZD18" s="132"/>
      <c r="CZE18" s="132"/>
      <c r="CZF18" s="132"/>
      <c r="CZG18" s="132"/>
      <c r="CZH18" s="132"/>
      <c r="CZI18" s="132"/>
      <c r="CZJ18" s="132"/>
      <c r="CZK18" s="132"/>
      <c r="CZL18" s="132"/>
      <c r="CZM18" s="132"/>
      <c r="CZN18" s="132"/>
      <c r="CZO18" s="132"/>
      <c r="CZP18" s="132"/>
      <c r="CZQ18" s="132"/>
      <c r="CZR18" s="132"/>
      <c r="CZS18" s="132"/>
      <c r="CZT18" s="132"/>
      <c r="CZU18" s="132"/>
      <c r="CZV18" s="132"/>
      <c r="CZW18" s="132"/>
      <c r="CZX18" s="132"/>
      <c r="CZY18" s="132"/>
      <c r="CZZ18" s="132"/>
      <c r="DAA18" s="132"/>
      <c r="DAB18" s="132"/>
      <c r="DAC18" s="132"/>
      <c r="DAD18" s="132"/>
      <c r="DAE18" s="132"/>
      <c r="DAF18" s="132"/>
      <c r="DAG18" s="132"/>
      <c r="DAH18" s="132"/>
      <c r="DAI18" s="132"/>
      <c r="DAJ18" s="132"/>
      <c r="DAK18" s="132"/>
      <c r="DAL18" s="132"/>
      <c r="DAM18" s="132"/>
      <c r="DAN18" s="132"/>
      <c r="DAO18" s="132"/>
      <c r="DAP18" s="132"/>
      <c r="DAQ18" s="132"/>
      <c r="DAR18" s="132"/>
      <c r="DAS18" s="132"/>
      <c r="DAT18" s="132"/>
      <c r="DAU18" s="132"/>
      <c r="DAV18" s="132"/>
      <c r="DAW18" s="132"/>
      <c r="DAX18" s="132"/>
      <c r="DAY18" s="132"/>
      <c r="DAZ18" s="132"/>
      <c r="DBA18" s="132"/>
      <c r="DBB18" s="132"/>
      <c r="DBC18" s="132"/>
      <c r="DBD18" s="132"/>
      <c r="DBE18" s="132"/>
      <c r="DBF18" s="132"/>
      <c r="DBG18" s="132"/>
      <c r="DBH18" s="132"/>
      <c r="DBI18" s="132"/>
      <c r="DBJ18" s="132"/>
      <c r="DBK18" s="132"/>
      <c r="DBL18" s="132"/>
      <c r="DBM18" s="132"/>
      <c r="DBN18" s="132"/>
      <c r="DBO18" s="132"/>
      <c r="DBP18" s="132"/>
      <c r="DBQ18" s="132"/>
      <c r="DBR18" s="132"/>
      <c r="DBS18" s="132"/>
      <c r="DBT18" s="132"/>
      <c r="DBU18" s="132"/>
      <c r="DBV18" s="132"/>
      <c r="DBW18" s="132"/>
      <c r="DBX18" s="132"/>
      <c r="DBY18" s="132"/>
      <c r="DBZ18" s="132"/>
      <c r="DCA18" s="132"/>
      <c r="DCB18" s="132"/>
      <c r="DCC18" s="132"/>
      <c r="DCD18" s="132"/>
      <c r="DCE18" s="132"/>
      <c r="DCF18" s="132"/>
      <c r="DCG18" s="132"/>
      <c r="DCH18" s="132"/>
      <c r="DCI18" s="132"/>
      <c r="DCJ18" s="132"/>
      <c r="DCK18" s="132"/>
      <c r="DCL18" s="132"/>
      <c r="DCM18" s="132"/>
      <c r="DCN18" s="132"/>
      <c r="DCO18" s="132"/>
      <c r="DCP18" s="132"/>
      <c r="DCQ18" s="132"/>
      <c r="DCR18" s="132"/>
      <c r="DCS18" s="132"/>
      <c r="DCT18" s="132"/>
      <c r="DCU18" s="132"/>
      <c r="DCV18" s="132"/>
      <c r="DCW18" s="132"/>
      <c r="DCX18" s="132"/>
      <c r="DCY18" s="132"/>
      <c r="DCZ18" s="132"/>
      <c r="DDA18" s="132"/>
      <c r="DDB18" s="132"/>
      <c r="DDC18" s="132"/>
      <c r="DDD18" s="132"/>
      <c r="DDE18" s="132"/>
      <c r="DDF18" s="132"/>
      <c r="DDG18" s="132"/>
      <c r="DDH18" s="132"/>
      <c r="DDI18" s="132"/>
      <c r="DDJ18" s="132"/>
      <c r="DDK18" s="132"/>
      <c r="DDL18" s="132"/>
      <c r="DDM18" s="132"/>
      <c r="DDN18" s="132"/>
      <c r="DDO18" s="132"/>
      <c r="DDP18" s="132"/>
      <c r="DDQ18" s="132"/>
      <c r="DDR18" s="132"/>
      <c r="DDS18" s="132"/>
      <c r="DDT18" s="132"/>
      <c r="DDU18" s="132"/>
      <c r="DDV18" s="132"/>
      <c r="DDW18" s="132"/>
      <c r="DDX18" s="132"/>
      <c r="DDY18" s="132"/>
      <c r="DDZ18" s="132"/>
      <c r="DEA18" s="132"/>
      <c r="DEB18" s="132"/>
      <c r="DEC18" s="132"/>
      <c r="DED18" s="132"/>
      <c r="DEE18" s="132"/>
      <c r="DEF18" s="132"/>
      <c r="DEG18" s="132"/>
      <c r="DEH18" s="132"/>
      <c r="DEI18" s="132"/>
      <c r="DEJ18" s="132"/>
      <c r="DEK18" s="132"/>
      <c r="DEL18" s="132"/>
      <c r="DEM18" s="132"/>
      <c r="DEN18" s="132"/>
      <c r="DEO18" s="132"/>
      <c r="DEP18" s="132"/>
      <c r="DEQ18" s="132"/>
      <c r="DER18" s="132"/>
      <c r="DES18" s="132"/>
      <c r="DET18" s="132"/>
      <c r="DEU18" s="132"/>
      <c r="DEV18" s="132"/>
      <c r="DEW18" s="132"/>
      <c r="DEX18" s="132"/>
      <c r="DEY18" s="132"/>
      <c r="DEZ18" s="132"/>
      <c r="DFA18" s="132"/>
      <c r="DFB18" s="132"/>
      <c r="DFC18" s="132"/>
      <c r="DFD18" s="132"/>
      <c r="DFE18" s="132"/>
      <c r="DFF18" s="132"/>
      <c r="DFG18" s="132"/>
      <c r="DFH18" s="132"/>
      <c r="DFI18" s="132"/>
      <c r="DFJ18" s="132"/>
      <c r="DFK18" s="132"/>
      <c r="DFL18" s="132"/>
      <c r="DFM18" s="132"/>
      <c r="DFN18" s="132"/>
      <c r="DFO18" s="132"/>
      <c r="DFP18" s="132"/>
      <c r="DFQ18" s="132"/>
      <c r="DFR18" s="132"/>
      <c r="DFS18" s="132"/>
      <c r="DFT18" s="132"/>
      <c r="DFU18" s="132"/>
      <c r="DFV18" s="132"/>
      <c r="DFW18" s="132"/>
      <c r="DFX18" s="132"/>
      <c r="DFY18" s="132"/>
      <c r="DFZ18" s="132"/>
      <c r="DGA18" s="132"/>
      <c r="DGB18" s="132"/>
      <c r="DGC18" s="132"/>
      <c r="DGD18" s="132"/>
      <c r="DGE18" s="132"/>
      <c r="DGF18" s="132"/>
      <c r="DGG18" s="132"/>
      <c r="DGH18" s="132"/>
      <c r="DGI18" s="132"/>
      <c r="DGJ18" s="132"/>
      <c r="DGK18" s="132"/>
      <c r="DGL18" s="132"/>
      <c r="DGM18" s="132"/>
      <c r="DGN18" s="132"/>
      <c r="DGO18" s="132"/>
      <c r="DGP18" s="132"/>
      <c r="DGQ18" s="132"/>
      <c r="DGR18" s="132"/>
      <c r="DGS18" s="132"/>
      <c r="DGT18" s="132"/>
      <c r="DGU18" s="132"/>
      <c r="DGV18" s="132"/>
      <c r="DGW18" s="132"/>
      <c r="DGX18" s="132"/>
      <c r="DGY18" s="132"/>
      <c r="DGZ18" s="132"/>
      <c r="DHA18" s="132"/>
      <c r="DHB18" s="132"/>
      <c r="DHC18" s="132"/>
      <c r="DHD18" s="132"/>
      <c r="DHE18" s="132"/>
      <c r="DHF18" s="132"/>
      <c r="DHG18" s="132"/>
      <c r="DHH18" s="132"/>
      <c r="DHI18" s="132"/>
      <c r="DHJ18" s="132"/>
      <c r="DHK18" s="132"/>
      <c r="DHL18" s="132"/>
      <c r="DHM18" s="132"/>
      <c r="DHN18" s="132"/>
      <c r="DHO18" s="132"/>
      <c r="DHP18" s="132"/>
      <c r="DHQ18" s="132"/>
      <c r="DHR18" s="132"/>
      <c r="DHS18" s="132"/>
      <c r="DHT18" s="132"/>
      <c r="DHU18" s="132"/>
      <c r="DHV18" s="132"/>
      <c r="DHW18" s="132"/>
      <c r="DHX18" s="132"/>
      <c r="DHY18" s="132"/>
      <c r="DHZ18" s="132"/>
      <c r="DIA18" s="132"/>
      <c r="DIB18" s="132"/>
      <c r="DIC18" s="132"/>
      <c r="DID18" s="132"/>
      <c r="DIE18" s="132"/>
      <c r="DIF18" s="132"/>
      <c r="DIG18" s="132"/>
      <c r="DIH18" s="132"/>
      <c r="DII18" s="132"/>
      <c r="DIJ18" s="132"/>
      <c r="DIK18" s="132"/>
      <c r="DIL18" s="132"/>
      <c r="DIM18" s="132"/>
      <c r="DIN18" s="132"/>
      <c r="DIO18" s="132"/>
      <c r="DIP18" s="132"/>
      <c r="DIQ18" s="132"/>
      <c r="DIR18" s="132"/>
      <c r="DIS18" s="132"/>
      <c r="DIT18" s="132"/>
      <c r="DIU18" s="132"/>
      <c r="DIV18" s="132"/>
      <c r="DIW18" s="132"/>
      <c r="DIX18" s="132"/>
      <c r="DIY18" s="132"/>
      <c r="DIZ18" s="132"/>
      <c r="DJA18" s="132"/>
      <c r="DJB18" s="132"/>
      <c r="DJC18" s="132"/>
      <c r="DJD18" s="132"/>
      <c r="DJE18" s="132"/>
      <c r="DJF18" s="132"/>
      <c r="DJG18" s="132"/>
      <c r="DJH18" s="132"/>
      <c r="DJI18" s="132"/>
      <c r="DJJ18" s="132"/>
      <c r="DJK18" s="132"/>
      <c r="DJL18" s="132"/>
      <c r="DJM18" s="132"/>
      <c r="DJN18" s="132"/>
      <c r="DJO18" s="132"/>
      <c r="DJP18" s="132"/>
      <c r="DJQ18" s="132"/>
      <c r="DJR18" s="132"/>
      <c r="DJS18" s="132"/>
      <c r="DJT18" s="132"/>
      <c r="DJU18" s="132"/>
      <c r="DJV18" s="132"/>
      <c r="DJW18" s="132"/>
      <c r="DJX18" s="132"/>
      <c r="DJY18" s="132"/>
      <c r="DJZ18" s="132"/>
      <c r="DKA18" s="132"/>
      <c r="DKB18" s="132"/>
      <c r="DKC18" s="132"/>
      <c r="DKD18" s="132"/>
      <c r="DKE18" s="132"/>
      <c r="DKF18" s="132"/>
      <c r="DKG18" s="132"/>
      <c r="DKH18" s="132"/>
      <c r="DKI18" s="132"/>
      <c r="DKJ18" s="132"/>
      <c r="DKK18" s="132"/>
      <c r="DKL18" s="132"/>
      <c r="DKM18" s="132"/>
      <c r="DKN18" s="132"/>
      <c r="DKO18" s="132"/>
      <c r="DKP18" s="132"/>
      <c r="DKQ18" s="132"/>
      <c r="DKR18" s="132"/>
      <c r="DKS18" s="132"/>
      <c r="DKT18" s="132"/>
      <c r="DKU18" s="132"/>
      <c r="DKV18" s="132"/>
      <c r="DKW18" s="132"/>
      <c r="DKX18" s="132"/>
      <c r="DKY18" s="132"/>
      <c r="DKZ18" s="132"/>
      <c r="DLA18" s="132"/>
      <c r="DLB18" s="132"/>
      <c r="DLC18" s="132"/>
      <c r="DLD18" s="132"/>
      <c r="DLE18" s="132"/>
      <c r="DLF18" s="132"/>
      <c r="DLG18" s="132"/>
      <c r="DLH18" s="132"/>
      <c r="DLI18" s="132"/>
      <c r="DLJ18" s="132"/>
      <c r="DLK18" s="132"/>
      <c r="DLL18" s="132"/>
      <c r="DLM18" s="132"/>
      <c r="DLN18" s="132"/>
      <c r="DLO18" s="132"/>
      <c r="DLP18" s="132"/>
      <c r="DLQ18" s="132"/>
      <c r="DLR18" s="132"/>
      <c r="DLS18" s="132"/>
      <c r="DLT18" s="132"/>
      <c r="DLU18" s="132"/>
      <c r="DLV18" s="132"/>
      <c r="DLW18" s="132"/>
      <c r="DLX18" s="132"/>
      <c r="DLY18" s="132"/>
      <c r="DLZ18" s="132"/>
      <c r="DMA18" s="132"/>
      <c r="DMB18" s="132"/>
      <c r="DMC18" s="132"/>
      <c r="DMD18" s="132"/>
      <c r="DME18" s="132"/>
      <c r="DMF18" s="132"/>
      <c r="DMG18" s="132"/>
      <c r="DMH18" s="132"/>
      <c r="DMI18" s="132"/>
      <c r="DMJ18" s="132"/>
      <c r="DMK18" s="132"/>
      <c r="DML18" s="132"/>
      <c r="DMM18" s="132"/>
      <c r="DMN18" s="132"/>
      <c r="DMO18" s="132"/>
      <c r="DMP18" s="132"/>
      <c r="DMQ18" s="132"/>
      <c r="DMR18" s="132"/>
      <c r="DMS18" s="132"/>
      <c r="DMT18" s="132"/>
      <c r="DMU18" s="132"/>
      <c r="DMV18" s="132"/>
      <c r="DMW18" s="132"/>
      <c r="DMX18" s="132"/>
      <c r="DMY18" s="132"/>
      <c r="DMZ18" s="132"/>
      <c r="DNA18" s="132"/>
      <c r="DNB18" s="132"/>
      <c r="DNC18" s="132"/>
      <c r="DND18" s="132"/>
      <c r="DNE18" s="132"/>
      <c r="DNF18" s="132"/>
      <c r="DNG18" s="132"/>
      <c r="DNH18" s="132"/>
      <c r="DNI18" s="132"/>
      <c r="DNJ18" s="132"/>
      <c r="DNK18" s="132"/>
      <c r="DNL18" s="132"/>
      <c r="DNM18" s="132"/>
      <c r="DNN18" s="132"/>
      <c r="DNO18" s="132"/>
      <c r="DNP18" s="132"/>
      <c r="DNQ18" s="132"/>
      <c r="DNR18" s="132"/>
      <c r="DNS18" s="132"/>
      <c r="DNT18" s="132"/>
      <c r="DNU18" s="132"/>
      <c r="DNV18" s="132"/>
      <c r="DNW18" s="132"/>
      <c r="DNX18" s="132"/>
      <c r="DNY18" s="132"/>
      <c r="DNZ18" s="132"/>
      <c r="DOA18" s="132"/>
      <c r="DOB18" s="132"/>
      <c r="DOC18" s="132"/>
      <c r="DOD18" s="132"/>
      <c r="DOE18" s="132"/>
      <c r="DOF18" s="132"/>
      <c r="DOG18" s="132"/>
      <c r="DOH18" s="132"/>
      <c r="DOI18" s="132"/>
      <c r="DOJ18" s="132"/>
      <c r="DOK18" s="132"/>
      <c r="DOL18" s="132"/>
      <c r="DOM18" s="132"/>
      <c r="DON18" s="132"/>
      <c r="DOO18" s="132"/>
      <c r="DOP18" s="132"/>
      <c r="DOQ18" s="132"/>
      <c r="DOR18" s="132"/>
      <c r="DOS18" s="132"/>
      <c r="DOT18" s="132"/>
      <c r="DOU18" s="132"/>
      <c r="DOV18" s="132"/>
      <c r="DOW18" s="132"/>
      <c r="DOX18" s="132"/>
      <c r="DOY18" s="132"/>
      <c r="DOZ18" s="132"/>
      <c r="DPA18" s="132"/>
      <c r="DPB18" s="132"/>
      <c r="DPC18" s="132"/>
      <c r="DPD18" s="132"/>
      <c r="DPE18" s="132"/>
      <c r="DPF18" s="132"/>
      <c r="DPG18" s="132"/>
      <c r="DPH18" s="132"/>
      <c r="DPI18" s="132"/>
      <c r="DPJ18" s="132"/>
      <c r="DPK18" s="132"/>
      <c r="DPL18" s="132"/>
      <c r="DPM18" s="132"/>
      <c r="DPN18" s="132"/>
      <c r="DPO18" s="132"/>
      <c r="DPP18" s="132"/>
      <c r="DPQ18" s="132"/>
      <c r="DPR18" s="132"/>
      <c r="DPS18" s="132"/>
      <c r="DPT18" s="132"/>
      <c r="DPU18" s="132"/>
      <c r="DPV18" s="132"/>
      <c r="DPW18" s="132"/>
      <c r="DPX18" s="132"/>
      <c r="DPY18" s="132"/>
      <c r="DPZ18" s="132"/>
      <c r="DQA18" s="132"/>
      <c r="DQB18" s="132"/>
      <c r="DQC18" s="132"/>
      <c r="DQD18" s="132"/>
      <c r="DQE18" s="132"/>
      <c r="DQF18" s="132"/>
      <c r="DQG18" s="132"/>
      <c r="DQH18" s="132"/>
      <c r="DQI18" s="132"/>
      <c r="DQJ18" s="132"/>
      <c r="DQK18" s="132"/>
      <c r="DQL18" s="132"/>
      <c r="DQM18" s="132"/>
      <c r="DQN18" s="132"/>
      <c r="DQO18" s="132"/>
      <c r="DQP18" s="132"/>
      <c r="DQQ18" s="132"/>
      <c r="DQR18" s="132"/>
      <c r="DQS18" s="132"/>
      <c r="DQT18" s="132"/>
      <c r="DQU18" s="132"/>
      <c r="DQV18" s="132"/>
      <c r="DQW18" s="132"/>
      <c r="DQX18" s="132"/>
      <c r="DQY18" s="132"/>
      <c r="DQZ18" s="132"/>
      <c r="DRA18" s="132"/>
      <c r="DRB18" s="132"/>
      <c r="DRC18" s="132"/>
      <c r="DRD18" s="132"/>
      <c r="DRE18" s="132"/>
      <c r="DRF18" s="132"/>
      <c r="DRG18" s="132"/>
      <c r="DRH18" s="132"/>
      <c r="DRI18" s="132"/>
      <c r="DRJ18" s="132"/>
      <c r="DRK18" s="132"/>
      <c r="DRL18" s="132"/>
      <c r="DRM18" s="132"/>
      <c r="DRN18" s="132"/>
      <c r="DRO18" s="132"/>
      <c r="DRP18" s="132"/>
      <c r="DRQ18" s="132"/>
      <c r="DRR18" s="132"/>
      <c r="DRS18" s="132"/>
      <c r="DRT18" s="132"/>
      <c r="DRU18" s="132"/>
      <c r="DRV18" s="132"/>
      <c r="DRW18" s="132"/>
      <c r="DRX18" s="132"/>
      <c r="DRY18" s="132"/>
      <c r="DRZ18" s="132"/>
      <c r="DSA18" s="132"/>
      <c r="DSB18" s="132"/>
      <c r="DSC18" s="132"/>
      <c r="DSD18" s="132"/>
      <c r="DSE18" s="132"/>
      <c r="DSF18" s="132"/>
      <c r="DSG18" s="132"/>
      <c r="DSH18" s="132"/>
      <c r="DSI18" s="132"/>
      <c r="DSJ18" s="132"/>
      <c r="DSK18" s="132"/>
      <c r="DSL18" s="132"/>
      <c r="DSM18" s="132"/>
      <c r="DSN18" s="132"/>
      <c r="DSO18" s="132"/>
      <c r="DSP18" s="132"/>
      <c r="DSQ18" s="132"/>
      <c r="DSR18" s="132"/>
      <c r="DSS18" s="132"/>
      <c r="DST18" s="132"/>
      <c r="DSU18" s="132"/>
      <c r="DSV18" s="132"/>
      <c r="DSW18" s="132"/>
      <c r="DSX18" s="132"/>
      <c r="DSY18" s="132"/>
      <c r="DSZ18" s="132"/>
      <c r="DTA18" s="132"/>
      <c r="DTB18" s="132"/>
      <c r="DTC18" s="132"/>
      <c r="DTD18" s="132"/>
      <c r="DTE18" s="132"/>
      <c r="DTF18" s="132"/>
      <c r="DTG18" s="132"/>
      <c r="DTH18" s="132"/>
      <c r="DTI18" s="132"/>
      <c r="DTJ18" s="132"/>
      <c r="DTK18" s="132"/>
      <c r="DTL18" s="132"/>
      <c r="DTM18" s="132"/>
      <c r="DTN18" s="132"/>
      <c r="DTO18" s="132"/>
      <c r="DTP18" s="132"/>
      <c r="DTQ18" s="132"/>
      <c r="DTR18" s="132"/>
      <c r="DTS18" s="132"/>
      <c r="DTT18" s="132"/>
      <c r="DTU18" s="132"/>
      <c r="DTV18" s="132"/>
      <c r="DTW18" s="132"/>
      <c r="DTX18" s="132"/>
      <c r="DTY18" s="132"/>
      <c r="DTZ18" s="132"/>
      <c r="DUA18" s="132"/>
      <c r="DUB18" s="132"/>
      <c r="DUC18" s="132"/>
      <c r="DUD18" s="132"/>
      <c r="DUE18" s="132"/>
      <c r="DUF18" s="132"/>
      <c r="DUG18" s="132"/>
      <c r="DUH18" s="132"/>
      <c r="DUI18" s="132"/>
      <c r="DUJ18" s="132"/>
      <c r="DUK18" s="132"/>
      <c r="DUL18" s="132"/>
      <c r="DUM18" s="132"/>
      <c r="DUN18" s="132"/>
      <c r="DUO18" s="132"/>
      <c r="DUP18" s="132"/>
      <c r="DUQ18" s="132"/>
      <c r="DUR18" s="132"/>
      <c r="DUS18" s="132"/>
      <c r="DUT18" s="132"/>
      <c r="DUU18" s="132"/>
      <c r="DUV18" s="132"/>
      <c r="DUW18" s="132"/>
      <c r="DUX18" s="132"/>
      <c r="DUY18" s="132"/>
      <c r="DUZ18" s="132"/>
      <c r="DVA18" s="132"/>
      <c r="DVB18" s="132"/>
      <c r="DVC18" s="132"/>
      <c r="DVD18" s="132"/>
      <c r="DVE18" s="132"/>
      <c r="DVF18" s="132"/>
      <c r="DVG18" s="132"/>
      <c r="DVH18" s="132"/>
      <c r="DVI18" s="132"/>
      <c r="DVJ18" s="132"/>
      <c r="DVK18" s="132"/>
      <c r="DVL18" s="132"/>
      <c r="DVM18" s="132"/>
      <c r="DVN18" s="132"/>
      <c r="DVO18" s="132"/>
      <c r="DVP18" s="132"/>
      <c r="DVQ18" s="132"/>
      <c r="DVR18" s="132"/>
      <c r="DVS18" s="132"/>
      <c r="DVT18" s="132"/>
      <c r="DVU18" s="132"/>
      <c r="DVV18" s="132"/>
      <c r="DVW18" s="132"/>
      <c r="DVX18" s="132"/>
      <c r="DVY18" s="132"/>
      <c r="DVZ18" s="132"/>
      <c r="DWA18" s="132"/>
      <c r="DWB18" s="132"/>
      <c r="DWC18" s="132"/>
      <c r="DWD18" s="132"/>
      <c r="DWE18" s="132"/>
      <c r="DWF18" s="132"/>
      <c r="DWG18" s="132"/>
      <c r="DWH18" s="132"/>
      <c r="DWI18" s="132"/>
      <c r="DWJ18" s="132"/>
      <c r="DWK18" s="132"/>
      <c r="DWL18" s="132"/>
      <c r="DWM18" s="132"/>
      <c r="DWN18" s="132"/>
      <c r="DWO18" s="132"/>
      <c r="DWP18" s="132"/>
      <c r="DWQ18" s="132"/>
      <c r="DWR18" s="132"/>
      <c r="DWS18" s="132"/>
      <c r="DWT18" s="132"/>
      <c r="DWU18" s="132"/>
      <c r="DWV18" s="132"/>
      <c r="DWW18" s="132"/>
      <c r="DWX18" s="132"/>
      <c r="DWY18" s="132"/>
      <c r="DWZ18" s="132"/>
      <c r="DXA18" s="132"/>
      <c r="DXB18" s="132"/>
      <c r="DXC18" s="132"/>
      <c r="DXD18" s="132"/>
      <c r="DXE18" s="132"/>
      <c r="DXF18" s="132"/>
      <c r="DXG18" s="132"/>
      <c r="DXH18" s="132"/>
      <c r="DXI18" s="132"/>
      <c r="DXJ18" s="132"/>
      <c r="DXK18" s="132"/>
      <c r="DXL18" s="132"/>
      <c r="DXM18" s="132"/>
      <c r="DXN18" s="132"/>
      <c r="DXO18" s="132"/>
      <c r="DXP18" s="132"/>
      <c r="DXQ18" s="132"/>
      <c r="DXR18" s="132"/>
      <c r="DXS18" s="132"/>
      <c r="DXT18" s="132"/>
      <c r="DXU18" s="132"/>
      <c r="DXV18" s="132"/>
      <c r="DXW18" s="132"/>
      <c r="DXX18" s="132"/>
      <c r="DXY18" s="132"/>
      <c r="DXZ18" s="132"/>
      <c r="DYA18" s="132"/>
      <c r="DYB18" s="132"/>
      <c r="DYC18" s="132"/>
      <c r="DYD18" s="132"/>
      <c r="DYE18" s="132"/>
      <c r="DYF18" s="132"/>
      <c r="DYG18" s="132"/>
      <c r="DYH18" s="132"/>
      <c r="DYI18" s="132"/>
      <c r="DYJ18" s="132"/>
      <c r="DYK18" s="132"/>
      <c r="DYL18" s="132"/>
      <c r="DYM18" s="132"/>
      <c r="DYN18" s="132"/>
      <c r="DYO18" s="132"/>
      <c r="DYP18" s="132"/>
      <c r="DYQ18" s="132"/>
      <c r="DYR18" s="132"/>
      <c r="DYS18" s="132"/>
      <c r="DYT18" s="132"/>
      <c r="DYU18" s="132"/>
      <c r="DYV18" s="132"/>
      <c r="DYW18" s="132"/>
      <c r="DYX18" s="132"/>
      <c r="DYY18" s="132"/>
      <c r="DYZ18" s="132"/>
      <c r="DZA18" s="132"/>
      <c r="DZB18" s="132"/>
      <c r="DZC18" s="132"/>
      <c r="DZD18" s="132"/>
      <c r="DZE18" s="132"/>
      <c r="DZF18" s="132"/>
      <c r="DZG18" s="132"/>
      <c r="DZH18" s="132"/>
      <c r="DZI18" s="132"/>
      <c r="DZJ18" s="132"/>
      <c r="DZK18" s="132"/>
      <c r="DZL18" s="132"/>
      <c r="DZM18" s="132"/>
      <c r="DZN18" s="132"/>
      <c r="DZO18" s="132"/>
      <c r="DZP18" s="132"/>
      <c r="DZQ18" s="132"/>
      <c r="DZR18" s="132"/>
      <c r="DZS18" s="132"/>
      <c r="DZT18" s="132"/>
      <c r="DZU18" s="132"/>
      <c r="DZV18" s="132"/>
      <c r="DZW18" s="132"/>
      <c r="DZX18" s="132"/>
      <c r="DZY18" s="132"/>
      <c r="DZZ18" s="132"/>
      <c r="EAA18" s="132"/>
      <c r="EAB18" s="132"/>
      <c r="EAC18" s="132"/>
      <c r="EAD18" s="132"/>
      <c r="EAE18" s="132"/>
      <c r="EAF18" s="132"/>
      <c r="EAG18" s="132"/>
      <c r="EAH18" s="132"/>
      <c r="EAI18" s="132"/>
      <c r="EAJ18" s="132"/>
      <c r="EAK18" s="132"/>
      <c r="EAL18" s="132"/>
      <c r="EAM18" s="132"/>
      <c r="EAN18" s="132"/>
      <c r="EAO18" s="132"/>
      <c r="EAP18" s="132"/>
      <c r="EAQ18" s="132"/>
      <c r="EAR18" s="132"/>
      <c r="EAS18" s="132"/>
      <c r="EAT18" s="132"/>
      <c r="EAU18" s="132"/>
      <c r="EAV18" s="132"/>
      <c r="EAW18" s="132"/>
      <c r="EAX18" s="132"/>
      <c r="EAY18" s="132"/>
      <c r="EAZ18" s="132"/>
      <c r="EBA18" s="132"/>
      <c r="EBB18" s="132"/>
      <c r="EBC18" s="132"/>
      <c r="EBD18" s="132"/>
      <c r="EBE18" s="132"/>
      <c r="EBF18" s="132"/>
      <c r="EBG18" s="132"/>
      <c r="EBH18" s="132"/>
      <c r="EBI18" s="132"/>
      <c r="EBJ18" s="132"/>
      <c r="EBK18" s="132"/>
      <c r="EBL18" s="132"/>
      <c r="EBM18" s="132"/>
      <c r="EBN18" s="132"/>
      <c r="EBO18" s="132"/>
      <c r="EBP18" s="132"/>
      <c r="EBQ18" s="132"/>
      <c r="EBR18" s="132"/>
      <c r="EBS18" s="132"/>
      <c r="EBT18" s="132"/>
      <c r="EBU18" s="132"/>
      <c r="EBV18" s="132"/>
      <c r="EBW18" s="132"/>
      <c r="EBX18" s="132"/>
      <c r="EBY18" s="132"/>
      <c r="EBZ18" s="132"/>
      <c r="ECA18" s="132"/>
      <c r="ECB18" s="132"/>
      <c r="ECC18" s="132"/>
      <c r="ECD18" s="132"/>
      <c r="ECE18" s="132"/>
      <c r="ECF18" s="132"/>
      <c r="ECG18" s="132"/>
      <c r="ECH18" s="132"/>
      <c r="ECI18" s="132"/>
      <c r="ECJ18" s="132"/>
      <c r="ECK18" s="132"/>
      <c r="ECL18" s="132"/>
      <c r="ECM18" s="132"/>
      <c r="ECN18" s="132"/>
      <c r="ECO18" s="132"/>
      <c r="ECP18" s="132"/>
      <c r="ECQ18" s="132"/>
      <c r="ECR18" s="132"/>
      <c r="ECS18" s="132"/>
      <c r="ECT18" s="132"/>
      <c r="ECU18" s="132"/>
      <c r="ECV18" s="132"/>
      <c r="ECW18" s="132"/>
      <c r="ECX18" s="132"/>
      <c r="ECY18" s="132"/>
      <c r="ECZ18" s="132"/>
      <c r="EDA18" s="132"/>
      <c r="EDB18" s="132"/>
      <c r="EDC18" s="132"/>
      <c r="EDD18" s="132"/>
      <c r="EDE18" s="132"/>
      <c r="EDF18" s="132"/>
      <c r="EDG18" s="132"/>
      <c r="EDH18" s="132"/>
      <c r="EDI18" s="132"/>
      <c r="EDJ18" s="132"/>
      <c r="EDK18" s="132"/>
      <c r="EDL18" s="132"/>
      <c r="EDM18" s="132"/>
      <c r="EDN18" s="132"/>
      <c r="EDO18" s="132"/>
      <c r="EDP18" s="132"/>
      <c r="EDQ18" s="132"/>
      <c r="EDR18" s="132"/>
      <c r="EDS18" s="132"/>
      <c r="EDT18" s="132"/>
      <c r="EDU18" s="132"/>
      <c r="EDV18" s="132"/>
      <c r="EDW18" s="132"/>
      <c r="EDX18" s="132"/>
      <c r="EDY18" s="132"/>
      <c r="EDZ18" s="132"/>
      <c r="EEA18" s="132"/>
      <c r="EEB18" s="132"/>
      <c r="EEC18" s="132"/>
      <c r="EED18" s="132"/>
      <c r="EEE18" s="132"/>
      <c r="EEF18" s="132"/>
      <c r="EEG18" s="132"/>
      <c r="EEH18" s="132"/>
      <c r="EEI18" s="132"/>
      <c r="EEJ18" s="132"/>
      <c r="EEK18" s="132"/>
      <c r="EEL18" s="132"/>
      <c r="EEM18" s="132"/>
      <c r="EEN18" s="132"/>
      <c r="EEO18" s="132"/>
      <c r="EEP18" s="132"/>
      <c r="EEQ18" s="132"/>
      <c r="EER18" s="132"/>
      <c r="EES18" s="132"/>
      <c r="EET18" s="132"/>
      <c r="EEU18" s="132"/>
      <c r="EEV18" s="132"/>
      <c r="EEW18" s="132"/>
      <c r="EEX18" s="132"/>
      <c r="EEY18" s="132"/>
      <c r="EEZ18" s="132"/>
      <c r="EFA18" s="132"/>
      <c r="EFB18" s="132"/>
      <c r="EFC18" s="132"/>
      <c r="EFD18" s="132"/>
      <c r="EFE18" s="132"/>
      <c r="EFF18" s="132"/>
      <c r="EFG18" s="132"/>
      <c r="EFH18" s="132"/>
      <c r="EFI18" s="132"/>
      <c r="EFJ18" s="132"/>
      <c r="EFK18" s="132"/>
      <c r="EFL18" s="132"/>
      <c r="EFM18" s="132"/>
      <c r="EFN18" s="132"/>
      <c r="EFO18" s="132"/>
      <c r="EFP18" s="132"/>
      <c r="EFQ18" s="132"/>
      <c r="EFR18" s="132"/>
      <c r="EFS18" s="132"/>
      <c r="EFT18" s="132"/>
      <c r="EFU18" s="132"/>
      <c r="EFV18" s="132"/>
      <c r="EFW18" s="132"/>
      <c r="EFX18" s="132"/>
      <c r="EFY18" s="132"/>
      <c r="EFZ18" s="132"/>
      <c r="EGA18" s="132"/>
      <c r="EGB18" s="132"/>
      <c r="EGC18" s="132"/>
      <c r="EGD18" s="132"/>
      <c r="EGE18" s="132"/>
      <c r="EGF18" s="132"/>
      <c r="EGG18" s="132"/>
      <c r="EGH18" s="132"/>
      <c r="EGI18" s="132"/>
      <c r="EGJ18" s="132"/>
      <c r="EGK18" s="132"/>
      <c r="EGL18" s="132"/>
      <c r="EGM18" s="132"/>
      <c r="EGN18" s="132"/>
      <c r="EGO18" s="132"/>
      <c r="EGP18" s="132"/>
      <c r="EGQ18" s="132"/>
      <c r="EGR18" s="132"/>
      <c r="EGS18" s="132"/>
      <c r="EGT18" s="132"/>
      <c r="EGU18" s="132"/>
      <c r="EGV18" s="132"/>
      <c r="EGW18" s="132"/>
      <c r="EGX18" s="132"/>
      <c r="EGY18" s="132"/>
      <c r="EGZ18" s="132"/>
      <c r="EHA18" s="132"/>
      <c r="EHB18" s="132"/>
      <c r="EHC18" s="132"/>
      <c r="EHD18" s="132"/>
      <c r="EHE18" s="132"/>
      <c r="EHF18" s="132"/>
      <c r="EHG18" s="132"/>
      <c r="EHH18" s="132"/>
      <c r="EHI18" s="132"/>
      <c r="EHJ18" s="132"/>
      <c r="EHK18" s="132"/>
      <c r="EHL18" s="132"/>
      <c r="EHM18" s="132"/>
      <c r="EHN18" s="132"/>
      <c r="EHO18" s="132"/>
      <c r="EHP18" s="132"/>
      <c r="EHQ18" s="132"/>
      <c r="EHR18" s="132"/>
      <c r="EHS18" s="132"/>
      <c r="EHT18" s="132"/>
      <c r="EHU18" s="132"/>
      <c r="EHV18" s="132"/>
      <c r="EHW18" s="132"/>
      <c r="EHX18" s="132"/>
      <c r="EHY18" s="132"/>
      <c r="EHZ18" s="132"/>
      <c r="EIA18" s="132"/>
      <c r="EIB18" s="132"/>
      <c r="EIC18" s="132"/>
      <c r="EID18" s="132"/>
      <c r="EIE18" s="132"/>
      <c r="EIF18" s="132"/>
      <c r="EIG18" s="132"/>
      <c r="EIH18" s="132"/>
      <c r="EII18" s="132"/>
      <c r="EIJ18" s="132"/>
      <c r="EIK18" s="132"/>
      <c r="EIL18" s="132"/>
      <c r="EIM18" s="132"/>
      <c r="EIN18" s="132"/>
      <c r="EIO18" s="132"/>
      <c r="EIP18" s="132"/>
      <c r="EIQ18" s="132"/>
      <c r="EIR18" s="132"/>
      <c r="EIS18" s="132"/>
      <c r="EIT18" s="132"/>
      <c r="EIU18" s="132"/>
      <c r="EIV18" s="132"/>
      <c r="EIW18" s="132"/>
      <c r="EIX18" s="132"/>
      <c r="EIY18" s="132"/>
      <c r="EIZ18" s="132"/>
      <c r="EJA18" s="132"/>
      <c r="EJB18" s="132"/>
      <c r="EJC18" s="132"/>
      <c r="EJD18" s="132"/>
      <c r="EJE18" s="132"/>
      <c r="EJF18" s="132"/>
      <c r="EJG18" s="132"/>
      <c r="EJH18" s="132"/>
      <c r="EJI18" s="132"/>
      <c r="EJJ18" s="132"/>
      <c r="EJK18" s="132"/>
      <c r="EJL18" s="132"/>
      <c r="EJM18" s="132"/>
      <c r="EJN18" s="132"/>
      <c r="EJO18" s="132"/>
      <c r="EJP18" s="132"/>
      <c r="EJQ18" s="132"/>
      <c r="EJR18" s="132"/>
      <c r="EJS18" s="132"/>
      <c r="EJT18" s="132"/>
      <c r="EJU18" s="132"/>
      <c r="EJV18" s="132"/>
      <c r="EJW18" s="132"/>
      <c r="EJX18" s="132"/>
      <c r="EJY18" s="132"/>
      <c r="EJZ18" s="132"/>
      <c r="EKA18" s="132"/>
      <c r="EKB18" s="132"/>
      <c r="EKC18" s="132"/>
      <c r="EKD18" s="132"/>
      <c r="EKE18" s="132"/>
      <c r="EKF18" s="132"/>
      <c r="EKG18" s="132"/>
      <c r="EKH18" s="132"/>
      <c r="EKI18" s="132"/>
      <c r="EKJ18" s="132"/>
      <c r="EKK18" s="132"/>
      <c r="EKL18" s="132"/>
      <c r="EKM18" s="132"/>
      <c r="EKN18" s="132"/>
      <c r="EKO18" s="132"/>
      <c r="EKP18" s="132"/>
      <c r="EKQ18" s="132"/>
      <c r="EKR18" s="132"/>
      <c r="EKS18" s="132"/>
      <c r="EKT18" s="132"/>
      <c r="EKU18" s="132"/>
      <c r="EKV18" s="132"/>
      <c r="EKW18" s="132"/>
      <c r="EKX18" s="132"/>
      <c r="EKY18" s="132"/>
      <c r="EKZ18" s="132"/>
      <c r="ELA18" s="132"/>
      <c r="ELB18" s="132"/>
      <c r="ELC18" s="132"/>
      <c r="ELD18" s="132"/>
      <c r="ELE18" s="132"/>
      <c r="ELF18" s="132"/>
      <c r="ELG18" s="132"/>
      <c r="ELH18" s="132"/>
      <c r="ELI18" s="132"/>
      <c r="ELJ18" s="132"/>
      <c r="ELK18" s="132"/>
      <c r="ELL18" s="132"/>
      <c r="ELM18" s="132"/>
      <c r="ELN18" s="132"/>
      <c r="ELO18" s="132"/>
      <c r="ELP18" s="132"/>
      <c r="ELQ18" s="132"/>
      <c r="ELR18" s="132"/>
      <c r="ELS18" s="132"/>
      <c r="ELT18" s="132"/>
      <c r="ELU18" s="132"/>
      <c r="ELV18" s="132"/>
      <c r="ELW18" s="132"/>
      <c r="ELX18" s="132"/>
      <c r="ELY18" s="132"/>
      <c r="ELZ18" s="132"/>
      <c r="EMA18" s="132"/>
      <c r="EMB18" s="132"/>
      <c r="EMC18" s="132"/>
      <c r="EMD18" s="132"/>
      <c r="EME18" s="132"/>
      <c r="EMF18" s="132"/>
      <c r="EMG18" s="132"/>
      <c r="EMH18" s="132"/>
      <c r="EMI18" s="132"/>
      <c r="EMJ18" s="132"/>
      <c r="EMK18" s="132"/>
      <c r="EML18" s="132"/>
      <c r="EMM18" s="132"/>
      <c r="EMN18" s="132"/>
      <c r="EMO18" s="132"/>
      <c r="EMP18" s="132"/>
      <c r="EMQ18" s="132"/>
      <c r="EMR18" s="132"/>
      <c r="EMS18" s="132"/>
      <c r="EMT18" s="132"/>
      <c r="EMU18" s="132"/>
      <c r="EMV18" s="132"/>
      <c r="EMW18" s="132"/>
      <c r="EMX18" s="132"/>
      <c r="EMY18" s="132"/>
      <c r="EMZ18" s="132"/>
      <c r="ENA18" s="132"/>
      <c r="ENB18" s="132"/>
      <c r="ENC18" s="132"/>
      <c r="END18" s="132"/>
      <c r="ENE18" s="132"/>
      <c r="ENF18" s="132"/>
      <c r="ENG18" s="132"/>
      <c r="ENH18" s="132"/>
      <c r="ENI18" s="132"/>
      <c r="ENJ18" s="132"/>
      <c r="ENK18" s="132"/>
      <c r="ENL18" s="132"/>
      <c r="ENM18" s="132"/>
      <c r="ENN18" s="132"/>
      <c r="ENO18" s="132"/>
      <c r="ENP18" s="132"/>
      <c r="ENQ18" s="132"/>
      <c r="ENR18" s="132"/>
      <c r="ENS18" s="132"/>
      <c r="ENT18" s="132"/>
      <c r="ENU18" s="132"/>
      <c r="ENV18" s="132"/>
      <c r="ENW18" s="132"/>
      <c r="ENX18" s="132"/>
      <c r="ENY18" s="132"/>
      <c r="ENZ18" s="132"/>
      <c r="EOA18" s="132"/>
      <c r="EOB18" s="132"/>
      <c r="EOC18" s="132"/>
      <c r="EOD18" s="132"/>
      <c r="EOE18" s="132"/>
      <c r="EOF18" s="132"/>
      <c r="EOG18" s="132"/>
      <c r="EOH18" s="132"/>
      <c r="EOI18" s="132"/>
      <c r="EOJ18" s="132"/>
      <c r="EOK18" s="132"/>
      <c r="EOL18" s="132"/>
      <c r="EOM18" s="132"/>
      <c r="EON18" s="132"/>
      <c r="EOO18" s="132"/>
      <c r="EOP18" s="132"/>
      <c r="EOQ18" s="132"/>
      <c r="EOR18" s="132"/>
      <c r="EOS18" s="132"/>
      <c r="EOT18" s="132"/>
      <c r="EOU18" s="132"/>
      <c r="EOV18" s="132"/>
      <c r="EOW18" s="132"/>
      <c r="EOX18" s="132"/>
      <c r="EOY18" s="132"/>
      <c r="EOZ18" s="132"/>
      <c r="EPA18" s="132"/>
      <c r="EPB18" s="132"/>
      <c r="EPC18" s="132"/>
      <c r="EPD18" s="132"/>
      <c r="EPE18" s="132"/>
      <c r="EPF18" s="132"/>
      <c r="EPG18" s="132"/>
      <c r="EPH18" s="132"/>
      <c r="EPI18" s="132"/>
      <c r="EPJ18" s="132"/>
      <c r="EPK18" s="132"/>
      <c r="EPL18" s="132"/>
      <c r="EPM18" s="132"/>
      <c r="EPN18" s="132"/>
      <c r="EPO18" s="132"/>
      <c r="EPP18" s="132"/>
      <c r="EPQ18" s="132"/>
      <c r="EPR18" s="132"/>
      <c r="EPS18" s="132"/>
      <c r="EPT18" s="132"/>
      <c r="EPU18" s="132"/>
      <c r="EPV18" s="132"/>
      <c r="EPW18" s="132"/>
      <c r="EPX18" s="132"/>
      <c r="EPY18" s="132"/>
      <c r="EPZ18" s="132"/>
      <c r="EQA18" s="132"/>
      <c r="EQB18" s="132"/>
      <c r="EQC18" s="132"/>
      <c r="EQD18" s="132"/>
      <c r="EQE18" s="132"/>
      <c r="EQF18" s="132"/>
      <c r="EQG18" s="132"/>
      <c r="EQH18" s="132"/>
      <c r="EQI18" s="132"/>
      <c r="EQJ18" s="132"/>
      <c r="EQK18" s="132"/>
      <c r="EQL18" s="132"/>
      <c r="EQM18" s="132"/>
      <c r="EQN18" s="132"/>
      <c r="EQO18" s="132"/>
      <c r="EQP18" s="132"/>
      <c r="EQQ18" s="132"/>
      <c r="EQR18" s="132"/>
      <c r="EQS18" s="132"/>
      <c r="EQT18" s="132"/>
      <c r="EQU18" s="132"/>
      <c r="EQV18" s="132"/>
      <c r="EQW18" s="132"/>
      <c r="EQX18" s="132"/>
      <c r="EQY18" s="132"/>
      <c r="EQZ18" s="132"/>
      <c r="ERA18" s="132"/>
      <c r="ERB18" s="132"/>
      <c r="ERC18" s="132"/>
      <c r="ERD18" s="132"/>
      <c r="ERE18" s="132"/>
      <c r="ERF18" s="132"/>
      <c r="ERG18" s="132"/>
      <c r="ERH18" s="132"/>
      <c r="ERI18" s="132"/>
      <c r="ERJ18" s="132"/>
      <c r="ERK18" s="132"/>
      <c r="ERL18" s="132"/>
      <c r="ERM18" s="132"/>
      <c r="ERN18" s="132"/>
      <c r="ERO18" s="132"/>
      <c r="ERP18" s="132"/>
      <c r="ERQ18" s="132"/>
      <c r="ERR18" s="132"/>
      <c r="ERS18" s="132"/>
      <c r="ERT18" s="132"/>
      <c r="ERU18" s="132"/>
      <c r="ERV18" s="132"/>
      <c r="ERW18" s="132"/>
      <c r="ERX18" s="132"/>
      <c r="ERY18" s="132"/>
      <c r="ERZ18" s="132"/>
      <c r="ESA18" s="132"/>
      <c r="ESB18" s="132"/>
      <c r="ESC18" s="132"/>
      <c r="ESD18" s="132"/>
      <c r="ESE18" s="132"/>
      <c r="ESF18" s="132"/>
      <c r="ESG18" s="132"/>
      <c r="ESH18" s="132"/>
      <c r="ESI18" s="132"/>
      <c r="ESJ18" s="132"/>
      <c r="ESK18" s="132"/>
      <c r="ESL18" s="132"/>
      <c r="ESM18" s="132"/>
      <c r="ESN18" s="132"/>
      <c r="ESO18" s="132"/>
      <c r="ESP18" s="132"/>
      <c r="ESQ18" s="132"/>
      <c r="ESR18" s="132"/>
      <c r="ESS18" s="132"/>
      <c r="EST18" s="132"/>
      <c r="ESU18" s="132"/>
      <c r="ESV18" s="132"/>
      <c r="ESW18" s="132"/>
      <c r="ESX18" s="132"/>
      <c r="ESY18" s="132"/>
      <c r="ESZ18" s="132"/>
      <c r="ETA18" s="132"/>
      <c r="ETB18" s="132"/>
      <c r="ETC18" s="132"/>
      <c r="ETD18" s="132"/>
      <c r="ETE18" s="132"/>
      <c r="ETF18" s="132"/>
      <c r="ETG18" s="132"/>
      <c r="ETH18" s="132"/>
      <c r="ETI18" s="132"/>
      <c r="ETJ18" s="132"/>
      <c r="ETK18" s="132"/>
      <c r="ETL18" s="132"/>
      <c r="ETM18" s="132"/>
      <c r="ETN18" s="132"/>
      <c r="ETO18" s="132"/>
      <c r="ETP18" s="132"/>
      <c r="ETQ18" s="132"/>
      <c r="ETR18" s="132"/>
      <c r="ETS18" s="132"/>
      <c r="ETT18" s="132"/>
      <c r="ETU18" s="132"/>
      <c r="ETV18" s="132"/>
      <c r="ETW18" s="132"/>
      <c r="ETX18" s="132"/>
      <c r="ETY18" s="132"/>
      <c r="ETZ18" s="132"/>
      <c r="EUA18" s="132"/>
      <c r="EUB18" s="132"/>
      <c r="EUC18" s="132"/>
      <c r="EUD18" s="132"/>
      <c r="EUE18" s="132"/>
      <c r="EUF18" s="132"/>
      <c r="EUG18" s="132"/>
      <c r="EUH18" s="132"/>
      <c r="EUI18" s="132"/>
      <c r="EUJ18" s="132"/>
      <c r="EUK18" s="132"/>
      <c r="EUL18" s="132"/>
      <c r="EUM18" s="132"/>
      <c r="EUN18" s="132"/>
      <c r="EUO18" s="132"/>
      <c r="EUP18" s="132"/>
      <c r="EUQ18" s="132"/>
      <c r="EUR18" s="132"/>
      <c r="EUS18" s="132"/>
      <c r="EUT18" s="132"/>
      <c r="EUU18" s="132"/>
      <c r="EUV18" s="132"/>
      <c r="EUW18" s="132"/>
      <c r="EUX18" s="132"/>
      <c r="EUY18" s="132"/>
      <c r="EUZ18" s="132"/>
      <c r="EVA18" s="132"/>
      <c r="EVB18" s="132"/>
      <c r="EVC18" s="132"/>
      <c r="EVD18" s="132"/>
      <c r="EVE18" s="132"/>
      <c r="EVF18" s="132"/>
      <c r="EVG18" s="132"/>
      <c r="EVH18" s="132"/>
      <c r="EVI18" s="132"/>
      <c r="EVJ18" s="132"/>
      <c r="EVK18" s="132"/>
      <c r="EVL18" s="132"/>
      <c r="EVM18" s="132"/>
      <c r="EVN18" s="132"/>
      <c r="EVO18" s="132"/>
      <c r="EVP18" s="132"/>
      <c r="EVQ18" s="132"/>
      <c r="EVR18" s="132"/>
      <c r="EVS18" s="132"/>
      <c r="EVT18" s="132"/>
      <c r="EVU18" s="132"/>
      <c r="EVV18" s="132"/>
      <c r="EVW18" s="132"/>
      <c r="EVX18" s="132"/>
      <c r="EVY18" s="132"/>
      <c r="EVZ18" s="132"/>
      <c r="EWA18" s="132"/>
      <c r="EWB18" s="132"/>
      <c r="EWC18" s="132"/>
      <c r="EWD18" s="132"/>
      <c r="EWE18" s="132"/>
      <c r="EWF18" s="132"/>
      <c r="EWG18" s="132"/>
      <c r="EWH18" s="132"/>
      <c r="EWI18" s="132"/>
      <c r="EWJ18" s="132"/>
      <c r="EWK18" s="132"/>
      <c r="EWL18" s="132"/>
      <c r="EWM18" s="132"/>
      <c r="EWN18" s="132"/>
      <c r="EWO18" s="132"/>
      <c r="EWP18" s="132"/>
      <c r="EWQ18" s="132"/>
      <c r="EWR18" s="132"/>
      <c r="EWS18" s="132"/>
      <c r="EWT18" s="132"/>
      <c r="EWU18" s="132"/>
      <c r="EWV18" s="132"/>
      <c r="EWW18" s="132"/>
      <c r="EWX18" s="132"/>
      <c r="EWY18" s="132"/>
      <c r="EWZ18" s="132"/>
      <c r="EXA18" s="132"/>
      <c r="EXB18" s="132"/>
      <c r="EXC18" s="132"/>
      <c r="EXD18" s="132"/>
      <c r="EXE18" s="132"/>
      <c r="EXF18" s="132"/>
      <c r="EXG18" s="132"/>
      <c r="EXH18" s="132"/>
      <c r="EXI18" s="132"/>
      <c r="EXJ18" s="132"/>
      <c r="EXK18" s="132"/>
      <c r="EXL18" s="132"/>
      <c r="EXM18" s="132"/>
      <c r="EXN18" s="132"/>
      <c r="EXO18" s="132"/>
      <c r="EXP18" s="132"/>
      <c r="EXQ18" s="132"/>
      <c r="EXR18" s="132"/>
      <c r="EXS18" s="132"/>
      <c r="EXT18" s="132"/>
      <c r="EXU18" s="132"/>
      <c r="EXV18" s="132"/>
      <c r="EXW18" s="132"/>
      <c r="EXX18" s="132"/>
      <c r="EXY18" s="132"/>
      <c r="EXZ18" s="132"/>
      <c r="EYA18" s="132"/>
      <c r="EYB18" s="132"/>
      <c r="EYC18" s="132"/>
      <c r="EYD18" s="132"/>
      <c r="EYE18" s="132"/>
      <c r="EYF18" s="132"/>
      <c r="EYG18" s="132"/>
      <c r="EYH18" s="132"/>
      <c r="EYI18" s="132"/>
      <c r="EYJ18" s="132"/>
      <c r="EYK18" s="132"/>
      <c r="EYL18" s="132"/>
      <c r="EYM18" s="132"/>
      <c r="EYN18" s="132"/>
      <c r="EYO18" s="132"/>
      <c r="EYP18" s="132"/>
      <c r="EYQ18" s="132"/>
      <c r="EYR18" s="132"/>
      <c r="EYS18" s="132"/>
      <c r="EYT18" s="132"/>
      <c r="EYU18" s="132"/>
      <c r="EYV18" s="132"/>
      <c r="EYW18" s="132"/>
      <c r="EYX18" s="132"/>
      <c r="EYY18" s="132"/>
      <c r="EYZ18" s="132"/>
      <c r="EZA18" s="132"/>
      <c r="EZB18" s="132"/>
      <c r="EZC18" s="132"/>
      <c r="EZD18" s="132"/>
      <c r="EZE18" s="132"/>
      <c r="EZF18" s="132"/>
      <c r="EZG18" s="132"/>
      <c r="EZH18" s="132"/>
      <c r="EZI18" s="132"/>
      <c r="EZJ18" s="132"/>
      <c r="EZK18" s="132"/>
      <c r="EZL18" s="132"/>
      <c r="EZM18" s="132"/>
      <c r="EZN18" s="132"/>
      <c r="EZO18" s="132"/>
      <c r="EZP18" s="132"/>
      <c r="EZQ18" s="132"/>
      <c r="EZR18" s="132"/>
      <c r="EZS18" s="132"/>
      <c r="EZT18" s="132"/>
      <c r="EZU18" s="132"/>
      <c r="EZV18" s="132"/>
      <c r="EZW18" s="132"/>
      <c r="EZX18" s="132"/>
      <c r="EZY18" s="132"/>
      <c r="EZZ18" s="132"/>
      <c r="FAA18" s="132"/>
      <c r="FAB18" s="132"/>
      <c r="FAC18" s="132"/>
      <c r="FAD18" s="132"/>
      <c r="FAE18" s="132"/>
      <c r="FAF18" s="132"/>
      <c r="FAG18" s="132"/>
      <c r="FAH18" s="132"/>
      <c r="FAI18" s="132"/>
      <c r="FAJ18" s="132"/>
      <c r="FAK18" s="132"/>
      <c r="FAL18" s="132"/>
      <c r="FAM18" s="132"/>
      <c r="FAN18" s="132"/>
      <c r="FAO18" s="132"/>
      <c r="FAP18" s="132"/>
      <c r="FAQ18" s="132"/>
      <c r="FAR18" s="132"/>
      <c r="FAS18" s="132"/>
      <c r="FAT18" s="132"/>
      <c r="FAU18" s="132"/>
      <c r="FAV18" s="132"/>
      <c r="FAW18" s="132"/>
      <c r="FAX18" s="132"/>
      <c r="FAY18" s="132"/>
      <c r="FAZ18" s="132"/>
      <c r="FBA18" s="132"/>
      <c r="FBB18" s="132"/>
      <c r="FBC18" s="132"/>
      <c r="FBD18" s="132"/>
      <c r="FBE18" s="132"/>
      <c r="FBF18" s="132"/>
      <c r="FBG18" s="132"/>
      <c r="FBH18" s="132"/>
      <c r="FBI18" s="132"/>
      <c r="FBJ18" s="132"/>
      <c r="FBK18" s="132"/>
      <c r="FBL18" s="132"/>
      <c r="FBM18" s="132"/>
      <c r="FBN18" s="132"/>
      <c r="FBO18" s="132"/>
      <c r="FBP18" s="132"/>
      <c r="FBQ18" s="132"/>
      <c r="FBR18" s="132"/>
      <c r="FBS18" s="132"/>
      <c r="FBT18" s="132"/>
      <c r="FBU18" s="132"/>
      <c r="FBV18" s="132"/>
      <c r="FBW18" s="132"/>
      <c r="FBX18" s="132"/>
      <c r="FBY18" s="132"/>
      <c r="FBZ18" s="132"/>
      <c r="FCA18" s="132"/>
      <c r="FCB18" s="132"/>
      <c r="FCC18" s="132"/>
      <c r="FCD18" s="132"/>
      <c r="FCE18" s="132"/>
      <c r="FCF18" s="132"/>
      <c r="FCG18" s="132"/>
      <c r="FCH18" s="132"/>
      <c r="FCI18" s="132"/>
      <c r="FCJ18" s="132"/>
      <c r="FCK18" s="132"/>
      <c r="FCL18" s="132"/>
      <c r="FCM18" s="132"/>
      <c r="FCN18" s="132"/>
      <c r="FCO18" s="132"/>
      <c r="FCP18" s="132"/>
      <c r="FCQ18" s="132"/>
      <c r="FCR18" s="132"/>
      <c r="FCS18" s="132"/>
      <c r="FCT18" s="132"/>
      <c r="FCU18" s="132"/>
      <c r="FCV18" s="132"/>
      <c r="FCW18" s="132"/>
      <c r="FCX18" s="132"/>
      <c r="FCY18" s="132"/>
      <c r="FCZ18" s="132"/>
      <c r="FDA18" s="132"/>
      <c r="FDB18" s="132"/>
      <c r="FDC18" s="132"/>
      <c r="FDD18" s="132"/>
      <c r="FDE18" s="132"/>
      <c r="FDF18" s="132"/>
      <c r="FDG18" s="132"/>
      <c r="FDH18" s="132"/>
      <c r="FDI18" s="132"/>
      <c r="FDJ18" s="132"/>
      <c r="FDK18" s="132"/>
      <c r="FDL18" s="132"/>
      <c r="FDM18" s="132"/>
      <c r="FDN18" s="132"/>
      <c r="FDO18" s="132"/>
      <c r="FDP18" s="132"/>
      <c r="FDQ18" s="132"/>
      <c r="FDR18" s="132"/>
      <c r="FDS18" s="132"/>
      <c r="FDT18" s="132"/>
      <c r="FDU18" s="132"/>
      <c r="FDV18" s="132"/>
      <c r="FDW18" s="132"/>
      <c r="FDX18" s="132"/>
      <c r="FDY18" s="132"/>
      <c r="FDZ18" s="132"/>
      <c r="FEA18" s="132"/>
      <c r="FEB18" s="132"/>
      <c r="FEC18" s="132"/>
      <c r="FED18" s="132"/>
      <c r="FEE18" s="132"/>
      <c r="FEF18" s="132"/>
      <c r="FEG18" s="132"/>
      <c r="FEH18" s="132"/>
      <c r="FEI18" s="132"/>
      <c r="FEJ18" s="132"/>
      <c r="FEK18" s="132"/>
      <c r="FEL18" s="132"/>
      <c r="FEM18" s="132"/>
      <c r="FEN18" s="132"/>
      <c r="FEO18" s="132"/>
      <c r="FEP18" s="132"/>
      <c r="FEQ18" s="132"/>
      <c r="FER18" s="132"/>
      <c r="FES18" s="132"/>
      <c r="FET18" s="132"/>
      <c r="FEU18" s="132"/>
      <c r="FEV18" s="132"/>
      <c r="FEW18" s="132"/>
      <c r="FEX18" s="132"/>
      <c r="FEY18" s="132"/>
      <c r="FEZ18" s="132"/>
      <c r="FFA18" s="132"/>
      <c r="FFB18" s="132"/>
      <c r="FFC18" s="132"/>
      <c r="FFD18" s="132"/>
      <c r="FFE18" s="132"/>
      <c r="FFF18" s="132"/>
      <c r="FFG18" s="132"/>
      <c r="FFH18" s="132"/>
      <c r="FFI18" s="132"/>
      <c r="FFJ18" s="132"/>
      <c r="FFK18" s="132"/>
      <c r="FFL18" s="132"/>
      <c r="FFM18" s="132"/>
      <c r="FFN18" s="132"/>
      <c r="FFO18" s="132"/>
      <c r="FFP18" s="132"/>
      <c r="FFQ18" s="132"/>
      <c r="FFR18" s="132"/>
      <c r="FFS18" s="132"/>
      <c r="FFT18" s="132"/>
      <c r="FFU18" s="132"/>
      <c r="FFV18" s="132"/>
      <c r="FFW18" s="132"/>
      <c r="FFX18" s="132"/>
      <c r="FFY18" s="132"/>
      <c r="FFZ18" s="132"/>
      <c r="FGA18" s="132"/>
      <c r="FGB18" s="132"/>
      <c r="FGC18" s="132"/>
      <c r="FGD18" s="132"/>
      <c r="FGE18" s="132"/>
      <c r="FGF18" s="132"/>
      <c r="FGG18" s="132"/>
      <c r="FGH18" s="132"/>
      <c r="FGI18" s="132"/>
      <c r="FGJ18" s="132"/>
      <c r="FGK18" s="132"/>
      <c r="FGL18" s="132"/>
      <c r="FGM18" s="132"/>
      <c r="FGN18" s="132"/>
      <c r="FGO18" s="132"/>
      <c r="FGP18" s="132"/>
      <c r="FGQ18" s="132"/>
      <c r="FGR18" s="132"/>
      <c r="FGS18" s="132"/>
      <c r="FGT18" s="132"/>
      <c r="FGU18" s="132"/>
      <c r="FGV18" s="132"/>
      <c r="FGW18" s="132"/>
      <c r="FGX18" s="132"/>
      <c r="FGY18" s="132"/>
      <c r="FGZ18" s="132"/>
      <c r="FHA18" s="132"/>
      <c r="FHB18" s="132"/>
      <c r="FHC18" s="132"/>
      <c r="FHD18" s="132"/>
      <c r="FHE18" s="132"/>
      <c r="FHF18" s="132"/>
      <c r="FHG18" s="132"/>
      <c r="FHH18" s="132"/>
      <c r="FHI18" s="132"/>
      <c r="FHJ18" s="132"/>
      <c r="FHK18" s="132"/>
      <c r="FHL18" s="132"/>
      <c r="FHM18" s="132"/>
      <c r="FHN18" s="132"/>
      <c r="FHO18" s="132"/>
      <c r="FHP18" s="132"/>
      <c r="FHQ18" s="132"/>
      <c r="FHR18" s="132"/>
      <c r="FHS18" s="132"/>
      <c r="FHT18" s="132"/>
      <c r="FHU18" s="132"/>
      <c r="FHV18" s="132"/>
      <c r="FHW18" s="132"/>
      <c r="FHX18" s="132"/>
      <c r="FHY18" s="132"/>
      <c r="FHZ18" s="132"/>
      <c r="FIA18" s="132"/>
      <c r="FIB18" s="132"/>
      <c r="FIC18" s="132"/>
      <c r="FID18" s="132"/>
      <c r="FIE18" s="132"/>
      <c r="FIF18" s="132"/>
      <c r="FIG18" s="132"/>
      <c r="FIH18" s="132"/>
      <c r="FII18" s="132"/>
      <c r="FIJ18" s="132"/>
      <c r="FIK18" s="132"/>
      <c r="FIL18" s="132"/>
      <c r="FIM18" s="132"/>
      <c r="FIN18" s="132"/>
      <c r="FIO18" s="132"/>
      <c r="FIP18" s="132"/>
      <c r="FIQ18" s="132"/>
      <c r="FIR18" s="132"/>
      <c r="FIS18" s="132"/>
      <c r="FIT18" s="132"/>
      <c r="FIU18" s="132"/>
      <c r="FIV18" s="132"/>
      <c r="FIW18" s="132"/>
      <c r="FIX18" s="132"/>
      <c r="FIY18" s="132"/>
      <c r="FIZ18" s="132"/>
      <c r="FJA18" s="132"/>
      <c r="FJB18" s="132"/>
      <c r="FJC18" s="132"/>
      <c r="FJD18" s="132"/>
      <c r="FJE18" s="132"/>
      <c r="FJF18" s="132"/>
      <c r="FJG18" s="132"/>
      <c r="FJH18" s="132"/>
      <c r="FJI18" s="132"/>
      <c r="FJJ18" s="132"/>
      <c r="FJK18" s="132"/>
      <c r="FJL18" s="132"/>
      <c r="FJM18" s="132"/>
      <c r="FJN18" s="132"/>
      <c r="FJO18" s="132"/>
      <c r="FJP18" s="132"/>
      <c r="FJQ18" s="132"/>
      <c r="FJR18" s="132"/>
      <c r="FJS18" s="132"/>
      <c r="FJT18" s="132"/>
      <c r="FJU18" s="132"/>
      <c r="FJV18" s="132"/>
      <c r="FJW18" s="132"/>
      <c r="FJX18" s="132"/>
      <c r="FJY18" s="132"/>
      <c r="FJZ18" s="132"/>
      <c r="FKA18" s="132"/>
      <c r="FKB18" s="132"/>
      <c r="FKC18" s="132"/>
      <c r="FKD18" s="132"/>
      <c r="FKE18" s="132"/>
      <c r="FKF18" s="132"/>
      <c r="FKG18" s="132"/>
      <c r="FKH18" s="132"/>
      <c r="FKI18" s="132"/>
      <c r="FKJ18" s="132"/>
      <c r="FKK18" s="132"/>
      <c r="FKL18" s="132"/>
      <c r="FKM18" s="132"/>
      <c r="FKN18" s="132"/>
      <c r="FKO18" s="132"/>
      <c r="FKP18" s="132"/>
      <c r="FKQ18" s="132"/>
      <c r="FKR18" s="132"/>
      <c r="FKS18" s="132"/>
      <c r="FKT18" s="132"/>
      <c r="FKU18" s="132"/>
      <c r="FKV18" s="132"/>
      <c r="FKW18" s="132"/>
      <c r="FKX18" s="132"/>
      <c r="FKY18" s="132"/>
      <c r="FKZ18" s="132"/>
      <c r="FLA18" s="132"/>
      <c r="FLB18" s="132"/>
      <c r="FLC18" s="132"/>
      <c r="FLD18" s="132"/>
      <c r="FLE18" s="132"/>
      <c r="FLF18" s="132"/>
      <c r="FLG18" s="132"/>
      <c r="FLH18" s="132"/>
      <c r="FLI18" s="132"/>
      <c r="FLJ18" s="132"/>
      <c r="FLK18" s="132"/>
      <c r="FLL18" s="132"/>
      <c r="FLM18" s="132"/>
      <c r="FLN18" s="132"/>
      <c r="FLO18" s="132"/>
      <c r="FLP18" s="132"/>
      <c r="FLQ18" s="132"/>
      <c r="FLR18" s="132"/>
      <c r="FLS18" s="132"/>
      <c r="FLT18" s="132"/>
      <c r="FLU18" s="132"/>
      <c r="FLV18" s="132"/>
      <c r="FLW18" s="132"/>
      <c r="FLX18" s="132"/>
      <c r="FLY18" s="132"/>
      <c r="FLZ18" s="132"/>
      <c r="FMA18" s="132"/>
      <c r="FMB18" s="132"/>
      <c r="FMC18" s="132"/>
      <c r="FMD18" s="132"/>
      <c r="FME18" s="132"/>
      <c r="FMF18" s="132"/>
      <c r="FMG18" s="132"/>
      <c r="FMH18" s="132"/>
      <c r="FMI18" s="132"/>
      <c r="FMJ18" s="132"/>
      <c r="FMK18" s="132"/>
      <c r="FML18" s="132"/>
      <c r="FMM18" s="132"/>
      <c r="FMN18" s="132"/>
      <c r="FMO18" s="132"/>
      <c r="FMP18" s="132"/>
      <c r="FMQ18" s="132"/>
      <c r="FMR18" s="132"/>
      <c r="FMS18" s="132"/>
      <c r="FMT18" s="132"/>
      <c r="FMU18" s="132"/>
      <c r="FMV18" s="132"/>
      <c r="FMW18" s="132"/>
      <c r="FMX18" s="132"/>
      <c r="FMY18" s="132"/>
      <c r="FMZ18" s="132"/>
      <c r="FNA18" s="132"/>
      <c r="FNB18" s="132"/>
      <c r="FNC18" s="132"/>
      <c r="FND18" s="132"/>
      <c r="FNE18" s="132"/>
      <c r="FNF18" s="132"/>
      <c r="FNG18" s="132"/>
      <c r="FNH18" s="132"/>
      <c r="FNI18" s="132"/>
      <c r="FNJ18" s="132"/>
      <c r="FNK18" s="132"/>
      <c r="FNL18" s="132"/>
      <c r="FNM18" s="132"/>
      <c r="FNN18" s="132"/>
      <c r="FNO18" s="132"/>
      <c r="FNP18" s="132"/>
      <c r="FNQ18" s="132"/>
      <c r="FNR18" s="132"/>
      <c r="FNS18" s="132"/>
      <c r="FNT18" s="132"/>
      <c r="FNU18" s="132"/>
      <c r="FNV18" s="132"/>
      <c r="FNW18" s="132"/>
      <c r="FNX18" s="132"/>
      <c r="FNY18" s="132"/>
      <c r="FNZ18" s="132"/>
      <c r="FOA18" s="132"/>
      <c r="FOB18" s="132"/>
      <c r="FOC18" s="132"/>
      <c r="FOD18" s="132"/>
      <c r="FOE18" s="132"/>
      <c r="FOF18" s="132"/>
      <c r="FOG18" s="132"/>
      <c r="FOH18" s="132"/>
      <c r="FOI18" s="132"/>
      <c r="FOJ18" s="132"/>
      <c r="FOK18" s="132"/>
      <c r="FOL18" s="132"/>
      <c r="FOM18" s="132"/>
      <c r="FON18" s="132"/>
      <c r="FOO18" s="132"/>
      <c r="FOP18" s="132"/>
      <c r="FOQ18" s="132"/>
      <c r="FOR18" s="132"/>
      <c r="FOS18" s="132"/>
      <c r="FOT18" s="132"/>
      <c r="FOU18" s="132"/>
      <c r="FOV18" s="132"/>
      <c r="FOW18" s="132"/>
      <c r="FOX18" s="132"/>
      <c r="FOY18" s="132"/>
      <c r="FOZ18" s="132"/>
      <c r="FPA18" s="132"/>
      <c r="FPB18" s="132"/>
      <c r="FPC18" s="132"/>
      <c r="FPD18" s="132"/>
      <c r="FPE18" s="132"/>
      <c r="FPF18" s="132"/>
      <c r="FPG18" s="132"/>
      <c r="FPH18" s="132"/>
      <c r="FPI18" s="132"/>
      <c r="FPJ18" s="132"/>
      <c r="FPK18" s="132"/>
      <c r="FPL18" s="132"/>
      <c r="FPM18" s="132"/>
      <c r="FPN18" s="132"/>
      <c r="FPO18" s="132"/>
      <c r="FPP18" s="132"/>
      <c r="FPQ18" s="132"/>
      <c r="FPR18" s="132"/>
      <c r="FPS18" s="132"/>
      <c r="FPT18" s="132"/>
      <c r="FPU18" s="132"/>
      <c r="FPV18" s="132"/>
      <c r="FPW18" s="132"/>
      <c r="FPX18" s="132"/>
      <c r="FPY18" s="132"/>
      <c r="FPZ18" s="132"/>
      <c r="FQA18" s="132"/>
      <c r="FQB18" s="132"/>
      <c r="FQC18" s="132"/>
      <c r="FQD18" s="132"/>
      <c r="FQE18" s="132"/>
      <c r="FQF18" s="132"/>
      <c r="FQG18" s="132"/>
      <c r="FQH18" s="132"/>
      <c r="FQI18" s="132"/>
      <c r="FQJ18" s="132"/>
      <c r="FQK18" s="132"/>
      <c r="FQL18" s="132"/>
      <c r="FQM18" s="132"/>
      <c r="FQN18" s="132"/>
      <c r="FQO18" s="132"/>
      <c r="FQP18" s="132"/>
      <c r="FQQ18" s="132"/>
      <c r="FQR18" s="132"/>
      <c r="FQS18" s="132"/>
      <c r="FQT18" s="132"/>
      <c r="FQU18" s="132"/>
      <c r="FQV18" s="132"/>
      <c r="FQW18" s="132"/>
      <c r="FQX18" s="132"/>
      <c r="FQY18" s="132"/>
      <c r="FQZ18" s="132"/>
      <c r="FRA18" s="132"/>
      <c r="FRB18" s="132"/>
      <c r="FRC18" s="132"/>
      <c r="FRD18" s="132"/>
      <c r="FRE18" s="132"/>
      <c r="FRF18" s="132"/>
      <c r="FRG18" s="132"/>
      <c r="FRH18" s="132"/>
      <c r="FRI18" s="132"/>
      <c r="FRJ18" s="132"/>
      <c r="FRK18" s="132"/>
      <c r="FRL18" s="132"/>
      <c r="FRM18" s="132"/>
      <c r="FRN18" s="132"/>
      <c r="FRO18" s="132"/>
      <c r="FRP18" s="132"/>
      <c r="FRQ18" s="132"/>
      <c r="FRR18" s="132"/>
      <c r="FRS18" s="132"/>
      <c r="FRT18" s="132"/>
      <c r="FRU18" s="132"/>
      <c r="FRV18" s="132"/>
      <c r="FRW18" s="132"/>
      <c r="FRX18" s="132"/>
      <c r="FRY18" s="132"/>
      <c r="FRZ18" s="132"/>
      <c r="FSA18" s="132"/>
      <c r="FSB18" s="132"/>
      <c r="FSC18" s="132"/>
      <c r="FSD18" s="132"/>
      <c r="FSE18" s="132"/>
      <c r="FSF18" s="132"/>
      <c r="FSG18" s="132"/>
      <c r="FSH18" s="132"/>
      <c r="FSI18" s="132"/>
      <c r="FSJ18" s="132"/>
      <c r="FSK18" s="132"/>
      <c r="FSL18" s="132"/>
      <c r="FSM18" s="132"/>
      <c r="FSN18" s="132"/>
      <c r="FSO18" s="132"/>
      <c r="FSP18" s="132"/>
      <c r="FSQ18" s="132"/>
      <c r="FSR18" s="132"/>
      <c r="FSS18" s="132"/>
      <c r="FST18" s="132"/>
      <c r="FSU18" s="132"/>
      <c r="FSV18" s="132"/>
      <c r="FSW18" s="132"/>
      <c r="FSX18" s="132"/>
      <c r="FSY18" s="132"/>
      <c r="FSZ18" s="132"/>
      <c r="FTA18" s="132"/>
      <c r="FTB18" s="132"/>
      <c r="FTC18" s="132"/>
      <c r="FTD18" s="132"/>
      <c r="FTE18" s="132"/>
      <c r="FTF18" s="132"/>
      <c r="FTG18" s="132"/>
      <c r="FTH18" s="132"/>
      <c r="FTI18" s="132"/>
      <c r="FTJ18" s="132"/>
      <c r="FTK18" s="132"/>
      <c r="FTL18" s="132"/>
      <c r="FTM18" s="132"/>
      <c r="FTN18" s="132"/>
      <c r="FTO18" s="132"/>
      <c r="FTP18" s="132"/>
      <c r="FTQ18" s="132"/>
      <c r="FTR18" s="132"/>
      <c r="FTS18" s="132"/>
      <c r="FTT18" s="132"/>
      <c r="FTU18" s="132"/>
      <c r="FTV18" s="132"/>
      <c r="FTW18" s="132"/>
      <c r="FTX18" s="132"/>
      <c r="FTY18" s="132"/>
      <c r="FTZ18" s="132"/>
      <c r="FUA18" s="132"/>
      <c r="FUB18" s="132"/>
      <c r="FUC18" s="132"/>
      <c r="FUD18" s="132"/>
      <c r="FUE18" s="132"/>
      <c r="FUF18" s="132"/>
      <c r="FUG18" s="132"/>
      <c r="FUH18" s="132"/>
      <c r="FUI18" s="132"/>
      <c r="FUJ18" s="132"/>
      <c r="FUK18" s="132"/>
      <c r="FUL18" s="132"/>
      <c r="FUM18" s="132"/>
      <c r="FUN18" s="132"/>
      <c r="FUO18" s="132"/>
      <c r="FUP18" s="132"/>
      <c r="FUQ18" s="132"/>
      <c r="FUR18" s="132"/>
      <c r="FUS18" s="132"/>
      <c r="FUT18" s="132"/>
      <c r="FUU18" s="132"/>
      <c r="FUV18" s="132"/>
      <c r="FUW18" s="132"/>
      <c r="FUX18" s="132"/>
      <c r="FUY18" s="132"/>
      <c r="FUZ18" s="132"/>
      <c r="FVA18" s="132"/>
      <c r="FVB18" s="132"/>
      <c r="FVC18" s="132"/>
      <c r="FVD18" s="132"/>
      <c r="FVE18" s="132"/>
      <c r="FVF18" s="132"/>
      <c r="FVG18" s="132"/>
      <c r="FVH18" s="132"/>
      <c r="FVI18" s="132"/>
      <c r="FVJ18" s="132"/>
      <c r="FVK18" s="132"/>
      <c r="FVL18" s="132"/>
      <c r="FVM18" s="132"/>
      <c r="FVN18" s="132"/>
      <c r="FVO18" s="132"/>
      <c r="FVP18" s="132"/>
      <c r="FVQ18" s="132"/>
      <c r="FVR18" s="132"/>
      <c r="FVS18" s="132"/>
      <c r="FVT18" s="132"/>
      <c r="FVU18" s="132"/>
      <c r="FVV18" s="132"/>
      <c r="FVW18" s="132"/>
      <c r="FVX18" s="132"/>
      <c r="FVY18" s="132"/>
      <c r="FVZ18" s="132"/>
      <c r="FWA18" s="132"/>
      <c r="FWB18" s="132"/>
      <c r="FWC18" s="132"/>
      <c r="FWD18" s="132"/>
      <c r="FWE18" s="132"/>
      <c r="FWF18" s="132"/>
      <c r="FWG18" s="132"/>
      <c r="FWH18" s="132"/>
      <c r="FWI18" s="132"/>
      <c r="FWJ18" s="132"/>
      <c r="FWK18" s="132"/>
      <c r="FWL18" s="132"/>
      <c r="FWM18" s="132"/>
      <c r="FWN18" s="132"/>
      <c r="FWO18" s="132"/>
      <c r="FWP18" s="132"/>
      <c r="FWQ18" s="132"/>
      <c r="FWR18" s="132"/>
      <c r="FWS18" s="132"/>
      <c r="FWT18" s="132"/>
      <c r="FWU18" s="132"/>
      <c r="FWV18" s="132"/>
      <c r="FWW18" s="132"/>
      <c r="FWX18" s="132"/>
      <c r="FWY18" s="132"/>
      <c r="FWZ18" s="132"/>
      <c r="FXA18" s="132"/>
      <c r="FXB18" s="132"/>
      <c r="FXC18" s="132"/>
      <c r="FXD18" s="132"/>
      <c r="FXE18" s="132"/>
      <c r="FXF18" s="132"/>
      <c r="FXG18" s="132"/>
      <c r="FXH18" s="132"/>
      <c r="FXI18" s="132"/>
      <c r="FXJ18" s="132"/>
      <c r="FXK18" s="132"/>
      <c r="FXL18" s="132"/>
      <c r="FXM18" s="132"/>
      <c r="FXN18" s="132"/>
      <c r="FXO18" s="132"/>
      <c r="FXP18" s="132"/>
      <c r="FXQ18" s="132"/>
      <c r="FXR18" s="132"/>
      <c r="FXS18" s="132"/>
      <c r="FXT18" s="132"/>
      <c r="FXU18" s="132"/>
      <c r="FXV18" s="132"/>
      <c r="FXW18" s="132"/>
      <c r="FXX18" s="132"/>
      <c r="FXY18" s="132"/>
      <c r="FXZ18" s="132"/>
      <c r="FYA18" s="132"/>
      <c r="FYB18" s="132"/>
      <c r="FYC18" s="132"/>
      <c r="FYD18" s="132"/>
      <c r="FYE18" s="132"/>
      <c r="FYF18" s="132"/>
      <c r="FYG18" s="132"/>
      <c r="FYH18" s="132"/>
      <c r="FYI18" s="132"/>
      <c r="FYJ18" s="132"/>
      <c r="FYK18" s="132"/>
      <c r="FYL18" s="132"/>
      <c r="FYM18" s="132"/>
      <c r="FYN18" s="132"/>
      <c r="FYO18" s="132"/>
      <c r="FYP18" s="132"/>
      <c r="FYQ18" s="132"/>
      <c r="FYR18" s="132"/>
      <c r="FYS18" s="132"/>
      <c r="FYT18" s="132"/>
      <c r="FYU18" s="132"/>
      <c r="FYV18" s="132"/>
      <c r="FYW18" s="132"/>
      <c r="FYX18" s="132"/>
      <c r="FYY18" s="132"/>
      <c r="FYZ18" s="132"/>
      <c r="FZA18" s="132"/>
      <c r="FZB18" s="132"/>
      <c r="FZC18" s="132"/>
      <c r="FZD18" s="132"/>
      <c r="FZE18" s="132"/>
      <c r="FZF18" s="132"/>
      <c r="FZG18" s="132"/>
      <c r="FZH18" s="132"/>
      <c r="FZI18" s="132"/>
      <c r="FZJ18" s="132"/>
      <c r="FZK18" s="132"/>
      <c r="FZL18" s="132"/>
      <c r="FZM18" s="132"/>
      <c r="FZN18" s="132"/>
      <c r="FZO18" s="132"/>
      <c r="FZP18" s="132"/>
      <c r="FZQ18" s="132"/>
      <c r="FZR18" s="132"/>
      <c r="FZS18" s="132"/>
      <c r="FZT18" s="132"/>
      <c r="FZU18" s="132"/>
      <c r="FZV18" s="132"/>
      <c r="FZW18" s="132"/>
      <c r="FZX18" s="132"/>
      <c r="FZY18" s="132"/>
      <c r="FZZ18" s="132"/>
      <c r="GAA18" s="132"/>
      <c r="GAB18" s="132"/>
      <c r="GAC18" s="132"/>
      <c r="GAD18" s="132"/>
      <c r="GAE18" s="132"/>
      <c r="GAF18" s="132"/>
      <c r="GAG18" s="132"/>
      <c r="GAH18" s="132"/>
      <c r="GAI18" s="132"/>
      <c r="GAJ18" s="132"/>
      <c r="GAK18" s="132"/>
      <c r="GAL18" s="132"/>
      <c r="GAM18" s="132"/>
      <c r="GAN18" s="132"/>
      <c r="GAO18" s="132"/>
      <c r="GAP18" s="132"/>
      <c r="GAQ18" s="132"/>
      <c r="GAR18" s="132"/>
      <c r="GAS18" s="132"/>
      <c r="GAT18" s="132"/>
      <c r="GAU18" s="132"/>
      <c r="GAV18" s="132"/>
      <c r="GAW18" s="132"/>
      <c r="GAX18" s="132"/>
      <c r="GAY18" s="132"/>
      <c r="GAZ18" s="132"/>
      <c r="GBA18" s="132"/>
      <c r="GBB18" s="132"/>
      <c r="GBC18" s="132"/>
      <c r="GBD18" s="132"/>
      <c r="GBE18" s="132"/>
      <c r="GBF18" s="132"/>
      <c r="GBG18" s="132"/>
      <c r="GBH18" s="132"/>
      <c r="GBI18" s="132"/>
      <c r="GBJ18" s="132"/>
      <c r="GBK18" s="132"/>
      <c r="GBL18" s="132"/>
      <c r="GBM18" s="132"/>
      <c r="GBN18" s="132"/>
      <c r="GBO18" s="132"/>
      <c r="GBP18" s="132"/>
      <c r="GBQ18" s="132"/>
      <c r="GBR18" s="132"/>
      <c r="GBS18" s="132"/>
      <c r="GBT18" s="132"/>
      <c r="GBU18" s="132"/>
      <c r="GBV18" s="132"/>
      <c r="GBW18" s="132"/>
      <c r="GBX18" s="132"/>
      <c r="GBY18" s="132"/>
      <c r="GBZ18" s="132"/>
      <c r="GCA18" s="132"/>
      <c r="GCB18" s="132"/>
      <c r="GCC18" s="132"/>
      <c r="GCD18" s="132"/>
      <c r="GCE18" s="132"/>
      <c r="GCF18" s="132"/>
      <c r="GCG18" s="132"/>
      <c r="GCH18" s="132"/>
      <c r="GCI18" s="132"/>
      <c r="GCJ18" s="132"/>
      <c r="GCK18" s="132"/>
      <c r="GCL18" s="132"/>
      <c r="GCM18" s="132"/>
      <c r="GCN18" s="132"/>
      <c r="GCO18" s="132"/>
      <c r="GCP18" s="132"/>
      <c r="GCQ18" s="132"/>
      <c r="GCR18" s="132"/>
      <c r="GCS18" s="132"/>
      <c r="GCT18" s="132"/>
      <c r="GCU18" s="132"/>
      <c r="GCV18" s="132"/>
      <c r="GCW18" s="132"/>
      <c r="GCX18" s="132"/>
      <c r="GCY18" s="132"/>
      <c r="GCZ18" s="132"/>
      <c r="GDA18" s="132"/>
      <c r="GDB18" s="132"/>
      <c r="GDC18" s="132"/>
      <c r="GDD18" s="132"/>
      <c r="GDE18" s="132"/>
      <c r="GDF18" s="132"/>
      <c r="GDG18" s="132"/>
      <c r="GDH18" s="132"/>
      <c r="GDI18" s="132"/>
      <c r="GDJ18" s="132"/>
      <c r="GDK18" s="132"/>
      <c r="GDL18" s="132"/>
      <c r="GDM18" s="132"/>
      <c r="GDN18" s="132"/>
      <c r="GDO18" s="132"/>
      <c r="GDP18" s="132"/>
      <c r="GDQ18" s="132"/>
      <c r="GDR18" s="132"/>
      <c r="GDS18" s="132"/>
      <c r="GDT18" s="132"/>
      <c r="GDU18" s="132"/>
      <c r="GDV18" s="132"/>
      <c r="GDW18" s="132"/>
      <c r="GDX18" s="132"/>
      <c r="GDY18" s="132"/>
      <c r="GDZ18" s="132"/>
      <c r="GEA18" s="132"/>
      <c r="GEB18" s="132"/>
      <c r="GEC18" s="132"/>
      <c r="GED18" s="132"/>
      <c r="GEE18" s="132"/>
      <c r="GEF18" s="132"/>
      <c r="GEG18" s="132"/>
      <c r="GEH18" s="132"/>
      <c r="GEI18" s="132"/>
      <c r="GEJ18" s="132"/>
      <c r="GEK18" s="132"/>
      <c r="GEL18" s="132"/>
      <c r="GEM18" s="132"/>
      <c r="GEN18" s="132"/>
      <c r="GEO18" s="132"/>
      <c r="GEP18" s="132"/>
      <c r="GEQ18" s="132"/>
      <c r="GER18" s="132"/>
      <c r="GES18" s="132"/>
      <c r="GET18" s="132"/>
      <c r="GEU18" s="132"/>
      <c r="GEV18" s="132"/>
      <c r="GEW18" s="132"/>
      <c r="GEX18" s="132"/>
      <c r="GEY18" s="132"/>
      <c r="GEZ18" s="132"/>
      <c r="GFA18" s="132"/>
      <c r="GFB18" s="132"/>
      <c r="GFC18" s="132"/>
      <c r="GFD18" s="132"/>
      <c r="GFE18" s="132"/>
      <c r="GFF18" s="132"/>
      <c r="GFG18" s="132"/>
      <c r="GFH18" s="132"/>
      <c r="GFI18" s="132"/>
      <c r="GFJ18" s="132"/>
      <c r="GFK18" s="132"/>
      <c r="GFL18" s="132"/>
      <c r="GFM18" s="132"/>
      <c r="GFN18" s="132"/>
      <c r="GFO18" s="132"/>
      <c r="GFP18" s="132"/>
      <c r="GFQ18" s="132"/>
      <c r="GFR18" s="132"/>
      <c r="GFS18" s="132"/>
      <c r="GFT18" s="132"/>
      <c r="GFU18" s="132"/>
      <c r="GFV18" s="132"/>
      <c r="GFW18" s="132"/>
      <c r="GFX18" s="132"/>
      <c r="GFY18" s="132"/>
      <c r="GFZ18" s="132"/>
      <c r="GGA18" s="132"/>
      <c r="GGB18" s="132"/>
      <c r="GGC18" s="132"/>
      <c r="GGD18" s="132"/>
      <c r="GGE18" s="132"/>
      <c r="GGF18" s="132"/>
      <c r="GGG18" s="132"/>
      <c r="GGH18" s="132"/>
      <c r="GGI18" s="132"/>
      <c r="GGJ18" s="132"/>
      <c r="GGK18" s="132"/>
      <c r="GGL18" s="132"/>
      <c r="GGM18" s="132"/>
      <c r="GGN18" s="132"/>
      <c r="GGO18" s="132"/>
      <c r="GGP18" s="132"/>
      <c r="GGQ18" s="132"/>
      <c r="GGR18" s="132"/>
      <c r="GGS18" s="132"/>
      <c r="GGT18" s="132"/>
      <c r="GGU18" s="132"/>
      <c r="GGV18" s="132"/>
      <c r="GGW18" s="132"/>
      <c r="GGX18" s="132"/>
      <c r="GGY18" s="132"/>
      <c r="GGZ18" s="132"/>
      <c r="GHA18" s="132"/>
      <c r="GHB18" s="132"/>
      <c r="GHC18" s="132"/>
      <c r="GHD18" s="132"/>
      <c r="GHE18" s="132"/>
      <c r="GHF18" s="132"/>
      <c r="GHG18" s="132"/>
      <c r="GHH18" s="132"/>
      <c r="GHI18" s="132"/>
      <c r="GHJ18" s="132"/>
      <c r="GHK18" s="132"/>
      <c r="GHL18" s="132"/>
      <c r="GHM18" s="132"/>
      <c r="GHN18" s="132"/>
      <c r="GHO18" s="132"/>
      <c r="GHP18" s="132"/>
      <c r="GHQ18" s="132"/>
      <c r="GHR18" s="132"/>
      <c r="GHS18" s="132"/>
      <c r="GHT18" s="132"/>
      <c r="GHU18" s="132"/>
      <c r="GHV18" s="132"/>
      <c r="GHW18" s="132"/>
      <c r="GHX18" s="132"/>
      <c r="GHY18" s="132"/>
      <c r="GHZ18" s="132"/>
      <c r="GIA18" s="132"/>
      <c r="GIB18" s="132"/>
      <c r="GIC18" s="132"/>
      <c r="GID18" s="132"/>
      <c r="GIE18" s="132"/>
      <c r="GIF18" s="132"/>
      <c r="GIG18" s="132"/>
      <c r="GIH18" s="132"/>
      <c r="GII18" s="132"/>
      <c r="GIJ18" s="132"/>
      <c r="GIK18" s="132"/>
      <c r="GIL18" s="132"/>
      <c r="GIM18" s="132"/>
      <c r="GIN18" s="132"/>
      <c r="GIO18" s="132"/>
      <c r="GIP18" s="132"/>
      <c r="GIQ18" s="132"/>
      <c r="GIR18" s="132"/>
      <c r="GIS18" s="132"/>
      <c r="GIT18" s="132"/>
      <c r="GIU18" s="132"/>
      <c r="GIV18" s="132"/>
      <c r="GIW18" s="132"/>
      <c r="GIX18" s="132"/>
      <c r="GIY18" s="132"/>
      <c r="GIZ18" s="132"/>
      <c r="GJA18" s="132"/>
      <c r="GJB18" s="132"/>
      <c r="GJC18" s="132"/>
      <c r="GJD18" s="132"/>
      <c r="GJE18" s="132"/>
      <c r="GJF18" s="132"/>
      <c r="GJG18" s="132"/>
      <c r="GJH18" s="132"/>
      <c r="GJI18" s="132"/>
      <c r="GJJ18" s="132"/>
      <c r="GJK18" s="132"/>
      <c r="GJL18" s="132"/>
      <c r="GJM18" s="132"/>
      <c r="GJN18" s="132"/>
      <c r="GJO18" s="132"/>
      <c r="GJP18" s="132"/>
      <c r="GJQ18" s="132"/>
      <c r="GJR18" s="132"/>
      <c r="GJS18" s="132"/>
      <c r="GJT18" s="132"/>
      <c r="GJU18" s="132"/>
      <c r="GJV18" s="132"/>
      <c r="GJW18" s="132"/>
      <c r="GJX18" s="132"/>
      <c r="GJY18" s="132"/>
      <c r="GJZ18" s="132"/>
      <c r="GKA18" s="132"/>
      <c r="GKB18" s="132"/>
      <c r="GKC18" s="132"/>
      <c r="GKD18" s="132"/>
      <c r="GKE18" s="132"/>
      <c r="GKF18" s="132"/>
      <c r="GKG18" s="132"/>
      <c r="GKH18" s="132"/>
      <c r="GKI18" s="132"/>
      <c r="GKJ18" s="132"/>
      <c r="GKK18" s="132"/>
      <c r="GKL18" s="132"/>
      <c r="GKM18" s="132"/>
      <c r="GKN18" s="132"/>
      <c r="GKO18" s="132"/>
      <c r="GKP18" s="132"/>
      <c r="GKQ18" s="132"/>
      <c r="GKR18" s="132"/>
      <c r="GKS18" s="132"/>
      <c r="GKT18" s="132"/>
      <c r="GKU18" s="132"/>
      <c r="GKV18" s="132"/>
      <c r="GKW18" s="132"/>
      <c r="GKX18" s="132"/>
      <c r="GKY18" s="132"/>
      <c r="GKZ18" s="132"/>
      <c r="GLA18" s="132"/>
      <c r="GLB18" s="132"/>
      <c r="GLC18" s="132"/>
      <c r="GLD18" s="132"/>
      <c r="GLE18" s="132"/>
      <c r="GLF18" s="132"/>
      <c r="GLG18" s="132"/>
      <c r="GLH18" s="132"/>
      <c r="GLI18" s="132"/>
      <c r="GLJ18" s="132"/>
      <c r="GLK18" s="132"/>
      <c r="GLL18" s="132"/>
      <c r="GLM18" s="132"/>
      <c r="GLN18" s="132"/>
      <c r="GLO18" s="132"/>
      <c r="GLP18" s="132"/>
      <c r="GLQ18" s="132"/>
      <c r="GLR18" s="132"/>
      <c r="GLS18" s="132"/>
      <c r="GLT18" s="132"/>
      <c r="GLU18" s="132"/>
      <c r="GLV18" s="132"/>
      <c r="GLW18" s="132"/>
      <c r="GLX18" s="132"/>
      <c r="GLY18" s="132"/>
      <c r="GLZ18" s="132"/>
      <c r="GMA18" s="132"/>
      <c r="GMB18" s="132"/>
      <c r="GMC18" s="132"/>
      <c r="GMD18" s="132"/>
      <c r="GME18" s="132"/>
      <c r="GMF18" s="132"/>
      <c r="GMG18" s="132"/>
      <c r="GMH18" s="132"/>
      <c r="GMI18" s="132"/>
      <c r="GMJ18" s="132"/>
      <c r="GMK18" s="132"/>
      <c r="GML18" s="132"/>
      <c r="GMM18" s="132"/>
      <c r="GMN18" s="132"/>
      <c r="GMO18" s="132"/>
      <c r="GMP18" s="132"/>
      <c r="GMQ18" s="132"/>
      <c r="GMR18" s="132"/>
      <c r="GMS18" s="132"/>
      <c r="GMT18" s="132"/>
      <c r="GMU18" s="132"/>
      <c r="GMV18" s="132"/>
      <c r="GMW18" s="132"/>
      <c r="GMX18" s="132"/>
      <c r="GMY18" s="132"/>
      <c r="GMZ18" s="132"/>
      <c r="GNA18" s="132"/>
      <c r="GNB18" s="132"/>
      <c r="GNC18" s="132"/>
      <c r="GND18" s="132"/>
      <c r="GNE18" s="132"/>
      <c r="GNF18" s="132"/>
      <c r="GNG18" s="132"/>
      <c r="GNH18" s="132"/>
      <c r="GNI18" s="132"/>
      <c r="GNJ18" s="132"/>
      <c r="GNK18" s="132"/>
      <c r="GNL18" s="132"/>
      <c r="GNM18" s="132"/>
      <c r="GNN18" s="132"/>
      <c r="GNO18" s="132"/>
      <c r="GNP18" s="132"/>
      <c r="GNQ18" s="132"/>
      <c r="GNR18" s="132"/>
      <c r="GNS18" s="132"/>
      <c r="GNT18" s="132"/>
      <c r="GNU18" s="132"/>
      <c r="GNV18" s="132"/>
      <c r="GNW18" s="132"/>
      <c r="GNX18" s="132"/>
      <c r="GNY18" s="132"/>
      <c r="GNZ18" s="132"/>
      <c r="GOA18" s="132"/>
      <c r="GOB18" s="132"/>
      <c r="GOC18" s="132"/>
      <c r="GOD18" s="132"/>
      <c r="GOE18" s="132"/>
      <c r="GOF18" s="132"/>
      <c r="GOG18" s="132"/>
      <c r="GOH18" s="132"/>
      <c r="GOI18" s="132"/>
      <c r="GOJ18" s="132"/>
      <c r="GOK18" s="132"/>
      <c r="GOL18" s="132"/>
      <c r="GOM18" s="132"/>
      <c r="GON18" s="132"/>
      <c r="GOO18" s="132"/>
      <c r="GOP18" s="132"/>
      <c r="GOQ18" s="132"/>
      <c r="GOR18" s="132"/>
      <c r="GOS18" s="132"/>
      <c r="GOT18" s="132"/>
      <c r="GOU18" s="132"/>
      <c r="GOV18" s="132"/>
      <c r="GOW18" s="132"/>
      <c r="GOX18" s="132"/>
      <c r="GOY18" s="132"/>
      <c r="GOZ18" s="132"/>
      <c r="GPA18" s="132"/>
      <c r="GPB18" s="132"/>
      <c r="GPC18" s="132"/>
      <c r="GPD18" s="132"/>
      <c r="GPE18" s="132"/>
      <c r="GPF18" s="132"/>
      <c r="GPG18" s="132"/>
      <c r="GPH18" s="132"/>
      <c r="GPI18" s="132"/>
      <c r="GPJ18" s="132"/>
      <c r="GPK18" s="132"/>
      <c r="GPL18" s="132"/>
      <c r="GPM18" s="132"/>
      <c r="GPN18" s="132"/>
      <c r="GPO18" s="132"/>
      <c r="GPP18" s="132"/>
      <c r="GPQ18" s="132"/>
      <c r="GPR18" s="132"/>
      <c r="GPS18" s="132"/>
      <c r="GPT18" s="132"/>
      <c r="GPU18" s="132"/>
      <c r="GPV18" s="132"/>
      <c r="GPW18" s="132"/>
      <c r="GPX18" s="132"/>
      <c r="GPY18" s="132"/>
      <c r="GPZ18" s="132"/>
      <c r="GQA18" s="132"/>
      <c r="GQB18" s="132"/>
      <c r="GQC18" s="132"/>
      <c r="GQD18" s="132"/>
      <c r="GQE18" s="132"/>
      <c r="GQF18" s="132"/>
      <c r="GQG18" s="132"/>
      <c r="GQH18" s="132"/>
      <c r="GQI18" s="132"/>
      <c r="GQJ18" s="132"/>
      <c r="GQK18" s="132"/>
      <c r="GQL18" s="132"/>
      <c r="GQM18" s="132"/>
      <c r="GQN18" s="132"/>
      <c r="GQO18" s="132"/>
      <c r="GQP18" s="132"/>
      <c r="GQQ18" s="132"/>
      <c r="GQR18" s="132"/>
      <c r="GQS18" s="132"/>
      <c r="GQT18" s="132"/>
      <c r="GQU18" s="132"/>
      <c r="GQV18" s="132"/>
      <c r="GQW18" s="132"/>
      <c r="GQX18" s="132"/>
      <c r="GQY18" s="132"/>
      <c r="GQZ18" s="132"/>
      <c r="GRA18" s="132"/>
      <c r="GRB18" s="132"/>
      <c r="GRC18" s="132"/>
      <c r="GRD18" s="132"/>
      <c r="GRE18" s="132"/>
      <c r="GRF18" s="132"/>
      <c r="GRG18" s="132"/>
      <c r="GRH18" s="132"/>
      <c r="GRI18" s="132"/>
      <c r="GRJ18" s="132"/>
      <c r="GRK18" s="132"/>
      <c r="GRL18" s="132"/>
      <c r="GRM18" s="132"/>
      <c r="GRN18" s="132"/>
      <c r="GRO18" s="132"/>
      <c r="GRP18" s="132"/>
      <c r="GRQ18" s="132"/>
      <c r="GRR18" s="132"/>
      <c r="GRS18" s="132"/>
      <c r="GRT18" s="132"/>
      <c r="GRU18" s="132"/>
      <c r="GRV18" s="132"/>
      <c r="GRW18" s="132"/>
      <c r="GRX18" s="132"/>
      <c r="GRY18" s="132"/>
      <c r="GRZ18" s="132"/>
      <c r="GSA18" s="132"/>
      <c r="GSB18" s="132"/>
      <c r="GSC18" s="132"/>
      <c r="GSD18" s="132"/>
      <c r="GSE18" s="132"/>
      <c r="GSF18" s="132"/>
      <c r="GSG18" s="132"/>
      <c r="GSH18" s="132"/>
      <c r="GSI18" s="132"/>
      <c r="GSJ18" s="132"/>
      <c r="GSK18" s="132"/>
      <c r="GSL18" s="132"/>
      <c r="GSM18" s="132"/>
      <c r="GSN18" s="132"/>
      <c r="GSO18" s="132"/>
      <c r="GSP18" s="132"/>
      <c r="GSQ18" s="132"/>
      <c r="GSR18" s="132"/>
      <c r="GSS18" s="132"/>
      <c r="GST18" s="132"/>
      <c r="GSU18" s="132"/>
      <c r="GSV18" s="132"/>
      <c r="GSW18" s="132"/>
      <c r="GSX18" s="132"/>
      <c r="GSY18" s="132"/>
      <c r="GSZ18" s="132"/>
      <c r="GTA18" s="132"/>
      <c r="GTB18" s="132"/>
      <c r="GTC18" s="132"/>
      <c r="GTD18" s="132"/>
      <c r="GTE18" s="132"/>
      <c r="GTF18" s="132"/>
      <c r="GTG18" s="132"/>
      <c r="GTH18" s="132"/>
      <c r="GTI18" s="132"/>
      <c r="GTJ18" s="132"/>
      <c r="GTK18" s="132"/>
      <c r="GTL18" s="132"/>
      <c r="GTM18" s="132"/>
      <c r="GTN18" s="132"/>
      <c r="GTO18" s="132"/>
      <c r="GTP18" s="132"/>
      <c r="GTQ18" s="132"/>
      <c r="GTR18" s="132"/>
      <c r="GTS18" s="132"/>
      <c r="GTT18" s="132"/>
      <c r="GTU18" s="132"/>
      <c r="GTV18" s="132"/>
      <c r="GTW18" s="132"/>
      <c r="GTX18" s="132"/>
      <c r="GTY18" s="132"/>
      <c r="GTZ18" s="132"/>
      <c r="GUA18" s="132"/>
      <c r="GUB18" s="132"/>
      <c r="GUC18" s="132"/>
      <c r="GUD18" s="132"/>
      <c r="GUE18" s="132"/>
      <c r="GUF18" s="132"/>
      <c r="GUG18" s="132"/>
      <c r="GUH18" s="132"/>
      <c r="GUI18" s="132"/>
      <c r="GUJ18" s="132"/>
      <c r="GUK18" s="132"/>
      <c r="GUL18" s="132"/>
      <c r="GUM18" s="132"/>
      <c r="GUN18" s="132"/>
      <c r="GUO18" s="132"/>
      <c r="GUP18" s="132"/>
      <c r="GUQ18" s="132"/>
      <c r="GUR18" s="132"/>
      <c r="GUS18" s="132"/>
      <c r="GUT18" s="132"/>
      <c r="GUU18" s="132"/>
      <c r="GUV18" s="132"/>
      <c r="GUW18" s="132"/>
      <c r="GUX18" s="132"/>
      <c r="GUY18" s="132"/>
      <c r="GUZ18" s="132"/>
      <c r="GVA18" s="132"/>
      <c r="GVB18" s="132"/>
      <c r="GVC18" s="132"/>
      <c r="GVD18" s="132"/>
      <c r="GVE18" s="132"/>
      <c r="GVF18" s="132"/>
      <c r="GVG18" s="132"/>
      <c r="GVH18" s="132"/>
      <c r="GVI18" s="132"/>
      <c r="GVJ18" s="132"/>
      <c r="GVK18" s="132"/>
      <c r="GVL18" s="132"/>
      <c r="GVM18" s="132"/>
      <c r="GVN18" s="132"/>
      <c r="GVO18" s="132"/>
      <c r="GVP18" s="132"/>
      <c r="GVQ18" s="132"/>
      <c r="GVR18" s="132"/>
      <c r="GVS18" s="132"/>
      <c r="GVT18" s="132"/>
      <c r="GVU18" s="132"/>
      <c r="GVV18" s="132"/>
      <c r="GVW18" s="132"/>
      <c r="GVX18" s="132"/>
      <c r="GVY18" s="132"/>
      <c r="GVZ18" s="132"/>
      <c r="GWA18" s="132"/>
      <c r="GWB18" s="132"/>
      <c r="GWC18" s="132"/>
      <c r="GWD18" s="132"/>
      <c r="GWE18" s="132"/>
      <c r="GWF18" s="132"/>
      <c r="GWG18" s="132"/>
      <c r="GWH18" s="132"/>
      <c r="GWI18" s="132"/>
      <c r="GWJ18" s="132"/>
      <c r="GWK18" s="132"/>
      <c r="GWL18" s="132"/>
      <c r="GWM18" s="132"/>
      <c r="GWN18" s="132"/>
      <c r="GWO18" s="132"/>
      <c r="GWP18" s="132"/>
      <c r="GWQ18" s="132"/>
      <c r="GWR18" s="132"/>
      <c r="GWS18" s="132"/>
      <c r="GWT18" s="132"/>
      <c r="GWU18" s="132"/>
      <c r="GWV18" s="132"/>
      <c r="GWW18" s="132"/>
      <c r="GWX18" s="132"/>
      <c r="GWY18" s="132"/>
      <c r="GWZ18" s="132"/>
      <c r="GXA18" s="132"/>
      <c r="GXB18" s="132"/>
      <c r="GXC18" s="132"/>
      <c r="GXD18" s="132"/>
      <c r="GXE18" s="132"/>
      <c r="GXF18" s="132"/>
      <c r="GXG18" s="132"/>
      <c r="GXH18" s="132"/>
      <c r="GXI18" s="132"/>
      <c r="GXJ18" s="132"/>
      <c r="GXK18" s="132"/>
      <c r="GXL18" s="132"/>
      <c r="GXM18" s="132"/>
      <c r="GXN18" s="132"/>
      <c r="GXO18" s="132"/>
      <c r="GXP18" s="132"/>
      <c r="GXQ18" s="132"/>
      <c r="GXR18" s="132"/>
      <c r="GXS18" s="132"/>
      <c r="GXT18" s="132"/>
      <c r="GXU18" s="132"/>
      <c r="GXV18" s="132"/>
      <c r="GXW18" s="132"/>
      <c r="GXX18" s="132"/>
      <c r="GXY18" s="132"/>
      <c r="GXZ18" s="132"/>
      <c r="GYA18" s="132"/>
      <c r="GYB18" s="132"/>
      <c r="GYC18" s="132"/>
      <c r="GYD18" s="132"/>
      <c r="GYE18" s="132"/>
      <c r="GYF18" s="132"/>
      <c r="GYG18" s="132"/>
      <c r="GYH18" s="132"/>
      <c r="GYI18" s="132"/>
      <c r="GYJ18" s="132"/>
      <c r="GYK18" s="132"/>
      <c r="GYL18" s="132"/>
      <c r="GYM18" s="132"/>
      <c r="GYN18" s="132"/>
      <c r="GYO18" s="132"/>
      <c r="GYP18" s="132"/>
      <c r="GYQ18" s="132"/>
      <c r="GYR18" s="132"/>
      <c r="GYS18" s="132"/>
      <c r="GYT18" s="132"/>
      <c r="GYU18" s="132"/>
      <c r="GYV18" s="132"/>
      <c r="GYW18" s="132"/>
      <c r="GYX18" s="132"/>
      <c r="GYY18" s="132"/>
      <c r="GYZ18" s="132"/>
      <c r="GZA18" s="132"/>
      <c r="GZB18" s="132"/>
      <c r="GZC18" s="132"/>
      <c r="GZD18" s="132"/>
      <c r="GZE18" s="132"/>
      <c r="GZF18" s="132"/>
      <c r="GZG18" s="132"/>
      <c r="GZH18" s="132"/>
      <c r="GZI18" s="132"/>
      <c r="GZJ18" s="132"/>
      <c r="GZK18" s="132"/>
      <c r="GZL18" s="132"/>
      <c r="GZM18" s="132"/>
      <c r="GZN18" s="132"/>
      <c r="GZO18" s="132"/>
      <c r="GZP18" s="132"/>
      <c r="GZQ18" s="132"/>
      <c r="GZR18" s="132"/>
      <c r="GZS18" s="132"/>
      <c r="GZT18" s="132"/>
      <c r="GZU18" s="132"/>
      <c r="GZV18" s="132"/>
      <c r="GZW18" s="132"/>
      <c r="GZX18" s="132"/>
      <c r="GZY18" s="132"/>
      <c r="GZZ18" s="132"/>
      <c r="HAA18" s="132"/>
      <c r="HAB18" s="132"/>
      <c r="HAC18" s="132"/>
      <c r="HAD18" s="132"/>
      <c r="HAE18" s="132"/>
      <c r="HAF18" s="132"/>
      <c r="HAG18" s="132"/>
      <c r="HAH18" s="132"/>
      <c r="HAI18" s="132"/>
      <c r="HAJ18" s="132"/>
      <c r="HAK18" s="132"/>
      <c r="HAL18" s="132"/>
      <c r="HAM18" s="132"/>
      <c r="HAN18" s="132"/>
      <c r="HAO18" s="132"/>
      <c r="HAP18" s="132"/>
      <c r="HAQ18" s="132"/>
      <c r="HAR18" s="132"/>
      <c r="HAS18" s="132"/>
      <c r="HAT18" s="132"/>
      <c r="HAU18" s="132"/>
      <c r="HAV18" s="132"/>
      <c r="HAW18" s="132"/>
      <c r="HAX18" s="132"/>
      <c r="HAY18" s="132"/>
      <c r="HAZ18" s="132"/>
      <c r="HBA18" s="132"/>
      <c r="HBB18" s="132"/>
      <c r="HBC18" s="132"/>
      <c r="HBD18" s="132"/>
      <c r="HBE18" s="132"/>
      <c r="HBF18" s="132"/>
      <c r="HBG18" s="132"/>
      <c r="HBH18" s="132"/>
      <c r="HBI18" s="132"/>
      <c r="HBJ18" s="132"/>
      <c r="HBK18" s="132"/>
      <c r="HBL18" s="132"/>
      <c r="HBM18" s="132"/>
      <c r="HBN18" s="132"/>
      <c r="HBO18" s="132"/>
      <c r="HBP18" s="132"/>
      <c r="HBQ18" s="132"/>
      <c r="HBR18" s="132"/>
      <c r="HBS18" s="132"/>
      <c r="HBT18" s="132"/>
      <c r="HBU18" s="132"/>
      <c r="HBV18" s="132"/>
      <c r="HBW18" s="132"/>
      <c r="HBX18" s="132"/>
      <c r="HBY18" s="132"/>
      <c r="HBZ18" s="132"/>
      <c r="HCA18" s="132"/>
      <c r="HCB18" s="132"/>
      <c r="HCC18" s="132"/>
      <c r="HCD18" s="132"/>
      <c r="HCE18" s="132"/>
      <c r="HCF18" s="132"/>
      <c r="HCG18" s="132"/>
      <c r="HCH18" s="132"/>
      <c r="HCI18" s="132"/>
      <c r="HCJ18" s="132"/>
      <c r="HCK18" s="132"/>
      <c r="HCL18" s="132"/>
      <c r="HCM18" s="132"/>
      <c r="HCN18" s="132"/>
      <c r="HCO18" s="132"/>
      <c r="HCP18" s="132"/>
      <c r="HCQ18" s="132"/>
      <c r="HCR18" s="132"/>
      <c r="HCS18" s="132"/>
      <c r="HCT18" s="132"/>
      <c r="HCU18" s="132"/>
      <c r="HCV18" s="132"/>
      <c r="HCW18" s="132"/>
      <c r="HCX18" s="132"/>
      <c r="HCY18" s="132"/>
      <c r="HCZ18" s="132"/>
      <c r="HDA18" s="132"/>
      <c r="HDB18" s="132"/>
      <c r="HDC18" s="132"/>
      <c r="HDD18" s="132"/>
      <c r="HDE18" s="132"/>
      <c r="HDF18" s="132"/>
      <c r="HDG18" s="132"/>
      <c r="HDH18" s="132"/>
      <c r="HDI18" s="132"/>
      <c r="HDJ18" s="132"/>
      <c r="HDK18" s="132"/>
      <c r="HDL18" s="132"/>
      <c r="HDM18" s="132"/>
      <c r="HDN18" s="132"/>
      <c r="HDO18" s="132"/>
      <c r="HDP18" s="132"/>
      <c r="HDQ18" s="132"/>
      <c r="HDR18" s="132"/>
      <c r="HDS18" s="132"/>
      <c r="HDT18" s="132"/>
      <c r="HDU18" s="132"/>
      <c r="HDV18" s="132"/>
      <c r="HDW18" s="132"/>
      <c r="HDX18" s="132"/>
      <c r="HDY18" s="132"/>
      <c r="HDZ18" s="132"/>
      <c r="HEA18" s="132"/>
      <c r="HEB18" s="132"/>
      <c r="HEC18" s="132"/>
      <c r="HED18" s="132"/>
      <c r="HEE18" s="132"/>
      <c r="HEF18" s="132"/>
      <c r="HEG18" s="132"/>
      <c r="HEH18" s="132"/>
      <c r="HEI18" s="132"/>
      <c r="HEJ18" s="132"/>
      <c r="HEK18" s="132"/>
      <c r="HEL18" s="132"/>
      <c r="HEM18" s="132"/>
      <c r="HEN18" s="132"/>
      <c r="HEO18" s="132"/>
      <c r="HEP18" s="132"/>
      <c r="HEQ18" s="132"/>
      <c r="HER18" s="132"/>
      <c r="HES18" s="132"/>
      <c r="HET18" s="132"/>
      <c r="HEU18" s="132"/>
      <c r="HEV18" s="132"/>
      <c r="HEW18" s="132"/>
      <c r="HEX18" s="132"/>
      <c r="HEY18" s="132"/>
      <c r="HEZ18" s="132"/>
      <c r="HFA18" s="132"/>
      <c r="HFB18" s="132"/>
      <c r="HFC18" s="132"/>
      <c r="HFD18" s="132"/>
      <c r="HFE18" s="132"/>
      <c r="HFF18" s="132"/>
      <c r="HFG18" s="132"/>
      <c r="HFH18" s="132"/>
      <c r="HFI18" s="132"/>
      <c r="HFJ18" s="132"/>
      <c r="HFK18" s="132"/>
      <c r="HFL18" s="132"/>
      <c r="HFM18" s="132"/>
      <c r="HFN18" s="132"/>
      <c r="HFO18" s="132"/>
      <c r="HFP18" s="132"/>
      <c r="HFQ18" s="132"/>
      <c r="HFR18" s="132"/>
      <c r="HFS18" s="132"/>
      <c r="HFT18" s="132"/>
      <c r="HFU18" s="132"/>
      <c r="HFV18" s="132"/>
      <c r="HFW18" s="132"/>
      <c r="HFX18" s="132"/>
      <c r="HFY18" s="132"/>
      <c r="HFZ18" s="132"/>
      <c r="HGA18" s="132"/>
      <c r="HGB18" s="132"/>
      <c r="HGC18" s="132"/>
      <c r="HGD18" s="132"/>
      <c r="HGE18" s="132"/>
      <c r="HGF18" s="132"/>
      <c r="HGG18" s="132"/>
      <c r="HGH18" s="132"/>
      <c r="HGI18" s="132"/>
      <c r="HGJ18" s="132"/>
      <c r="HGK18" s="132"/>
      <c r="HGL18" s="132"/>
      <c r="HGM18" s="132"/>
      <c r="HGN18" s="132"/>
      <c r="HGO18" s="132"/>
      <c r="HGP18" s="132"/>
      <c r="HGQ18" s="132"/>
      <c r="HGR18" s="132"/>
      <c r="HGS18" s="132"/>
      <c r="HGT18" s="132"/>
      <c r="HGU18" s="132"/>
      <c r="HGV18" s="132"/>
      <c r="HGW18" s="132"/>
      <c r="HGX18" s="132"/>
      <c r="HGY18" s="132"/>
      <c r="HGZ18" s="132"/>
      <c r="HHA18" s="132"/>
      <c r="HHB18" s="132"/>
      <c r="HHC18" s="132"/>
      <c r="HHD18" s="132"/>
      <c r="HHE18" s="132"/>
      <c r="HHF18" s="132"/>
      <c r="HHG18" s="132"/>
      <c r="HHH18" s="132"/>
      <c r="HHI18" s="132"/>
      <c r="HHJ18" s="132"/>
      <c r="HHK18" s="132"/>
      <c r="HHL18" s="132"/>
      <c r="HHM18" s="132"/>
      <c r="HHN18" s="132"/>
      <c r="HHO18" s="132"/>
      <c r="HHP18" s="132"/>
      <c r="HHQ18" s="132"/>
      <c r="HHR18" s="132"/>
      <c r="HHS18" s="132"/>
      <c r="HHT18" s="132"/>
      <c r="HHU18" s="132"/>
      <c r="HHV18" s="132"/>
      <c r="HHW18" s="132"/>
      <c r="HHX18" s="132"/>
      <c r="HHY18" s="132"/>
      <c r="HHZ18" s="132"/>
      <c r="HIA18" s="132"/>
      <c r="HIB18" s="132"/>
      <c r="HIC18" s="132"/>
      <c r="HID18" s="132"/>
      <c r="HIE18" s="132"/>
      <c r="HIF18" s="132"/>
      <c r="HIG18" s="132"/>
      <c r="HIH18" s="132"/>
      <c r="HII18" s="132"/>
      <c r="HIJ18" s="132"/>
      <c r="HIK18" s="132"/>
      <c r="HIL18" s="132"/>
      <c r="HIM18" s="132"/>
      <c r="HIN18" s="132"/>
      <c r="HIO18" s="132"/>
      <c r="HIP18" s="132"/>
      <c r="HIQ18" s="132"/>
      <c r="HIR18" s="132"/>
      <c r="HIS18" s="132"/>
      <c r="HIT18" s="132"/>
      <c r="HIU18" s="132"/>
      <c r="HIV18" s="132"/>
      <c r="HIW18" s="132"/>
      <c r="HIX18" s="132"/>
      <c r="HIY18" s="132"/>
      <c r="HIZ18" s="132"/>
      <c r="HJA18" s="132"/>
      <c r="HJB18" s="132"/>
      <c r="HJC18" s="132"/>
      <c r="HJD18" s="132"/>
      <c r="HJE18" s="132"/>
      <c r="HJF18" s="132"/>
      <c r="HJG18" s="132"/>
      <c r="HJH18" s="132"/>
      <c r="HJI18" s="132"/>
      <c r="HJJ18" s="132"/>
      <c r="HJK18" s="132"/>
      <c r="HJL18" s="132"/>
      <c r="HJM18" s="132"/>
      <c r="HJN18" s="132"/>
      <c r="HJO18" s="132"/>
      <c r="HJP18" s="132"/>
      <c r="HJQ18" s="132"/>
      <c r="HJR18" s="132"/>
      <c r="HJS18" s="132"/>
      <c r="HJT18" s="132"/>
      <c r="HJU18" s="132"/>
      <c r="HJV18" s="132"/>
      <c r="HJW18" s="132"/>
      <c r="HJX18" s="132"/>
      <c r="HJY18" s="132"/>
      <c r="HJZ18" s="132"/>
      <c r="HKA18" s="132"/>
      <c r="HKB18" s="132"/>
      <c r="HKC18" s="132"/>
      <c r="HKD18" s="132"/>
      <c r="HKE18" s="132"/>
      <c r="HKF18" s="132"/>
      <c r="HKG18" s="132"/>
      <c r="HKH18" s="132"/>
      <c r="HKI18" s="132"/>
      <c r="HKJ18" s="132"/>
      <c r="HKK18" s="132"/>
      <c r="HKL18" s="132"/>
      <c r="HKM18" s="132"/>
      <c r="HKN18" s="132"/>
      <c r="HKO18" s="132"/>
      <c r="HKP18" s="132"/>
      <c r="HKQ18" s="132"/>
      <c r="HKR18" s="132"/>
      <c r="HKS18" s="132"/>
      <c r="HKT18" s="132"/>
      <c r="HKU18" s="132"/>
      <c r="HKV18" s="132"/>
      <c r="HKW18" s="132"/>
      <c r="HKX18" s="132"/>
      <c r="HKY18" s="132"/>
      <c r="HKZ18" s="132"/>
      <c r="HLA18" s="132"/>
      <c r="HLB18" s="132"/>
      <c r="HLC18" s="132"/>
      <c r="HLD18" s="132"/>
      <c r="HLE18" s="132"/>
      <c r="HLF18" s="132"/>
      <c r="HLG18" s="132"/>
      <c r="HLH18" s="132"/>
      <c r="HLI18" s="132"/>
      <c r="HLJ18" s="132"/>
      <c r="HLK18" s="132"/>
      <c r="HLL18" s="132"/>
      <c r="HLM18" s="132"/>
      <c r="HLN18" s="132"/>
      <c r="HLO18" s="132"/>
      <c r="HLP18" s="132"/>
      <c r="HLQ18" s="132"/>
      <c r="HLR18" s="132"/>
      <c r="HLS18" s="132"/>
      <c r="HLT18" s="132"/>
      <c r="HLU18" s="132"/>
      <c r="HLV18" s="132"/>
      <c r="HLW18" s="132"/>
      <c r="HLX18" s="132"/>
      <c r="HLY18" s="132"/>
      <c r="HLZ18" s="132"/>
      <c r="HMA18" s="132"/>
      <c r="HMB18" s="132"/>
      <c r="HMC18" s="132"/>
      <c r="HMD18" s="132"/>
      <c r="HME18" s="132"/>
      <c r="HMF18" s="132"/>
      <c r="HMG18" s="132"/>
      <c r="HMH18" s="132"/>
      <c r="HMI18" s="132"/>
      <c r="HMJ18" s="132"/>
      <c r="HMK18" s="132"/>
      <c r="HML18" s="132"/>
      <c r="HMM18" s="132"/>
      <c r="HMN18" s="132"/>
      <c r="HMO18" s="132"/>
      <c r="HMP18" s="132"/>
      <c r="HMQ18" s="132"/>
      <c r="HMR18" s="132"/>
      <c r="HMS18" s="132"/>
      <c r="HMT18" s="132"/>
      <c r="HMU18" s="132"/>
      <c r="HMV18" s="132"/>
      <c r="HMW18" s="132"/>
      <c r="HMX18" s="132"/>
      <c r="HMY18" s="132"/>
      <c r="HMZ18" s="132"/>
      <c r="HNA18" s="132"/>
      <c r="HNB18" s="132"/>
      <c r="HNC18" s="132"/>
      <c r="HND18" s="132"/>
      <c r="HNE18" s="132"/>
      <c r="HNF18" s="132"/>
      <c r="HNG18" s="132"/>
      <c r="HNH18" s="132"/>
      <c r="HNI18" s="132"/>
      <c r="HNJ18" s="132"/>
      <c r="HNK18" s="132"/>
      <c r="HNL18" s="132"/>
      <c r="HNM18" s="132"/>
      <c r="HNN18" s="132"/>
      <c r="HNO18" s="132"/>
      <c r="HNP18" s="132"/>
      <c r="HNQ18" s="132"/>
      <c r="HNR18" s="132"/>
      <c r="HNS18" s="132"/>
      <c r="HNT18" s="132"/>
      <c r="HNU18" s="132"/>
      <c r="HNV18" s="132"/>
      <c r="HNW18" s="132"/>
      <c r="HNX18" s="132"/>
      <c r="HNY18" s="132"/>
      <c r="HNZ18" s="132"/>
      <c r="HOA18" s="132"/>
      <c r="HOB18" s="132"/>
      <c r="HOC18" s="132"/>
      <c r="HOD18" s="132"/>
      <c r="HOE18" s="132"/>
      <c r="HOF18" s="132"/>
      <c r="HOG18" s="132"/>
      <c r="HOH18" s="132"/>
      <c r="HOI18" s="132"/>
      <c r="HOJ18" s="132"/>
      <c r="HOK18" s="132"/>
      <c r="HOL18" s="132"/>
      <c r="HOM18" s="132"/>
      <c r="HON18" s="132"/>
      <c r="HOO18" s="132"/>
      <c r="HOP18" s="132"/>
      <c r="HOQ18" s="132"/>
      <c r="HOR18" s="132"/>
      <c r="HOS18" s="132"/>
      <c r="HOT18" s="132"/>
      <c r="HOU18" s="132"/>
      <c r="HOV18" s="132"/>
      <c r="HOW18" s="132"/>
      <c r="HOX18" s="132"/>
      <c r="HOY18" s="132"/>
      <c r="HOZ18" s="132"/>
      <c r="HPA18" s="132"/>
      <c r="HPB18" s="132"/>
      <c r="HPC18" s="132"/>
      <c r="HPD18" s="132"/>
      <c r="HPE18" s="132"/>
      <c r="HPF18" s="132"/>
      <c r="HPG18" s="132"/>
      <c r="HPH18" s="132"/>
      <c r="HPI18" s="132"/>
      <c r="HPJ18" s="132"/>
      <c r="HPK18" s="132"/>
      <c r="HPL18" s="132"/>
      <c r="HPM18" s="132"/>
      <c r="HPN18" s="132"/>
      <c r="HPO18" s="132"/>
      <c r="HPP18" s="132"/>
      <c r="HPQ18" s="132"/>
      <c r="HPR18" s="132"/>
      <c r="HPS18" s="132"/>
      <c r="HPT18" s="132"/>
      <c r="HPU18" s="132"/>
      <c r="HPV18" s="132"/>
      <c r="HPW18" s="132"/>
      <c r="HPX18" s="132"/>
      <c r="HPY18" s="132"/>
      <c r="HPZ18" s="132"/>
      <c r="HQA18" s="132"/>
      <c r="HQB18" s="132"/>
      <c r="HQC18" s="132"/>
      <c r="HQD18" s="132"/>
      <c r="HQE18" s="132"/>
      <c r="HQF18" s="132"/>
      <c r="HQG18" s="132"/>
      <c r="HQH18" s="132"/>
      <c r="HQI18" s="132"/>
      <c r="HQJ18" s="132"/>
      <c r="HQK18" s="132"/>
      <c r="HQL18" s="132"/>
      <c r="HQM18" s="132"/>
      <c r="HQN18" s="132"/>
      <c r="HQO18" s="132"/>
      <c r="HQP18" s="132"/>
      <c r="HQQ18" s="132"/>
      <c r="HQR18" s="132"/>
      <c r="HQS18" s="132"/>
      <c r="HQT18" s="132"/>
      <c r="HQU18" s="132"/>
      <c r="HQV18" s="132"/>
      <c r="HQW18" s="132"/>
      <c r="HQX18" s="132"/>
      <c r="HQY18" s="132"/>
      <c r="HQZ18" s="132"/>
      <c r="HRA18" s="132"/>
      <c r="HRB18" s="132"/>
      <c r="HRC18" s="132"/>
      <c r="HRD18" s="132"/>
      <c r="HRE18" s="132"/>
      <c r="HRF18" s="132"/>
      <c r="HRG18" s="132"/>
      <c r="HRH18" s="132"/>
      <c r="HRI18" s="132"/>
      <c r="HRJ18" s="132"/>
      <c r="HRK18" s="132"/>
      <c r="HRL18" s="132"/>
      <c r="HRM18" s="132"/>
      <c r="HRN18" s="132"/>
      <c r="HRO18" s="132"/>
      <c r="HRP18" s="132"/>
      <c r="HRQ18" s="132"/>
      <c r="HRR18" s="132"/>
      <c r="HRS18" s="132"/>
      <c r="HRT18" s="132"/>
      <c r="HRU18" s="132"/>
      <c r="HRV18" s="132"/>
      <c r="HRW18" s="132"/>
      <c r="HRX18" s="132"/>
      <c r="HRY18" s="132"/>
      <c r="HRZ18" s="132"/>
      <c r="HSA18" s="132"/>
      <c r="HSB18" s="132"/>
      <c r="HSC18" s="132"/>
      <c r="HSD18" s="132"/>
      <c r="HSE18" s="132"/>
      <c r="HSF18" s="132"/>
      <c r="HSG18" s="132"/>
      <c r="HSH18" s="132"/>
      <c r="HSI18" s="132"/>
      <c r="HSJ18" s="132"/>
      <c r="HSK18" s="132"/>
      <c r="HSL18" s="132"/>
      <c r="HSM18" s="132"/>
      <c r="HSN18" s="132"/>
      <c r="HSO18" s="132"/>
      <c r="HSP18" s="132"/>
      <c r="HSQ18" s="132"/>
      <c r="HSR18" s="132"/>
      <c r="HSS18" s="132"/>
      <c r="HST18" s="132"/>
      <c r="HSU18" s="132"/>
      <c r="HSV18" s="132"/>
      <c r="HSW18" s="132"/>
      <c r="HSX18" s="132"/>
      <c r="HSY18" s="132"/>
      <c r="HSZ18" s="132"/>
      <c r="HTA18" s="132"/>
      <c r="HTB18" s="132"/>
      <c r="HTC18" s="132"/>
      <c r="HTD18" s="132"/>
      <c r="HTE18" s="132"/>
      <c r="HTF18" s="132"/>
      <c r="HTG18" s="132"/>
      <c r="HTH18" s="132"/>
      <c r="HTI18" s="132"/>
      <c r="HTJ18" s="132"/>
      <c r="HTK18" s="132"/>
      <c r="HTL18" s="132"/>
      <c r="HTM18" s="132"/>
      <c r="HTN18" s="132"/>
      <c r="HTO18" s="132"/>
      <c r="HTP18" s="132"/>
      <c r="HTQ18" s="132"/>
      <c r="HTR18" s="132"/>
      <c r="HTS18" s="132"/>
      <c r="HTT18" s="132"/>
      <c r="HTU18" s="132"/>
      <c r="HTV18" s="132"/>
      <c r="HTW18" s="132"/>
      <c r="HTX18" s="132"/>
      <c r="HTY18" s="132"/>
      <c r="HTZ18" s="132"/>
      <c r="HUA18" s="132"/>
      <c r="HUB18" s="132"/>
      <c r="HUC18" s="132"/>
      <c r="HUD18" s="132"/>
      <c r="HUE18" s="132"/>
      <c r="HUF18" s="132"/>
      <c r="HUG18" s="132"/>
      <c r="HUH18" s="132"/>
      <c r="HUI18" s="132"/>
      <c r="HUJ18" s="132"/>
      <c r="HUK18" s="132"/>
      <c r="HUL18" s="132"/>
      <c r="HUM18" s="132"/>
      <c r="HUN18" s="132"/>
      <c r="HUO18" s="132"/>
      <c r="HUP18" s="132"/>
      <c r="HUQ18" s="132"/>
      <c r="HUR18" s="132"/>
      <c r="HUS18" s="132"/>
      <c r="HUT18" s="132"/>
      <c r="HUU18" s="132"/>
      <c r="HUV18" s="132"/>
      <c r="HUW18" s="132"/>
      <c r="HUX18" s="132"/>
      <c r="HUY18" s="132"/>
      <c r="HUZ18" s="132"/>
      <c r="HVA18" s="132"/>
      <c r="HVB18" s="132"/>
      <c r="HVC18" s="132"/>
      <c r="HVD18" s="132"/>
      <c r="HVE18" s="132"/>
      <c r="HVF18" s="132"/>
      <c r="HVG18" s="132"/>
      <c r="HVH18" s="132"/>
      <c r="HVI18" s="132"/>
      <c r="HVJ18" s="132"/>
      <c r="HVK18" s="132"/>
      <c r="HVL18" s="132"/>
      <c r="HVM18" s="132"/>
      <c r="HVN18" s="132"/>
      <c r="HVO18" s="132"/>
      <c r="HVP18" s="132"/>
      <c r="HVQ18" s="132"/>
      <c r="HVR18" s="132"/>
      <c r="HVS18" s="132"/>
      <c r="HVT18" s="132"/>
      <c r="HVU18" s="132"/>
      <c r="HVV18" s="132"/>
      <c r="HVW18" s="132"/>
      <c r="HVX18" s="132"/>
      <c r="HVY18" s="132"/>
      <c r="HVZ18" s="132"/>
      <c r="HWA18" s="132"/>
      <c r="HWB18" s="132"/>
      <c r="HWC18" s="132"/>
      <c r="HWD18" s="132"/>
      <c r="HWE18" s="132"/>
      <c r="HWF18" s="132"/>
      <c r="HWG18" s="132"/>
      <c r="HWH18" s="132"/>
      <c r="HWI18" s="132"/>
      <c r="HWJ18" s="132"/>
      <c r="HWK18" s="132"/>
      <c r="HWL18" s="132"/>
      <c r="HWM18" s="132"/>
      <c r="HWN18" s="132"/>
      <c r="HWO18" s="132"/>
      <c r="HWP18" s="132"/>
      <c r="HWQ18" s="132"/>
      <c r="HWR18" s="132"/>
      <c r="HWS18" s="132"/>
      <c r="HWT18" s="132"/>
      <c r="HWU18" s="132"/>
      <c r="HWV18" s="132"/>
      <c r="HWW18" s="132"/>
      <c r="HWX18" s="132"/>
      <c r="HWY18" s="132"/>
      <c r="HWZ18" s="132"/>
      <c r="HXA18" s="132"/>
      <c r="HXB18" s="132"/>
      <c r="HXC18" s="132"/>
      <c r="HXD18" s="132"/>
      <c r="HXE18" s="132"/>
      <c r="HXF18" s="132"/>
      <c r="HXG18" s="132"/>
      <c r="HXH18" s="132"/>
      <c r="HXI18" s="132"/>
      <c r="HXJ18" s="132"/>
      <c r="HXK18" s="132"/>
      <c r="HXL18" s="132"/>
      <c r="HXM18" s="132"/>
      <c r="HXN18" s="132"/>
      <c r="HXO18" s="132"/>
      <c r="HXP18" s="132"/>
      <c r="HXQ18" s="132"/>
      <c r="HXR18" s="132"/>
      <c r="HXS18" s="132"/>
      <c r="HXT18" s="132"/>
      <c r="HXU18" s="132"/>
      <c r="HXV18" s="132"/>
      <c r="HXW18" s="132"/>
      <c r="HXX18" s="132"/>
      <c r="HXY18" s="132"/>
      <c r="HXZ18" s="132"/>
      <c r="HYA18" s="132"/>
      <c r="HYB18" s="132"/>
      <c r="HYC18" s="132"/>
      <c r="HYD18" s="132"/>
      <c r="HYE18" s="132"/>
      <c r="HYF18" s="132"/>
      <c r="HYG18" s="132"/>
      <c r="HYH18" s="132"/>
      <c r="HYI18" s="132"/>
      <c r="HYJ18" s="132"/>
      <c r="HYK18" s="132"/>
      <c r="HYL18" s="132"/>
      <c r="HYM18" s="132"/>
      <c r="HYN18" s="132"/>
      <c r="HYO18" s="132"/>
      <c r="HYP18" s="132"/>
      <c r="HYQ18" s="132"/>
      <c r="HYR18" s="132"/>
      <c r="HYS18" s="132"/>
      <c r="HYT18" s="132"/>
      <c r="HYU18" s="132"/>
      <c r="HYV18" s="132"/>
      <c r="HYW18" s="132"/>
      <c r="HYX18" s="132"/>
      <c r="HYY18" s="132"/>
      <c r="HYZ18" s="132"/>
      <c r="HZA18" s="132"/>
      <c r="HZB18" s="132"/>
      <c r="HZC18" s="132"/>
      <c r="HZD18" s="132"/>
      <c r="HZE18" s="132"/>
      <c r="HZF18" s="132"/>
      <c r="HZG18" s="132"/>
      <c r="HZH18" s="132"/>
      <c r="HZI18" s="132"/>
      <c r="HZJ18" s="132"/>
      <c r="HZK18" s="132"/>
      <c r="HZL18" s="132"/>
      <c r="HZM18" s="132"/>
      <c r="HZN18" s="132"/>
      <c r="HZO18" s="132"/>
      <c r="HZP18" s="132"/>
      <c r="HZQ18" s="132"/>
      <c r="HZR18" s="132"/>
      <c r="HZS18" s="132"/>
      <c r="HZT18" s="132"/>
      <c r="HZU18" s="132"/>
      <c r="HZV18" s="132"/>
      <c r="HZW18" s="132"/>
      <c r="HZX18" s="132"/>
      <c r="HZY18" s="132"/>
      <c r="HZZ18" s="132"/>
      <c r="IAA18" s="132"/>
      <c r="IAB18" s="132"/>
      <c r="IAC18" s="132"/>
      <c r="IAD18" s="132"/>
      <c r="IAE18" s="132"/>
      <c r="IAF18" s="132"/>
      <c r="IAG18" s="132"/>
      <c r="IAH18" s="132"/>
      <c r="IAI18" s="132"/>
      <c r="IAJ18" s="132"/>
      <c r="IAK18" s="132"/>
      <c r="IAL18" s="132"/>
      <c r="IAM18" s="132"/>
      <c r="IAN18" s="132"/>
      <c r="IAO18" s="132"/>
      <c r="IAP18" s="132"/>
      <c r="IAQ18" s="132"/>
      <c r="IAR18" s="132"/>
      <c r="IAS18" s="132"/>
      <c r="IAT18" s="132"/>
      <c r="IAU18" s="132"/>
      <c r="IAV18" s="132"/>
      <c r="IAW18" s="132"/>
      <c r="IAX18" s="132"/>
      <c r="IAY18" s="132"/>
      <c r="IAZ18" s="132"/>
      <c r="IBA18" s="132"/>
      <c r="IBB18" s="132"/>
      <c r="IBC18" s="132"/>
      <c r="IBD18" s="132"/>
      <c r="IBE18" s="132"/>
      <c r="IBF18" s="132"/>
      <c r="IBG18" s="132"/>
      <c r="IBH18" s="132"/>
      <c r="IBI18" s="132"/>
      <c r="IBJ18" s="132"/>
      <c r="IBK18" s="132"/>
      <c r="IBL18" s="132"/>
      <c r="IBM18" s="132"/>
      <c r="IBN18" s="132"/>
      <c r="IBO18" s="132"/>
      <c r="IBP18" s="132"/>
      <c r="IBQ18" s="132"/>
      <c r="IBR18" s="132"/>
      <c r="IBS18" s="132"/>
      <c r="IBT18" s="132"/>
      <c r="IBU18" s="132"/>
      <c r="IBV18" s="132"/>
      <c r="IBW18" s="132"/>
      <c r="IBX18" s="132"/>
      <c r="IBY18" s="132"/>
      <c r="IBZ18" s="132"/>
      <c r="ICA18" s="132"/>
      <c r="ICB18" s="132"/>
      <c r="ICC18" s="132"/>
      <c r="ICD18" s="132"/>
      <c r="ICE18" s="132"/>
      <c r="ICF18" s="132"/>
      <c r="ICG18" s="132"/>
      <c r="ICH18" s="132"/>
      <c r="ICI18" s="132"/>
      <c r="ICJ18" s="132"/>
      <c r="ICK18" s="132"/>
      <c r="ICL18" s="132"/>
      <c r="ICM18" s="132"/>
      <c r="ICN18" s="132"/>
      <c r="ICO18" s="132"/>
      <c r="ICP18" s="132"/>
      <c r="ICQ18" s="132"/>
      <c r="ICR18" s="132"/>
      <c r="ICS18" s="132"/>
      <c r="ICT18" s="132"/>
      <c r="ICU18" s="132"/>
      <c r="ICV18" s="132"/>
      <c r="ICW18" s="132"/>
      <c r="ICX18" s="132"/>
      <c r="ICY18" s="132"/>
      <c r="ICZ18" s="132"/>
      <c r="IDA18" s="132"/>
      <c r="IDB18" s="132"/>
      <c r="IDC18" s="132"/>
      <c r="IDD18" s="132"/>
      <c r="IDE18" s="132"/>
      <c r="IDF18" s="132"/>
      <c r="IDG18" s="132"/>
      <c r="IDH18" s="132"/>
      <c r="IDI18" s="132"/>
      <c r="IDJ18" s="132"/>
      <c r="IDK18" s="132"/>
      <c r="IDL18" s="132"/>
      <c r="IDM18" s="132"/>
      <c r="IDN18" s="132"/>
      <c r="IDO18" s="132"/>
      <c r="IDP18" s="132"/>
      <c r="IDQ18" s="132"/>
      <c r="IDR18" s="132"/>
      <c r="IDS18" s="132"/>
      <c r="IDT18" s="132"/>
      <c r="IDU18" s="132"/>
      <c r="IDV18" s="132"/>
      <c r="IDW18" s="132"/>
      <c r="IDX18" s="132"/>
      <c r="IDY18" s="132"/>
      <c r="IDZ18" s="132"/>
      <c r="IEA18" s="132"/>
      <c r="IEB18" s="132"/>
      <c r="IEC18" s="132"/>
      <c r="IED18" s="132"/>
      <c r="IEE18" s="132"/>
      <c r="IEF18" s="132"/>
      <c r="IEG18" s="132"/>
      <c r="IEH18" s="132"/>
      <c r="IEI18" s="132"/>
      <c r="IEJ18" s="132"/>
      <c r="IEK18" s="132"/>
      <c r="IEL18" s="132"/>
      <c r="IEM18" s="132"/>
      <c r="IEN18" s="132"/>
      <c r="IEO18" s="132"/>
      <c r="IEP18" s="132"/>
      <c r="IEQ18" s="132"/>
      <c r="IER18" s="132"/>
      <c r="IES18" s="132"/>
      <c r="IET18" s="132"/>
      <c r="IEU18" s="132"/>
      <c r="IEV18" s="132"/>
      <c r="IEW18" s="132"/>
      <c r="IEX18" s="132"/>
      <c r="IEY18" s="132"/>
      <c r="IEZ18" s="132"/>
      <c r="IFA18" s="132"/>
      <c r="IFB18" s="132"/>
      <c r="IFC18" s="132"/>
      <c r="IFD18" s="132"/>
      <c r="IFE18" s="132"/>
      <c r="IFF18" s="132"/>
      <c r="IFG18" s="132"/>
      <c r="IFH18" s="132"/>
      <c r="IFI18" s="132"/>
      <c r="IFJ18" s="132"/>
      <c r="IFK18" s="132"/>
      <c r="IFL18" s="132"/>
      <c r="IFM18" s="132"/>
      <c r="IFN18" s="132"/>
      <c r="IFO18" s="132"/>
      <c r="IFP18" s="132"/>
      <c r="IFQ18" s="132"/>
      <c r="IFR18" s="132"/>
      <c r="IFS18" s="132"/>
      <c r="IFT18" s="132"/>
      <c r="IFU18" s="132"/>
      <c r="IFV18" s="132"/>
      <c r="IFW18" s="132"/>
      <c r="IFX18" s="132"/>
      <c r="IFY18" s="132"/>
      <c r="IFZ18" s="132"/>
      <c r="IGA18" s="132"/>
      <c r="IGB18" s="132"/>
      <c r="IGC18" s="132"/>
      <c r="IGD18" s="132"/>
      <c r="IGE18" s="132"/>
      <c r="IGF18" s="132"/>
      <c r="IGG18" s="132"/>
      <c r="IGH18" s="132"/>
      <c r="IGI18" s="132"/>
      <c r="IGJ18" s="132"/>
      <c r="IGK18" s="132"/>
      <c r="IGL18" s="132"/>
      <c r="IGM18" s="132"/>
      <c r="IGN18" s="132"/>
      <c r="IGO18" s="132"/>
      <c r="IGP18" s="132"/>
      <c r="IGQ18" s="132"/>
      <c r="IGR18" s="132"/>
      <c r="IGS18" s="132"/>
      <c r="IGT18" s="132"/>
      <c r="IGU18" s="132"/>
      <c r="IGV18" s="132"/>
      <c r="IGW18" s="132"/>
      <c r="IGX18" s="132"/>
      <c r="IGY18" s="132"/>
      <c r="IGZ18" s="132"/>
      <c r="IHA18" s="132"/>
      <c r="IHB18" s="132"/>
      <c r="IHC18" s="132"/>
      <c r="IHD18" s="132"/>
      <c r="IHE18" s="132"/>
      <c r="IHF18" s="132"/>
      <c r="IHG18" s="132"/>
      <c r="IHH18" s="132"/>
      <c r="IHI18" s="132"/>
      <c r="IHJ18" s="132"/>
      <c r="IHK18" s="132"/>
      <c r="IHL18" s="132"/>
      <c r="IHM18" s="132"/>
      <c r="IHN18" s="132"/>
      <c r="IHO18" s="132"/>
      <c r="IHP18" s="132"/>
      <c r="IHQ18" s="132"/>
      <c r="IHR18" s="132"/>
      <c r="IHS18" s="132"/>
      <c r="IHT18" s="132"/>
      <c r="IHU18" s="132"/>
      <c r="IHV18" s="132"/>
      <c r="IHW18" s="132"/>
      <c r="IHX18" s="132"/>
      <c r="IHY18" s="132"/>
      <c r="IHZ18" s="132"/>
      <c r="IIA18" s="132"/>
      <c r="IIB18" s="132"/>
      <c r="IIC18" s="132"/>
      <c r="IID18" s="132"/>
      <c r="IIE18" s="132"/>
      <c r="IIF18" s="132"/>
      <c r="IIG18" s="132"/>
      <c r="IIH18" s="132"/>
      <c r="III18" s="132"/>
      <c r="IIJ18" s="132"/>
      <c r="IIK18" s="132"/>
      <c r="IIL18" s="132"/>
      <c r="IIM18" s="132"/>
      <c r="IIN18" s="132"/>
      <c r="IIO18" s="132"/>
      <c r="IIP18" s="132"/>
      <c r="IIQ18" s="132"/>
      <c r="IIR18" s="132"/>
      <c r="IIS18" s="132"/>
      <c r="IIT18" s="132"/>
      <c r="IIU18" s="132"/>
      <c r="IIV18" s="132"/>
      <c r="IIW18" s="132"/>
      <c r="IIX18" s="132"/>
      <c r="IIY18" s="132"/>
      <c r="IIZ18" s="132"/>
      <c r="IJA18" s="132"/>
      <c r="IJB18" s="132"/>
      <c r="IJC18" s="132"/>
      <c r="IJD18" s="132"/>
      <c r="IJE18" s="132"/>
      <c r="IJF18" s="132"/>
      <c r="IJG18" s="132"/>
      <c r="IJH18" s="132"/>
      <c r="IJI18" s="132"/>
      <c r="IJJ18" s="132"/>
      <c r="IJK18" s="132"/>
      <c r="IJL18" s="132"/>
      <c r="IJM18" s="132"/>
      <c r="IJN18" s="132"/>
      <c r="IJO18" s="132"/>
      <c r="IJP18" s="132"/>
      <c r="IJQ18" s="132"/>
      <c r="IJR18" s="132"/>
      <c r="IJS18" s="132"/>
      <c r="IJT18" s="132"/>
      <c r="IJU18" s="132"/>
      <c r="IJV18" s="132"/>
      <c r="IJW18" s="132"/>
      <c r="IJX18" s="132"/>
      <c r="IJY18" s="132"/>
      <c r="IJZ18" s="132"/>
      <c r="IKA18" s="132"/>
      <c r="IKB18" s="132"/>
      <c r="IKC18" s="132"/>
      <c r="IKD18" s="132"/>
      <c r="IKE18" s="132"/>
      <c r="IKF18" s="132"/>
      <c r="IKG18" s="132"/>
      <c r="IKH18" s="132"/>
      <c r="IKI18" s="132"/>
      <c r="IKJ18" s="132"/>
      <c r="IKK18" s="132"/>
      <c r="IKL18" s="132"/>
      <c r="IKM18" s="132"/>
      <c r="IKN18" s="132"/>
      <c r="IKO18" s="132"/>
      <c r="IKP18" s="132"/>
      <c r="IKQ18" s="132"/>
      <c r="IKR18" s="132"/>
      <c r="IKS18" s="132"/>
      <c r="IKT18" s="132"/>
      <c r="IKU18" s="132"/>
      <c r="IKV18" s="132"/>
      <c r="IKW18" s="132"/>
      <c r="IKX18" s="132"/>
      <c r="IKY18" s="132"/>
      <c r="IKZ18" s="132"/>
      <c r="ILA18" s="132"/>
      <c r="ILB18" s="132"/>
      <c r="ILC18" s="132"/>
      <c r="ILD18" s="132"/>
      <c r="ILE18" s="132"/>
      <c r="ILF18" s="132"/>
      <c r="ILG18" s="132"/>
      <c r="ILH18" s="132"/>
      <c r="ILI18" s="132"/>
      <c r="ILJ18" s="132"/>
      <c r="ILK18" s="132"/>
      <c r="ILL18" s="132"/>
      <c r="ILM18" s="132"/>
      <c r="ILN18" s="132"/>
      <c r="ILO18" s="132"/>
      <c r="ILP18" s="132"/>
      <c r="ILQ18" s="132"/>
      <c r="ILR18" s="132"/>
      <c r="ILS18" s="132"/>
      <c r="ILT18" s="132"/>
      <c r="ILU18" s="132"/>
      <c r="ILV18" s="132"/>
      <c r="ILW18" s="132"/>
      <c r="ILX18" s="132"/>
      <c r="ILY18" s="132"/>
      <c r="ILZ18" s="132"/>
      <c r="IMA18" s="132"/>
      <c r="IMB18" s="132"/>
      <c r="IMC18" s="132"/>
      <c r="IMD18" s="132"/>
      <c r="IME18" s="132"/>
      <c r="IMF18" s="132"/>
      <c r="IMG18" s="132"/>
      <c r="IMH18" s="132"/>
      <c r="IMI18" s="132"/>
      <c r="IMJ18" s="132"/>
      <c r="IMK18" s="132"/>
      <c r="IML18" s="132"/>
      <c r="IMM18" s="132"/>
      <c r="IMN18" s="132"/>
      <c r="IMO18" s="132"/>
      <c r="IMP18" s="132"/>
      <c r="IMQ18" s="132"/>
      <c r="IMR18" s="132"/>
      <c r="IMS18" s="132"/>
      <c r="IMT18" s="132"/>
      <c r="IMU18" s="132"/>
      <c r="IMV18" s="132"/>
      <c r="IMW18" s="132"/>
      <c r="IMX18" s="132"/>
      <c r="IMY18" s="132"/>
      <c r="IMZ18" s="132"/>
      <c r="INA18" s="132"/>
      <c r="INB18" s="132"/>
      <c r="INC18" s="132"/>
      <c r="IND18" s="132"/>
      <c r="INE18" s="132"/>
      <c r="INF18" s="132"/>
      <c r="ING18" s="132"/>
      <c r="INH18" s="132"/>
      <c r="INI18" s="132"/>
      <c r="INJ18" s="132"/>
      <c r="INK18" s="132"/>
      <c r="INL18" s="132"/>
      <c r="INM18" s="132"/>
      <c r="INN18" s="132"/>
      <c r="INO18" s="132"/>
      <c r="INP18" s="132"/>
      <c r="INQ18" s="132"/>
      <c r="INR18" s="132"/>
      <c r="INS18" s="132"/>
      <c r="INT18" s="132"/>
      <c r="INU18" s="132"/>
      <c r="INV18" s="132"/>
      <c r="INW18" s="132"/>
      <c r="INX18" s="132"/>
      <c r="INY18" s="132"/>
      <c r="INZ18" s="132"/>
      <c r="IOA18" s="132"/>
      <c r="IOB18" s="132"/>
      <c r="IOC18" s="132"/>
      <c r="IOD18" s="132"/>
      <c r="IOE18" s="132"/>
      <c r="IOF18" s="132"/>
      <c r="IOG18" s="132"/>
      <c r="IOH18" s="132"/>
      <c r="IOI18" s="132"/>
      <c r="IOJ18" s="132"/>
      <c r="IOK18" s="132"/>
      <c r="IOL18" s="132"/>
      <c r="IOM18" s="132"/>
      <c r="ION18" s="132"/>
      <c r="IOO18" s="132"/>
      <c r="IOP18" s="132"/>
      <c r="IOQ18" s="132"/>
      <c r="IOR18" s="132"/>
      <c r="IOS18" s="132"/>
      <c r="IOT18" s="132"/>
      <c r="IOU18" s="132"/>
      <c r="IOV18" s="132"/>
      <c r="IOW18" s="132"/>
      <c r="IOX18" s="132"/>
      <c r="IOY18" s="132"/>
      <c r="IOZ18" s="132"/>
      <c r="IPA18" s="132"/>
      <c r="IPB18" s="132"/>
      <c r="IPC18" s="132"/>
      <c r="IPD18" s="132"/>
      <c r="IPE18" s="132"/>
      <c r="IPF18" s="132"/>
      <c r="IPG18" s="132"/>
      <c r="IPH18" s="132"/>
      <c r="IPI18" s="132"/>
      <c r="IPJ18" s="132"/>
      <c r="IPK18" s="132"/>
      <c r="IPL18" s="132"/>
      <c r="IPM18" s="132"/>
      <c r="IPN18" s="132"/>
      <c r="IPO18" s="132"/>
      <c r="IPP18" s="132"/>
      <c r="IPQ18" s="132"/>
      <c r="IPR18" s="132"/>
      <c r="IPS18" s="132"/>
      <c r="IPT18" s="132"/>
      <c r="IPU18" s="132"/>
      <c r="IPV18" s="132"/>
      <c r="IPW18" s="132"/>
      <c r="IPX18" s="132"/>
      <c r="IPY18" s="132"/>
      <c r="IPZ18" s="132"/>
      <c r="IQA18" s="132"/>
      <c r="IQB18" s="132"/>
      <c r="IQC18" s="132"/>
      <c r="IQD18" s="132"/>
      <c r="IQE18" s="132"/>
      <c r="IQF18" s="132"/>
      <c r="IQG18" s="132"/>
      <c r="IQH18" s="132"/>
      <c r="IQI18" s="132"/>
      <c r="IQJ18" s="132"/>
      <c r="IQK18" s="132"/>
      <c r="IQL18" s="132"/>
      <c r="IQM18" s="132"/>
      <c r="IQN18" s="132"/>
      <c r="IQO18" s="132"/>
      <c r="IQP18" s="132"/>
      <c r="IQQ18" s="132"/>
      <c r="IQR18" s="132"/>
      <c r="IQS18" s="132"/>
      <c r="IQT18" s="132"/>
      <c r="IQU18" s="132"/>
      <c r="IQV18" s="132"/>
      <c r="IQW18" s="132"/>
      <c r="IQX18" s="132"/>
      <c r="IQY18" s="132"/>
      <c r="IQZ18" s="132"/>
      <c r="IRA18" s="132"/>
      <c r="IRB18" s="132"/>
      <c r="IRC18" s="132"/>
      <c r="IRD18" s="132"/>
      <c r="IRE18" s="132"/>
      <c r="IRF18" s="132"/>
      <c r="IRG18" s="132"/>
      <c r="IRH18" s="132"/>
      <c r="IRI18" s="132"/>
      <c r="IRJ18" s="132"/>
      <c r="IRK18" s="132"/>
      <c r="IRL18" s="132"/>
      <c r="IRM18" s="132"/>
      <c r="IRN18" s="132"/>
      <c r="IRO18" s="132"/>
      <c r="IRP18" s="132"/>
      <c r="IRQ18" s="132"/>
      <c r="IRR18" s="132"/>
      <c r="IRS18" s="132"/>
      <c r="IRT18" s="132"/>
      <c r="IRU18" s="132"/>
      <c r="IRV18" s="132"/>
      <c r="IRW18" s="132"/>
      <c r="IRX18" s="132"/>
      <c r="IRY18" s="132"/>
      <c r="IRZ18" s="132"/>
      <c r="ISA18" s="132"/>
      <c r="ISB18" s="132"/>
      <c r="ISC18" s="132"/>
      <c r="ISD18" s="132"/>
      <c r="ISE18" s="132"/>
      <c r="ISF18" s="132"/>
      <c r="ISG18" s="132"/>
      <c r="ISH18" s="132"/>
      <c r="ISI18" s="132"/>
      <c r="ISJ18" s="132"/>
      <c r="ISK18" s="132"/>
      <c r="ISL18" s="132"/>
      <c r="ISM18" s="132"/>
      <c r="ISN18" s="132"/>
      <c r="ISO18" s="132"/>
      <c r="ISP18" s="132"/>
      <c r="ISQ18" s="132"/>
      <c r="ISR18" s="132"/>
      <c r="ISS18" s="132"/>
      <c r="IST18" s="132"/>
      <c r="ISU18" s="132"/>
      <c r="ISV18" s="132"/>
      <c r="ISW18" s="132"/>
      <c r="ISX18" s="132"/>
      <c r="ISY18" s="132"/>
      <c r="ISZ18" s="132"/>
      <c r="ITA18" s="132"/>
      <c r="ITB18" s="132"/>
      <c r="ITC18" s="132"/>
      <c r="ITD18" s="132"/>
      <c r="ITE18" s="132"/>
      <c r="ITF18" s="132"/>
      <c r="ITG18" s="132"/>
      <c r="ITH18" s="132"/>
      <c r="ITI18" s="132"/>
      <c r="ITJ18" s="132"/>
      <c r="ITK18" s="132"/>
      <c r="ITL18" s="132"/>
      <c r="ITM18" s="132"/>
      <c r="ITN18" s="132"/>
      <c r="ITO18" s="132"/>
      <c r="ITP18" s="132"/>
      <c r="ITQ18" s="132"/>
      <c r="ITR18" s="132"/>
      <c r="ITS18" s="132"/>
      <c r="ITT18" s="132"/>
      <c r="ITU18" s="132"/>
      <c r="ITV18" s="132"/>
      <c r="ITW18" s="132"/>
      <c r="ITX18" s="132"/>
      <c r="ITY18" s="132"/>
      <c r="ITZ18" s="132"/>
      <c r="IUA18" s="132"/>
      <c r="IUB18" s="132"/>
      <c r="IUC18" s="132"/>
      <c r="IUD18" s="132"/>
      <c r="IUE18" s="132"/>
      <c r="IUF18" s="132"/>
      <c r="IUG18" s="132"/>
      <c r="IUH18" s="132"/>
      <c r="IUI18" s="132"/>
      <c r="IUJ18" s="132"/>
      <c r="IUK18" s="132"/>
      <c r="IUL18" s="132"/>
      <c r="IUM18" s="132"/>
      <c r="IUN18" s="132"/>
      <c r="IUO18" s="132"/>
      <c r="IUP18" s="132"/>
      <c r="IUQ18" s="132"/>
      <c r="IUR18" s="132"/>
      <c r="IUS18" s="132"/>
      <c r="IUT18" s="132"/>
      <c r="IUU18" s="132"/>
      <c r="IUV18" s="132"/>
      <c r="IUW18" s="132"/>
      <c r="IUX18" s="132"/>
      <c r="IUY18" s="132"/>
      <c r="IUZ18" s="132"/>
      <c r="IVA18" s="132"/>
      <c r="IVB18" s="132"/>
      <c r="IVC18" s="132"/>
      <c r="IVD18" s="132"/>
      <c r="IVE18" s="132"/>
      <c r="IVF18" s="132"/>
      <c r="IVG18" s="132"/>
      <c r="IVH18" s="132"/>
      <c r="IVI18" s="132"/>
      <c r="IVJ18" s="132"/>
      <c r="IVK18" s="132"/>
      <c r="IVL18" s="132"/>
      <c r="IVM18" s="132"/>
      <c r="IVN18" s="132"/>
      <c r="IVO18" s="132"/>
      <c r="IVP18" s="132"/>
      <c r="IVQ18" s="132"/>
      <c r="IVR18" s="132"/>
      <c r="IVS18" s="132"/>
      <c r="IVT18" s="132"/>
      <c r="IVU18" s="132"/>
      <c r="IVV18" s="132"/>
      <c r="IVW18" s="132"/>
      <c r="IVX18" s="132"/>
      <c r="IVY18" s="132"/>
      <c r="IVZ18" s="132"/>
      <c r="IWA18" s="132"/>
      <c r="IWB18" s="132"/>
      <c r="IWC18" s="132"/>
      <c r="IWD18" s="132"/>
      <c r="IWE18" s="132"/>
      <c r="IWF18" s="132"/>
      <c r="IWG18" s="132"/>
      <c r="IWH18" s="132"/>
      <c r="IWI18" s="132"/>
      <c r="IWJ18" s="132"/>
      <c r="IWK18" s="132"/>
      <c r="IWL18" s="132"/>
      <c r="IWM18" s="132"/>
      <c r="IWN18" s="132"/>
      <c r="IWO18" s="132"/>
      <c r="IWP18" s="132"/>
      <c r="IWQ18" s="132"/>
      <c r="IWR18" s="132"/>
      <c r="IWS18" s="132"/>
      <c r="IWT18" s="132"/>
      <c r="IWU18" s="132"/>
      <c r="IWV18" s="132"/>
      <c r="IWW18" s="132"/>
      <c r="IWX18" s="132"/>
      <c r="IWY18" s="132"/>
      <c r="IWZ18" s="132"/>
      <c r="IXA18" s="132"/>
      <c r="IXB18" s="132"/>
      <c r="IXC18" s="132"/>
      <c r="IXD18" s="132"/>
      <c r="IXE18" s="132"/>
      <c r="IXF18" s="132"/>
      <c r="IXG18" s="132"/>
      <c r="IXH18" s="132"/>
      <c r="IXI18" s="132"/>
      <c r="IXJ18" s="132"/>
      <c r="IXK18" s="132"/>
      <c r="IXL18" s="132"/>
      <c r="IXM18" s="132"/>
      <c r="IXN18" s="132"/>
      <c r="IXO18" s="132"/>
      <c r="IXP18" s="132"/>
      <c r="IXQ18" s="132"/>
      <c r="IXR18" s="132"/>
      <c r="IXS18" s="132"/>
      <c r="IXT18" s="132"/>
      <c r="IXU18" s="132"/>
      <c r="IXV18" s="132"/>
      <c r="IXW18" s="132"/>
      <c r="IXX18" s="132"/>
      <c r="IXY18" s="132"/>
      <c r="IXZ18" s="132"/>
      <c r="IYA18" s="132"/>
      <c r="IYB18" s="132"/>
      <c r="IYC18" s="132"/>
      <c r="IYD18" s="132"/>
      <c r="IYE18" s="132"/>
      <c r="IYF18" s="132"/>
      <c r="IYG18" s="132"/>
      <c r="IYH18" s="132"/>
      <c r="IYI18" s="132"/>
      <c r="IYJ18" s="132"/>
      <c r="IYK18" s="132"/>
      <c r="IYL18" s="132"/>
      <c r="IYM18" s="132"/>
      <c r="IYN18" s="132"/>
      <c r="IYO18" s="132"/>
      <c r="IYP18" s="132"/>
      <c r="IYQ18" s="132"/>
      <c r="IYR18" s="132"/>
      <c r="IYS18" s="132"/>
      <c r="IYT18" s="132"/>
      <c r="IYU18" s="132"/>
      <c r="IYV18" s="132"/>
      <c r="IYW18" s="132"/>
      <c r="IYX18" s="132"/>
      <c r="IYY18" s="132"/>
      <c r="IYZ18" s="132"/>
      <c r="IZA18" s="132"/>
      <c r="IZB18" s="132"/>
      <c r="IZC18" s="132"/>
      <c r="IZD18" s="132"/>
      <c r="IZE18" s="132"/>
      <c r="IZF18" s="132"/>
      <c r="IZG18" s="132"/>
      <c r="IZH18" s="132"/>
      <c r="IZI18" s="132"/>
      <c r="IZJ18" s="132"/>
      <c r="IZK18" s="132"/>
      <c r="IZL18" s="132"/>
      <c r="IZM18" s="132"/>
      <c r="IZN18" s="132"/>
      <c r="IZO18" s="132"/>
      <c r="IZP18" s="132"/>
      <c r="IZQ18" s="132"/>
      <c r="IZR18" s="132"/>
      <c r="IZS18" s="132"/>
      <c r="IZT18" s="132"/>
      <c r="IZU18" s="132"/>
      <c r="IZV18" s="132"/>
      <c r="IZW18" s="132"/>
      <c r="IZX18" s="132"/>
      <c r="IZY18" s="132"/>
      <c r="IZZ18" s="132"/>
      <c r="JAA18" s="132"/>
      <c r="JAB18" s="132"/>
      <c r="JAC18" s="132"/>
      <c r="JAD18" s="132"/>
      <c r="JAE18" s="132"/>
      <c r="JAF18" s="132"/>
      <c r="JAG18" s="132"/>
      <c r="JAH18" s="132"/>
      <c r="JAI18" s="132"/>
      <c r="JAJ18" s="132"/>
      <c r="JAK18" s="132"/>
      <c r="JAL18" s="132"/>
      <c r="JAM18" s="132"/>
      <c r="JAN18" s="132"/>
      <c r="JAO18" s="132"/>
      <c r="JAP18" s="132"/>
      <c r="JAQ18" s="132"/>
      <c r="JAR18" s="132"/>
      <c r="JAS18" s="132"/>
      <c r="JAT18" s="132"/>
      <c r="JAU18" s="132"/>
      <c r="JAV18" s="132"/>
      <c r="JAW18" s="132"/>
      <c r="JAX18" s="132"/>
      <c r="JAY18" s="132"/>
      <c r="JAZ18" s="132"/>
      <c r="JBA18" s="132"/>
      <c r="JBB18" s="132"/>
      <c r="JBC18" s="132"/>
      <c r="JBD18" s="132"/>
      <c r="JBE18" s="132"/>
      <c r="JBF18" s="132"/>
      <c r="JBG18" s="132"/>
      <c r="JBH18" s="132"/>
      <c r="JBI18" s="132"/>
      <c r="JBJ18" s="132"/>
      <c r="JBK18" s="132"/>
      <c r="JBL18" s="132"/>
      <c r="JBM18" s="132"/>
      <c r="JBN18" s="132"/>
      <c r="JBO18" s="132"/>
      <c r="JBP18" s="132"/>
      <c r="JBQ18" s="132"/>
      <c r="JBR18" s="132"/>
      <c r="JBS18" s="132"/>
      <c r="JBT18" s="132"/>
      <c r="JBU18" s="132"/>
      <c r="JBV18" s="132"/>
      <c r="JBW18" s="132"/>
      <c r="JBX18" s="132"/>
      <c r="JBY18" s="132"/>
      <c r="JBZ18" s="132"/>
      <c r="JCA18" s="132"/>
      <c r="JCB18" s="132"/>
      <c r="JCC18" s="132"/>
      <c r="JCD18" s="132"/>
      <c r="JCE18" s="132"/>
      <c r="JCF18" s="132"/>
      <c r="JCG18" s="132"/>
      <c r="JCH18" s="132"/>
      <c r="JCI18" s="132"/>
      <c r="JCJ18" s="132"/>
      <c r="JCK18" s="132"/>
      <c r="JCL18" s="132"/>
      <c r="JCM18" s="132"/>
      <c r="JCN18" s="132"/>
      <c r="JCO18" s="132"/>
      <c r="JCP18" s="132"/>
      <c r="JCQ18" s="132"/>
      <c r="JCR18" s="132"/>
      <c r="JCS18" s="132"/>
      <c r="JCT18" s="132"/>
      <c r="JCU18" s="132"/>
      <c r="JCV18" s="132"/>
      <c r="JCW18" s="132"/>
      <c r="JCX18" s="132"/>
      <c r="JCY18" s="132"/>
      <c r="JCZ18" s="132"/>
      <c r="JDA18" s="132"/>
      <c r="JDB18" s="132"/>
      <c r="JDC18" s="132"/>
      <c r="JDD18" s="132"/>
      <c r="JDE18" s="132"/>
      <c r="JDF18" s="132"/>
      <c r="JDG18" s="132"/>
      <c r="JDH18" s="132"/>
      <c r="JDI18" s="132"/>
      <c r="JDJ18" s="132"/>
      <c r="JDK18" s="132"/>
      <c r="JDL18" s="132"/>
      <c r="JDM18" s="132"/>
      <c r="JDN18" s="132"/>
      <c r="JDO18" s="132"/>
      <c r="JDP18" s="132"/>
      <c r="JDQ18" s="132"/>
      <c r="JDR18" s="132"/>
      <c r="JDS18" s="132"/>
      <c r="JDT18" s="132"/>
      <c r="JDU18" s="132"/>
      <c r="JDV18" s="132"/>
      <c r="JDW18" s="132"/>
      <c r="JDX18" s="132"/>
      <c r="JDY18" s="132"/>
      <c r="JDZ18" s="132"/>
      <c r="JEA18" s="132"/>
      <c r="JEB18" s="132"/>
      <c r="JEC18" s="132"/>
      <c r="JED18" s="132"/>
      <c r="JEE18" s="132"/>
      <c r="JEF18" s="132"/>
      <c r="JEG18" s="132"/>
      <c r="JEH18" s="132"/>
      <c r="JEI18" s="132"/>
      <c r="JEJ18" s="132"/>
      <c r="JEK18" s="132"/>
      <c r="JEL18" s="132"/>
      <c r="JEM18" s="132"/>
      <c r="JEN18" s="132"/>
      <c r="JEO18" s="132"/>
      <c r="JEP18" s="132"/>
      <c r="JEQ18" s="132"/>
      <c r="JER18" s="132"/>
      <c r="JES18" s="132"/>
      <c r="JET18" s="132"/>
      <c r="JEU18" s="132"/>
      <c r="JEV18" s="132"/>
      <c r="JEW18" s="132"/>
      <c r="JEX18" s="132"/>
      <c r="JEY18" s="132"/>
      <c r="JEZ18" s="132"/>
      <c r="JFA18" s="132"/>
      <c r="JFB18" s="132"/>
      <c r="JFC18" s="132"/>
      <c r="JFD18" s="132"/>
      <c r="JFE18" s="132"/>
      <c r="JFF18" s="132"/>
      <c r="JFG18" s="132"/>
      <c r="JFH18" s="132"/>
      <c r="JFI18" s="132"/>
      <c r="JFJ18" s="132"/>
      <c r="JFK18" s="132"/>
      <c r="JFL18" s="132"/>
      <c r="JFM18" s="132"/>
      <c r="JFN18" s="132"/>
      <c r="JFO18" s="132"/>
      <c r="JFP18" s="132"/>
      <c r="JFQ18" s="132"/>
      <c r="JFR18" s="132"/>
      <c r="JFS18" s="132"/>
      <c r="JFT18" s="132"/>
      <c r="JFU18" s="132"/>
      <c r="JFV18" s="132"/>
      <c r="JFW18" s="132"/>
      <c r="JFX18" s="132"/>
      <c r="JFY18" s="132"/>
      <c r="JFZ18" s="132"/>
      <c r="JGA18" s="132"/>
      <c r="JGB18" s="132"/>
      <c r="JGC18" s="132"/>
      <c r="JGD18" s="132"/>
      <c r="JGE18" s="132"/>
      <c r="JGF18" s="132"/>
      <c r="JGG18" s="132"/>
      <c r="JGH18" s="132"/>
      <c r="JGI18" s="132"/>
      <c r="JGJ18" s="132"/>
      <c r="JGK18" s="132"/>
      <c r="JGL18" s="132"/>
      <c r="JGM18" s="132"/>
      <c r="JGN18" s="132"/>
      <c r="JGO18" s="132"/>
      <c r="JGP18" s="132"/>
      <c r="JGQ18" s="132"/>
      <c r="JGR18" s="132"/>
      <c r="JGS18" s="132"/>
      <c r="JGT18" s="132"/>
      <c r="JGU18" s="132"/>
      <c r="JGV18" s="132"/>
      <c r="JGW18" s="132"/>
      <c r="JGX18" s="132"/>
      <c r="JGY18" s="132"/>
      <c r="JGZ18" s="132"/>
      <c r="JHA18" s="132"/>
      <c r="JHB18" s="132"/>
      <c r="JHC18" s="132"/>
      <c r="JHD18" s="132"/>
      <c r="JHE18" s="132"/>
      <c r="JHF18" s="132"/>
      <c r="JHG18" s="132"/>
      <c r="JHH18" s="132"/>
      <c r="JHI18" s="132"/>
      <c r="JHJ18" s="132"/>
      <c r="JHK18" s="132"/>
      <c r="JHL18" s="132"/>
      <c r="JHM18" s="132"/>
      <c r="JHN18" s="132"/>
      <c r="JHO18" s="132"/>
      <c r="JHP18" s="132"/>
      <c r="JHQ18" s="132"/>
      <c r="JHR18" s="132"/>
      <c r="JHS18" s="132"/>
      <c r="JHT18" s="132"/>
      <c r="JHU18" s="132"/>
      <c r="JHV18" s="132"/>
      <c r="JHW18" s="132"/>
      <c r="JHX18" s="132"/>
      <c r="JHY18" s="132"/>
      <c r="JHZ18" s="132"/>
      <c r="JIA18" s="132"/>
      <c r="JIB18" s="132"/>
      <c r="JIC18" s="132"/>
      <c r="JID18" s="132"/>
      <c r="JIE18" s="132"/>
      <c r="JIF18" s="132"/>
      <c r="JIG18" s="132"/>
      <c r="JIH18" s="132"/>
      <c r="JII18" s="132"/>
      <c r="JIJ18" s="132"/>
      <c r="JIK18" s="132"/>
      <c r="JIL18" s="132"/>
      <c r="JIM18" s="132"/>
      <c r="JIN18" s="132"/>
      <c r="JIO18" s="132"/>
      <c r="JIP18" s="132"/>
      <c r="JIQ18" s="132"/>
      <c r="JIR18" s="132"/>
      <c r="JIS18" s="132"/>
      <c r="JIT18" s="132"/>
      <c r="JIU18" s="132"/>
      <c r="JIV18" s="132"/>
      <c r="JIW18" s="132"/>
      <c r="JIX18" s="132"/>
      <c r="JIY18" s="132"/>
      <c r="JIZ18" s="132"/>
      <c r="JJA18" s="132"/>
      <c r="JJB18" s="132"/>
      <c r="JJC18" s="132"/>
      <c r="JJD18" s="132"/>
      <c r="JJE18" s="132"/>
      <c r="JJF18" s="132"/>
      <c r="JJG18" s="132"/>
      <c r="JJH18" s="132"/>
      <c r="JJI18" s="132"/>
      <c r="JJJ18" s="132"/>
      <c r="JJK18" s="132"/>
      <c r="JJL18" s="132"/>
      <c r="JJM18" s="132"/>
      <c r="JJN18" s="132"/>
      <c r="JJO18" s="132"/>
      <c r="JJP18" s="132"/>
      <c r="JJQ18" s="132"/>
      <c r="JJR18" s="132"/>
      <c r="JJS18" s="132"/>
      <c r="JJT18" s="132"/>
      <c r="JJU18" s="132"/>
      <c r="JJV18" s="132"/>
      <c r="JJW18" s="132"/>
      <c r="JJX18" s="132"/>
      <c r="JJY18" s="132"/>
      <c r="JJZ18" s="132"/>
      <c r="JKA18" s="132"/>
      <c r="JKB18" s="132"/>
      <c r="JKC18" s="132"/>
      <c r="JKD18" s="132"/>
      <c r="JKE18" s="132"/>
      <c r="JKF18" s="132"/>
      <c r="JKG18" s="132"/>
      <c r="JKH18" s="132"/>
      <c r="JKI18" s="132"/>
      <c r="JKJ18" s="132"/>
      <c r="JKK18" s="132"/>
      <c r="JKL18" s="132"/>
      <c r="JKM18" s="132"/>
      <c r="JKN18" s="132"/>
      <c r="JKO18" s="132"/>
      <c r="JKP18" s="132"/>
      <c r="JKQ18" s="132"/>
      <c r="JKR18" s="132"/>
      <c r="JKS18" s="132"/>
      <c r="JKT18" s="132"/>
      <c r="JKU18" s="132"/>
      <c r="JKV18" s="132"/>
      <c r="JKW18" s="132"/>
      <c r="JKX18" s="132"/>
      <c r="JKY18" s="132"/>
      <c r="JKZ18" s="132"/>
      <c r="JLA18" s="132"/>
      <c r="JLB18" s="132"/>
      <c r="JLC18" s="132"/>
      <c r="JLD18" s="132"/>
      <c r="JLE18" s="132"/>
      <c r="JLF18" s="132"/>
      <c r="JLG18" s="132"/>
      <c r="JLH18" s="132"/>
      <c r="JLI18" s="132"/>
      <c r="JLJ18" s="132"/>
      <c r="JLK18" s="132"/>
      <c r="JLL18" s="132"/>
      <c r="JLM18" s="132"/>
      <c r="JLN18" s="132"/>
      <c r="JLO18" s="132"/>
      <c r="JLP18" s="132"/>
      <c r="JLQ18" s="132"/>
      <c r="JLR18" s="132"/>
      <c r="JLS18" s="132"/>
      <c r="JLT18" s="132"/>
      <c r="JLU18" s="132"/>
      <c r="JLV18" s="132"/>
      <c r="JLW18" s="132"/>
      <c r="JLX18" s="132"/>
      <c r="JLY18" s="132"/>
      <c r="JLZ18" s="132"/>
      <c r="JMA18" s="132"/>
      <c r="JMB18" s="132"/>
      <c r="JMC18" s="132"/>
      <c r="JMD18" s="132"/>
      <c r="JME18" s="132"/>
      <c r="JMF18" s="132"/>
      <c r="JMG18" s="132"/>
      <c r="JMH18" s="132"/>
      <c r="JMI18" s="132"/>
      <c r="JMJ18" s="132"/>
      <c r="JMK18" s="132"/>
      <c r="JML18" s="132"/>
      <c r="JMM18" s="132"/>
      <c r="JMN18" s="132"/>
      <c r="JMO18" s="132"/>
      <c r="JMP18" s="132"/>
      <c r="JMQ18" s="132"/>
      <c r="JMR18" s="132"/>
      <c r="JMS18" s="132"/>
      <c r="JMT18" s="132"/>
      <c r="JMU18" s="132"/>
      <c r="JMV18" s="132"/>
      <c r="JMW18" s="132"/>
      <c r="JMX18" s="132"/>
      <c r="JMY18" s="132"/>
      <c r="JMZ18" s="132"/>
      <c r="JNA18" s="132"/>
      <c r="JNB18" s="132"/>
      <c r="JNC18" s="132"/>
      <c r="JND18" s="132"/>
      <c r="JNE18" s="132"/>
      <c r="JNF18" s="132"/>
      <c r="JNG18" s="132"/>
      <c r="JNH18" s="132"/>
      <c r="JNI18" s="132"/>
      <c r="JNJ18" s="132"/>
      <c r="JNK18" s="132"/>
      <c r="JNL18" s="132"/>
      <c r="JNM18" s="132"/>
      <c r="JNN18" s="132"/>
      <c r="JNO18" s="132"/>
      <c r="JNP18" s="132"/>
      <c r="JNQ18" s="132"/>
      <c r="JNR18" s="132"/>
      <c r="JNS18" s="132"/>
      <c r="JNT18" s="132"/>
      <c r="JNU18" s="132"/>
      <c r="JNV18" s="132"/>
      <c r="JNW18" s="132"/>
      <c r="JNX18" s="132"/>
      <c r="JNY18" s="132"/>
      <c r="JNZ18" s="132"/>
      <c r="JOA18" s="132"/>
      <c r="JOB18" s="132"/>
      <c r="JOC18" s="132"/>
      <c r="JOD18" s="132"/>
      <c r="JOE18" s="132"/>
      <c r="JOF18" s="132"/>
      <c r="JOG18" s="132"/>
      <c r="JOH18" s="132"/>
      <c r="JOI18" s="132"/>
      <c r="JOJ18" s="132"/>
      <c r="JOK18" s="132"/>
      <c r="JOL18" s="132"/>
      <c r="JOM18" s="132"/>
      <c r="JON18" s="132"/>
      <c r="JOO18" s="132"/>
      <c r="JOP18" s="132"/>
      <c r="JOQ18" s="132"/>
      <c r="JOR18" s="132"/>
      <c r="JOS18" s="132"/>
      <c r="JOT18" s="132"/>
      <c r="JOU18" s="132"/>
      <c r="JOV18" s="132"/>
      <c r="JOW18" s="132"/>
      <c r="JOX18" s="132"/>
      <c r="JOY18" s="132"/>
      <c r="JOZ18" s="132"/>
      <c r="JPA18" s="132"/>
      <c r="JPB18" s="132"/>
      <c r="JPC18" s="132"/>
      <c r="JPD18" s="132"/>
      <c r="JPE18" s="132"/>
      <c r="JPF18" s="132"/>
      <c r="JPG18" s="132"/>
      <c r="JPH18" s="132"/>
      <c r="JPI18" s="132"/>
      <c r="JPJ18" s="132"/>
      <c r="JPK18" s="132"/>
      <c r="JPL18" s="132"/>
      <c r="JPM18" s="132"/>
      <c r="JPN18" s="132"/>
      <c r="JPO18" s="132"/>
      <c r="JPP18" s="132"/>
      <c r="JPQ18" s="132"/>
      <c r="JPR18" s="132"/>
      <c r="JPS18" s="132"/>
      <c r="JPT18" s="132"/>
      <c r="JPU18" s="132"/>
      <c r="JPV18" s="132"/>
      <c r="JPW18" s="132"/>
      <c r="JPX18" s="132"/>
      <c r="JPY18" s="132"/>
      <c r="JPZ18" s="132"/>
      <c r="JQA18" s="132"/>
      <c r="JQB18" s="132"/>
      <c r="JQC18" s="132"/>
      <c r="JQD18" s="132"/>
      <c r="JQE18" s="132"/>
      <c r="JQF18" s="132"/>
      <c r="JQG18" s="132"/>
      <c r="JQH18" s="132"/>
      <c r="JQI18" s="132"/>
      <c r="JQJ18" s="132"/>
      <c r="JQK18" s="132"/>
      <c r="JQL18" s="132"/>
      <c r="JQM18" s="132"/>
      <c r="JQN18" s="132"/>
      <c r="JQO18" s="132"/>
      <c r="JQP18" s="132"/>
      <c r="JQQ18" s="132"/>
      <c r="JQR18" s="132"/>
      <c r="JQS18" s="132"/>
      <c r="JQT18" s="132"/>
      <c r="JQU18" s="132"/>
      <c r="JQV18" s="132"/>
      <c r="JQW18" s="132"/>
      <c r="JQX18" s="132"/>
      <c r="JQY18" s="132"/>
      <c r="JQZ18" s="132"/>
      <c r="JRA18" s="132"/>
      <c r="JRB18" s="132"/>
      <c r="JRC18" s="132"/>
      <c r="JRD18" s="132"/>
      <c r="JRE18" s="132"/>
      <c r="JRF18" s="132"/>
      <c r="JRG18" s="132"/>
      <c r="JRH18" s="132"/>
      <c r="JRI18" s="132"/>
      <c r="JRJ18" s="132"/>
      <c r="JRK18" s="132"/>
      <c r="JRL18" s="132"/>
      <c r="JRM18" s="132"/>
      <c r="JRN18" s="132"/>
      <c r="JRO18" s="132"/>
      <c r="JRP18" s="132"/>
      <c r="JRQ18" s="132"/>
      <c r="JRR18" s="132"/>
      <c r="JRS18" s="132"/>
      <c r="JRT18" s="132"/>
      <c r="JRU18" s="132"/>
      <c r="JRV18" s="132"/>
      <c r="JRW18" s="132"/>
      <c r="JRX18" s="132"/>
      <c r="JRY18" s="132"/>
      <c r="JRZ18" s="132"/>
      <c r="JSA18" s="132"/>
      <c r="JSB18" s="132"/>
      <c r="JSC18" s="132"/>
      <c r="JSD18" s="132"/>
      <c r="JSE18" s="132"/>
      <c r="JSF18" s="132"/>
      <c r="JSG18" s="132"/>
      <c r="JSH18" s="132"/>
      <c r="JSI18" s="132"/>
      <c r="JSJ18" s="132"/>
      <c r="JSK18" s="132"/>
      <c r="JSL18" s="132"/>
      <c r="JSM18" s="132"/>
      <c r="JSN18" s="132"/>
      <c r="JSO18" s="132"/>
      <c r="JSP18" s="132"/>
      <c r="JSQ18" s="132"/>
      <c r="JSR18" s="132"/>
      <c r="JSS18" s="132"/>
      <c r="JST18" s="132"/>
      <c r="JSU18" s="132"/>
      <c r="JSV18" s="132"/>
      <c r="JSW18" s="132"/>
      <c r="JSX18" s="132"/>
      <c r="JSY18" s="132"/>
      <c r="JSZ18" s="132"/>
      <c r="JTA18" s="132"/>
      <c r="JTB18" s="132"/>
      <c r="JTC18" s="132"/>
      <c r="JTD18" s="132"/>
      <c r="JTE18" s="132"/>
      <c r="JTF18" s="132"/>
      <c r="JTG18" s="132"/>
      <c r="JTH18" s="132"/>
      <c r="JTI18" s="132"/>
      <c r="JTJ18" s="132"/>
      <c r="JTK18" s="132"/>
      <c r="JTL18" s="132"/>
      <c r="JTM18" s="132"/>
      <c r="JTN18" s="132"/>
      <c r="JTO18" s="132"/>
      <c r="JTP18" s="132"/>
      <c r="JTQ18" s="132"/>
      <c r="JTR18" s="132"/>
      <c r="JTS18" s="132"/>
      <c r="JTT18" s="132"/>
      <c r="JTU18" s="132"/>
      <c r="JTV18" s="132"/>
      <c r="JTW18" s="132"/>
      <c r="JTX18" s="132"/>
      <c r="JTY18" s="132"/>
      <c r="JTZ18" s="132"/>
      <c r="JUA18" s="132"/>
      <c r="JUB18" s="132"/>
      <c r="JUC18" s="132"/>
      <c r="JUD18" s="132"/>
      <c r="JUE18" s="132"/>
      <c r="JUF18" s="132"/>
      <c r="JUG18" s="132"/>
      <c r="JUH18" s="132"/>
      <c r="JUI18" s="132"/>
      <c r="JUJ18" s="132"/>
      <c r="JUK18" s="132"/>
      <c r="JUL18" s="132"/>
      <c r="JUM18" s="132"/>
      <c r="JUN18" s="132"/>
      <c r="JUO18" s="132"/>
      <c r="JUP18" s="132"/>
      <c r="JUQ18" s="132"/>
      <c r="JUR18" s="132"/>
      <c r="JUS18" s="132"/>
      <c r="JUT18" s="132"/>
      <c r="JUU18" s="132"/>
      <c r="JUV18" s="132"/>
      <c r="JUW18" s="132"/>
      <c r="JUX18" s="132"/>
      <c r="JUY18" s="132"/>
      <c r="JUZ18" s="132"/>
      <c r="JVA18" s="132"/>
      <c r="JVB18" s="132"/>
      <c r="JVC18" s="132"/>
      <c r="JVD18" s="132"/>
      <c r="JVE18" s="132"/>
      <c r="JVF18" s="132"/>
      <c r="JVG18" s="132"/>
      <c r="JVH18" s="132"/>
      <c r="JVI18" s="132"/>
      <c r="JVJ18" s="132"/>
      <c r="JVK18" s="132"/>
      <c r="JVL18" s="132"/>
      <c r="JVM18" s="132"/>
      <c r="JVN18" s="132"/>
      <c r="JVO18" s="132"/>
      <c r="JVP18" s="132"/>
      <c r="JVQ18" s="132"/>
      <c r="JVR18" s="132"/>
      <c r="JVS18" s="132"/>
      <c r="JVT18" s="132"/>
      <c r="JVU18" s="132"/>
      <c r="JVV18" s="132"/>
      <c r="JVW18" s="132"/>
      <c r="JVX18" s="132"/>
      <c r="JVY18" s="132"/>
      <c r="JVZ18" s="132"/>
      <c r="JWA18" s="132"/>
      <c r="JWB18" s="132"/>
      <c r="JWC18" s="132"/>
      <c r="JWD18" s="132"/>
      <c r="JWE18" s="132"/>
      <c r="JWF18" s="132"/>
      <c r="JWG18" s="132"/>
      <c r="JWH18" s="132"/>
      <c r="JWI18" s="132"/>
      <c r="JWJ18" s="132"/>
      <c r="JWK18" s="132"/>
      <c r="JWL18" s="132"/>
      <c r="JWM18" s="132"/>
      <c r="JWN18" s="132"/>
      <c r="JWO18" s="132"/>
      <c r="JWP18" s="132"/>
      <c r="JWQ18" s="132"/>
      <c r="JWR18" s="132"/>
      <c r="JWS18" s="132"/>
      <c r="JWT18" s="132"/>
      <c r="JWU18" s="132"/>
      <c r="JWV18" s="132"/>
      <c r="JWW18" s="132"/>
      <c r="JWX18" s="132"/>
      <c r="JWY18" s="132"/>
      <c r="JWZ18" s="132"/>
      <c r="JXA18" s="132"/>
      <c r="JXB18" s="132"/>
      <c r="JXC18" s="132"/>
      <c r="JXD18" s="132"/>
      <c r="JXE18" s="132"/>
      <c r="JXF18" s="132"/>
      <c r="JXG18" s="132"/>
      <c r="JXH18" s="132"/>
      <c r="JXI18" s="132"/>
      <c r="JXJ18" s="132"/>
      <c r="JXK18" s="132"/>
      <c r="JXL18" s="132"/>
      <c r="JXM18" s="132"/>
      <c r="JXN18" s="132"/>
      <c r="JXO18" s="132"/>
      <c r="JXP18" s="132"/>
      <c r="JXQ18" s="132"/>
      <c r="JXR18" s="132"/>
      <c r="JXS18" s="132"/>
      <c r="JXT18" s="132"/>
      <c r="JXU18" s="132"/>
      <c r="JXV18" s="132"/>
      <c r="JXW18" s="132"/>
      <c r="JXX18" s="132"/>
      <c r="JXY18" s="132"/>
      <c r="JXZ18" s="132"/>
      <c r="JYA18" s="132"/>
      <c r="JYB18" s="132"/>
      <c r="JYC18" s="132"/>
      <c r="JYD18" s="132"/>
      <c r="JYE18" s="132"/>
      <c r="JYF18" s="132"/>
      <c r="JYG18" s="132"/>
      <c r="JYH18" s="132"/>
      <c r="JYI18" s="132"/>
      <c r="JYJ18" s="132"/>
      <c r="JYK18" s="132"/>
      <c r="JYL18" s="132"/>
      <c r="JYM18" s="132"/>
      <c r="JYN18" s="132"/>
      <c r="JYO18" s="132"/>
      <c r="JYP18" s="132"/>
      <c r="JYQ18" s="132"/>
      <c r="JYR18" s="132"/>
      <c r="JYS18" s="132"/>
      <c r="JYT18" s="132"/>
      <c r="JYU18" s="132"/>
      <c r="JYV18" s="132"/>
      <c r="JYW18" s="132"/>
      <c r="JYX18" s="132"/>
      <c r="JYY18" s="132"/>
      <c r="JYZ18" s="132"/>
      <c r="JZA18" s="132"/>
      <c r="JZB18" s="132"/>
      <c r="JZC18" s="132"/>
      <c r="JZD18" s="132"/>
      <c r="JZE18" s="132"/>
      <c r="JZF18" s="132"/>
      <c r="JZG18" s="132"/>
      <c r="JZH18" s="132"/>
      <c r="JZI18" s="132"/>
      <c r="JZJ18" s="132"/>
      <c r="JZK18" s="132"/>
      <c r="JZL18" s="132"/>
      <c r="JZM18" s="132"/>
      <c r="JZN18" s="132"/>
      <c r="JZO18" s="132"/>
      <c r="JZP18" s="132"/>
      <c r="JZQ18" s="132"/>
      <c r="JZR18" s="132"/>
      <c r="JZS18" s="132"/>
      <c r="JZT18" s="132"/>
      <c r="JZU18" s="132"/>
      <c r="JZV18" s="132"/>
      <c r="JZW18" s="132"/>
      <c r="JZX18" s="132"/>
      <c r="JZY18" s="132"/>
      <c r="JZZ18" s="132"/>
      <c r="KAA18" s="132"/>
      <c r="KAB18" s="132"/>
      <c r="KAC18" s="132"/>
      <c r="KAD18" s="132"/>
      <c r="KAE18" s="132"/>
      <c r="KAF18" s="132"/>
      <c r="KAG18" s="132"/>
      <c r="KAH18" s="132"/>
      <c r="KAI18" s="132"/>
      <c r="KAJ18" s="132"/>
      <c r="KAK18" s="132"/>
      <c r="KAL18" s="132"/>
      <c r="KAM18" s="132"/>
      <c r="KAN18" s="132"/>
      <c r="KAO18" s="132"/>
      <c r="KAP18" s="132"/>
      <c r="KAQ18" s="132"/>
      <c r="KAR18" s="132"/>
      <c r="KAS18" s="132"/>
      <c r="KAT18" s="132"/>
      <c r="KAU18" s="132"/>
      <c r="KAV18" s="132"/>
      <c r="KAW18" s="132"/>
      <c r="KAX18" s="132"/>
      <c r="KAY18" s="132"/>
      <c r="KAZ18" s="132"/>
      <c r="KBA18" s="132"/>
      <c r="KBB18" s="132"/>
      <c r="KBC18" s="132"/>
      <c r="KBD18" s="132"/>
      <c r="KBE18" s="132"/>
      <c r="KBF18" s="132"/>
      <c r="KBG18" s="132"/>
      <c r="KBH18" s="132"/>
      <c r="KBI18" s="132"/>
      <c r="KBJ18" s="132"/>
      <c r="KBK18" s="132"/>
      <c r="KBL18" s="132"/>
      <c r="KBM18" s="132"/>
      <c r="KBN18" s="132"/>
      <c r="KBO18" s="132"/>
      <c r="KBP18" s="132"/>
      <c r="KBQ18" s="132"/>
      <c r="KBR18" s="132"/>
      <c r="KBS18" s="132"/>
      <c r="KBT18" s="132"/>
      <c r="KBU18" s="132"/>
      <c r="KBV18" s="132"/>
      <c r="KBW18" s="132"/>
      <c r="KBX18" s="132"/>
      <c r="KBY18" s="132"/>
      <c r="KBZ18" s="132"/>
      <c r="KCA18" s="132"/>
      <c r="KCB18" s="132"/>
      <c r="KCC18" s="132"/>
      <c r="KCD18" s="132"/>
      <c r="KCE18" s="132"/>
      <c r="KCF18" s="132"/>
      <c r="KCG18" s="132"/>
      <c r="KCH18" s="132"/>
      <c r="KCI18" s="132"/>
      <c r="KCJ18" s="132"/>
      <c r="KCK18" s="132"/>
      <c r="KCL18" s="132"/>
      <c r="KCM18" s="132"/>
      <c r="KCN18" s="132"/>
      <c r="KCO18" s="132"/>
      <c r="KCP18" s="132"/>
      <c r="KCQ18" s="132"/>
      <c r="KCR18" s="132"/>
      <c r="KCS18" s="132"/>
      <c r="KCT18" s="132"/>
      <c r="KCU18" s="132"/>
      <c r="KCV18" s="132"/>
      <c r="KCW18" s="132"/>
      <c r="KCX18" s="132"/>
      <c r="KCY18" s="132"/>
      <c r="KCZ18" s="132"/>
      <c r="KDA18" s="132"/>
      <c r="KDB18" s="132"/>
      <c r="KDC18" s="132"/>
      <c r="KDD18" s="132"/>
      <c r="KDE18" s="132"/>
      <c r="KDF18" s="132"/>
      <c r="KDG18" s="132"/>
      <c r="KDH18" s="132"/>
      <c r="KDI18" s="132"/>
      <c r="KDJ18" s="132"/>
      <c r="KDK18" s="132"/>
      <c r="KDL18" s="132"/>
      <c r="KDM18" s="132"/>
      <c r="KDN18" s="132"/>
      <c r="KDO18" s="132"/>
      <c r="KDP18" s="132"/>
      <c r="KDQ18" s="132"/>
      <c r="KDR18" s="132"/>
      <c r="KDS18" s="132"/>
      <c r="KDT18" s="132"/>
      <c r="KDU18" s="132"/>
      <c r="KDV18" s="132"/>
      <c r="KDW18" s="132"/>
      <c r="KDX18" s="132"/>
      <c r="KDY18" s="132"/>
      <c r="KDZ18" s="132"/>
      <c r="KEA18" s="132"/>
      <c r="KEB18" s="132"/>
      <c r="KEC18" s="132"/>
      <c r="KED18" s="132"/>
      <c r="KEE18" s="132"/>
      <c r="KEF18" s="132"/>
      <c r="KEG18" s="132"/>
      <c r="KEH18" s="132"/>
      <c r="KEI18" s="132"/>
      <c r="KEJ18" s="132"/>
      <c r="KEK18" s="132"/>
      <c r="KEL18" s="132"/>
      <c r="KEM18" s="132"/>
      <c r="KEN18" s="132"/>
      <c r="KEO18" s="132"/>
      <c r="KEP18" s="132"/>
      <c r="KEQ18" s="132"/>
      <c r="KER18" s="132"/>
      <c r="KES18" s="132"/>
      <c r="KET18" s="132"/>
      <c r="KEU18" s="132"/>
      <c r="KEV18" s="132"/>
      <c r="KEW18" s="132"/>
      <c r="KEX18" s="132"/>
      <c r="KEY18" s="132"/>
      <c r="KEZ18" s="132"/>
      <c r="KFA18" s="132"/>
      <c r="KFB18" s="132"/>
      <c r="KFC18" s="132"/>
      <c r="KFD18" s="132"/>
      <c r="KFE18" s="132"/>
      <c r="KFF18" s="132"/>
      <c r="KFG18" s="132"/>
      <c r="KFH18" s="132"/>
      <c r="KFI18" s="132"/>
      <c r="KFJ18" s="132"/>
      <c r="KFK18" s="132"/>
      <c r="KFL18" s="132"/>
      <c r="KFM18" s="132"/>
      <c r="KFN18" s="132"/>
      <c r="KFO18" s="132"/>
      <c r="KFP18" s="132"/>
      <c r="KFQ18" s="132"/>
      <c r="KFR18" s="132"/>
      <c r="KFS18" s="132"/>
      <c r="KFT18" s="132"/>
      <c r="KFU18" s="132"/>
      <c r="KFV18" s="132"/>
      <c r="KFW18" s="132"/>
      <c r="KFX18" s="132"/>
      <c r="KFY18" s="132"/>
      <c r="KFZ18" s="132"/>
      <c r="KGA18" s="132"/>
      <c r="KGB18" s="132"/>
      <c r="KGC18" s="132"/>
      <c r="KGD18" s="132"/>
      <c r="KGE18" s="132"/>
      <c r="KGF18" s="132"/>
      <c r="KGG18" s="132"/>
      <c r="KGH18" s="132"/>
      <c r="KGI18" s="132"/>
      <c r="KGJ18" s="132"/>
      <c r="KGK18" s="132"/>
      <c r="KGL18" s="132"/>
      <c r="KGM18" s="132"/>
      <c r="KGN18" s="132"/>
      <c r="KGO18" s="132"/>
      <c r="KGP18" s="132"/>
      <c r="KGQ18" s="132"/>
      <c r="KGR18" s="132"/>
      <c r="KGS18" s="132"/>
      <c r="KGT18" s="132"/>
      <c r="KGU18" s="132"/>
      <c r="KGV18" s="132"/>
      <c r="KGW18" s="132"/>
      <c r="KGX18" s="132"/>
      <c r="KGY18" s="132"/>
      <c r="KGZ18" s="132"/>
      <c r="KHA18" s="132"/>
      <c r="KHB18" s="132"/>
      <c r="KHC18" s="132"/>
      <c r="KHD18" s="132"/>
      <c r="KHE18" s="132"/>
      <c r="KHF18" s="132"/>
      <c r="KHG18" s="132"/>
      <c r="KHH18" s="132"/>
      <c r="KHI18" s="132"/>
      <c r="KHJ18" s="132"/>
      <c r="KHK18" s="132"/>
      <c r="KHL18" s="132"/>
      <c r="KHM18" s="132"/>
      <c r="KHN18" s="132"/>
      <c r="KHO18" s="132"/>
      <c r="KHP18" s="132"/>
      <c r="KHQ18" s="132"/>
      <c r="KHR18" s="132"/>
      <c r="KHS18" s="132"/>
      <c r="KHT18" s="132"/>
      <c r="KHU18" s="132"/>
      <c r="KHV18" s="132"/>
      <c r="KHW18" s="132"/>
      <c r="KHX18" s="132"/>
      <c r="KHY18" s="132"/>
      <c r="KHZ18" s="132"/>
      <c r="KIA18" s="132"/>
      <c r="KIB18" s="132"/>
      <c r="KIC18" s="132"/>
      <c r="KID18" s="132"/>
      <c r="KIE18" s="132"/>
      <c r="KIF18" s="132"/>
      <c r="KIG18" s="132"/>
      <c r="KIH18" s="132"/>
      <c r="KII18" s="132"/>
      <c r="KIJ18" s="132"/>
      <c r="KIK18" s="132"/>
      <c r="KIL18" s="132"/>
      <c r="KIM18" s="132"/>
      <c r="KIN18" s="132"/>
      <c r="KIO18" s="132"/>
      <c r="KIP18" s="132"/>
      <c r="KIQ18" s="132"/>
      <c r="KIR18" s="132"/>
      <c r="KIS18" s="132"/>
      <c r="KIT18" s="132"/>
      <c r="KIU18" s="132"/>
      <c r="KIV18" s="132"/>
      <c r="KIW18" s="132"/>
      <c r="KIX18" s="132"/>
      <c r="KIY18" s="132"/>
      <c r="KIZ18" s="132"/>
      <c r="KJA18" s="132"/>
      <c r="KJB18" s="132"/>
      <c r="KJC18" s="132"/>
      <c r="KJD18" s="132"/>
      <c r="KJE18" s="132"/>
      <c r="KJF18" s="132"/>
      <c r="KJG18" s="132"/>
      <c r="KJH18" s="132"/>
      <c r="KJI18" s="132"/>
      <c r="KJJ18" s="132"/>
      <c r="KJK18" s="132"/>
      <c r="KJL18" s="132"/>
      <c r="KJM18" s="132"/>
      <c r="KJN18" s="132"/>
      <c r="KJO18" s="132"/>
      <c r="KJP18" s="132"/>
      <c r="KJQ18" s="132"/>
      <c r="KJR18" s="132"/>
      <c r="KJS18" s="132"/>
      <c r="KJT18" s="132"/>
      <c r="KJU18" s="132"/>
      <c r="KJV18" s="132"/>
      <c r="KJW18" s="132"/>
      <c r="KJX18" s="132"/>
      <c r="KJY18" s="132"/>
      <c r="KJZ18" s="132"/>
      <c r="KKA18" s="132"/>
      <c r="KKB18" s="132"/>
      <c r="KKC18" s="132"/>
      <c r="KKD18" s="132"/>
      <c r="KKE18" s="132"/>
      <c r="KKF18" s="132"/>
      <c r="KKG18" s="132"/>
      <c r="KKH18" s="132"/>
      <c r="KKI18" s="132"/>
      <c r="KKJ18" s="132"/>
      <c r="KKK18" s="132"/>
      <c r="KKL18" s="132"/>
      <c r="KKM18" s="132"/>
      <c r="KKN18" s="132"/>
      <c r="KKO18" s="132"/>
      <c r="KKP18" s="132"/>
      <c r="KKQ18" s="132"/>
      <c r="KKR18" s="132"/>
      <c r="KKS18" s="132"/>
      <c r="KKT18" s="132"/>
      <c r="KKU18" s="132"/>
      <c r="KKV18" s="132"/>
      <c r="KKW18" s="132"/>
      <c r="KKX18" s="132"/>
      <c r="KKY18" s="132"/>
      <c r="KKZ18" s="132"/>
      <c r="KLA18" s="132"/>
      <c r="KLB18" s="132"/>
      <c r="KLC18" s="132"/>
      <c r="KLD18" s="132"/>
      <c r="KLE18" s="132"/>
      <c r="KLF18" s="132"/>
      <c r="KLG18" s="132"/>
      <c r="KLH18" s="132"/>
      <c r="KLI18" s="132"/>
      <c r="KLJ18" s="132"/>
      <c r="KLK18" s="132"/>
      <c r="KLL18" s="132"/>
      <c r="KLM18" s="132"/>
      <c r="KLN18" s="132"/>
      <c r="KLO18" s="132"/>
      <c r="KLP18" s="132"/>
      <c r="KLQ18" s="132"/>
      <c r="KLR18" s="132"/>
      <c r="KLS18" s="132"/>
      <c r="KLT18" s="132"/>
      <c r="KLU18" s="132"/>
      <c r="KLV18" s="132"/>
      <c r="KLW18" s="132"/>
      <c r="KLX18" s="132"/>
      <c r="KLY18" s="132"/>
      <c r="KLZ18" s="132"/>
      <c r="KMA18" s="132"/>
      <c r="KMB18" s="132"/>
      <c r="KMC18" s="132"/>
      <c r="KMD18" s="132"/>
      <c r="KME18" s="132"/>
      <c r="KMF18" s="132"/>
      <c r="KMG18" s="132"/>
      <c r="KMH18" s="132"/>
      <c r="KMI18" s="132"/>
      <c r="KMJ18" s="132"/>
      <c r="KMK18" s="132"/>
      <c r="KML18" s="132"/>
      <c r="KMM18" s="132"/>
      <c r="KMN18" s="132"/>
      <c r="KMO18" s="132"/>
      <c r="KMP18" s="132"/>
      <c r="KMQ18" s="132"/>
      <c r="KMR18" s="132"/>
      <c r="KMS18" s="132"/>
      <c r="KMT18" s="132"/>
      <c r="KMU18" s="132"/>
      <c r="KMV18" s="132"/>
      <c r="KMW18" s="132"/>
      <c r="KMX18" s="132"/>
      <c r="KMY18" s="132"/>
      <c r="KMZ18" s="132"/>
      <c r="KNA18" s="132"/>
      <c r="KNB18" s="132"/>
      <c r="KNC18" s="132"/>
      <c r="KND18" s="132"/>
      <c r="KNE18" s="132"/>
      <c r="KNF18" s="132"/>
      <c r="KNG18" s="132"/>
      <c r="KNH18" s="132"/>
      <c r="KNI18" s="132"/>
      <c r="KNJ18" s="132"/>
      <c r="KNK18" s="132"/>
      <c r="KNL18" s="132"/>
      <c r="KNM18" s="132"/>
      <c r="KNN18" s="132"/>
      <c r="KNO18" s="132"/>
      <c r="KNP18" s="132"/>
      <c r="KNQ18" s="132"/>
      <c r="KNR18" s="132"/>
      <c r="KNS18" s="132"/>
      <c r="KNT18" s="132"/>
      <c r="KNU18" s="132"/>
      <c r="KNV18" s="132"/>
      <c r="KNW18" s="132"/>
      <c r="KNX18" s="132"/>
      <c r="KNY18" s="132"/>
      <c r="KNZ18" s="132"/>
      <c r="KOA18" s="132"/>
      <c r="KOB18" s="132"/>
      <c r="KOC18" s="132"/>
      <c r="KOD18" s="132"/>
      <c r="KOE18" s="132"/>
      <c r="KOF18" s="132"/>
      <c r="KOG18" s="132"/>
      <c r="KOH18" s="132"/>
      <c r="KOI18" s="132"/>
      <c r="KOJ18" s="132"/>
      <c r="KOK18" s="132"/>
      <c r="KOL18" s="132"/>
      <c r="KOM18" s="132"/>
      <c r="KON18" s="132"/>
      <c r="KOO18" s="132"/>
      <c r="KOP18" s="132"/>
      <c r="KOQ18" s="132"/>
      <c r="KOR18" s="132"/>
      <c r="KOS18" s="132"/>
      <c r="KOT18" s="132"/>
      <c r="KOU18" s="132"/>
      <c r="KOV18" s="132"/>
      <c r="KOW18" s="132"/>
      <c r="KOX18" s="132"/>
      <c r="KOY18" s="132"/>
      <c r="KOZ18" s="132"/>
      <c r="KPA18" s="132"/>
      <c r="KPB18" s="132"/>
      <c r="KPC18" s="132"/>
      <c r="KPD18" s="132"/>
      <c r="KPE18" s="132"/>
      <c r="KPF18" s="132"/>
      <c r="KPG18" s="132"/>
      <c r="KPH18" s="132"/>
      <c r="KPI18" s="132"/>
      <c r="KPJ18" s="132"/>
      <c r="KPK18" s="132"/>
      <c r="KPL18" s="132"/>
      <c r="KPM18" s="132"/>
      <c r="KPN18" s="132"/>
      <c r="KPO18" s="132"/>
      <c r="KPP18" s="132"/>
      <c r="KPQ18" s="132"/>
      <c r="KPR18" s="132"/>
      <c r="KPS18" s="132"/>
      <c r="KPT18" s="132"/>
      <c r="KPU18" s="132"/>
      <c r="KPV18" s="132"/>
      <c r="KPW18" s="132"/>
      <c r="KPX18" s="132"/>
      <c r="KPY18" s="132"/>
      <c r="KPZ18" s="132"/>
      <c r="KQA18" s="132"/>
      <c r="KQB18" s="132"/>
      <c r="KQC18" s="132"/>
      <c r="KQD18" s="132"/>
      <c r="KQE18" s="132"/>
      <c r="KQF18" s="132"/>
      <c r="KQG18" s="132"/>
      <c r="KQH18" s="132"/>
      <c r="KQI18" s="132"/>
      <c r="KQJ18" s="132"/>
      <c r="KQK18" s="132"/>
      <c r="KQL18" s="132"/>
      <c r="KQM18" s="132"/>
      <c r="KQN18" s="132"/>
      <c r="KQO18" s="132"/>
      <c r="KQP18" s="132"/>
      <c r="KQQ18" s="132"/>
      <c r="KQR18" s="132"/>
      <c r="KQS18" s="132"/>
      <c r="KQT18" s="132"/>
      <c r="KQU18" s="132"/>
      <c r="KQV18" s="132"/>
      <c r="KQW18" s="132"/>
      <c r="KQX18" s="132"/>
      <c r="KQY18" s="132"/>
      <c r="KQZ18" s="132"/>
      <c r="KRA18" s="132"/>
      <c r="KRB18" s="132"/>
      <c r="KRC18" s="132"/>
      <c r="KRD18" s="132"/>
      <c r="KRE18" s="132"/>
      <c r="KRF18" s="132"/>
      <c r="KRG18" s="132"/>
      <c r="KRH18" s="132"/>
      <c r="KRI18" s="132"/>
      <c r="KRJ18" s="132"/>
      <c r="KRK18" s="132"/>
      <c r="KRL18" s="132"/>
      <c r="KRM18" s="132"/>
      <c r="KRN18" s="132"/>
      <c r="KRO18" s="132"/>
      <c r="KRP18" s="132"/>
      <c r="KRQ18" s="132"/>
      <c r="KRR18" s="132"/>
      <c r="KRS18" s="132"/>
      <c r="KRT18" s="132"/>
      <c r="KRU18" s="132"/>
      <c r="KRV18" s="132"/>
      <c r="KRW18" s="132"/>
      <c r="KRX18" s="132"/>
      <c r="KRY18" s="132"/>
      <c r="KRZ18" s="132"/>
      <c r="KSA18" s="132"/>
      <c r="KSB18" s="132"/>
      <c r="KSC18" s="132"/>
      <c r="KSD18" s="132"/>
      <c r="KSE18" s="132"/>
      <c r="KSF18" s="132"/>
      <c r="KSG18" s="132"/>
      <c r="KSH18" s="132"/>
      <c r="KSI18" s="132"/>
      <c r="KSJ18" s="132"/>
      <c r="KSK18" s="132"/>
      <c r="KSL18" s="132"/>
      <c r="KSM18" s="132"/>
      <c r="KSN18" s="132"/>
      <c r="KSO18" s="132"/>
      <c r="KSP18" s="132"/>
      <c r="KSQ18" s="132"/>
      <c r="KSR18" s="132"/>
      <c r="KSS18" s="132"/>
      <c r="KST18" s="132"/>
      <c r="KSU18" s="132"/>
      <c r="KSV18" s="132"/>
      <c r="KSW18" s="132"/>
      <c r="KSX18" s="132"/>
      <c r="KSY18" s="132"/>
      <c r="KSZ18" s="132"/>
      <c r="KTA18" s="132"/>
      <c r="KTB18" s="132"/>
      <c r="KTC18" s="132"/>
      <c r="KTD18" s="132"/>
      <c r="KTE18" s="132"/>
      <c r="KTF18" s="132"/>
      <c r="KTG18" s="132"/>
      <c r="KTH18" s="132"/>
      <c r="KTI18" s="132"/>
      <c r="KTJ18" s="132"/>
      <c r="KTK18" s="132"/>
      <c r="KTL18" s="132"/>
      <c r="KTM18" s="132"/>
      <c r="KTN18" s="132"/>
      <c r="KTO18" s="132"/>
      <c r="KTP18" s="132"/>
      <c r="KTQ18" s="132"/>
      <c r="KTR18" s="132"/>
      <c r="KTS18" s="132"/>
      <c r="KTT18" s="132"/>
      <c r="KTU18" s="132"/>
      <c r="KTV18" s="132"/>
      <c r="KTW18" s="132"/>
      <c r="KTX18" s="132"/>
      <c r="KTY18" s="132"/>
      <c r="KTZ18" s="132"/>
      <c r="KUA18" s="132"/>
      <c r="KUB18" s="132"/>
      <c r="KUC18" s="132"/>
      <c r="KUD18" s="132"/>
      <c r="KUE18" s="132"/>
      <c r="KUF18" s="132"/>
      <c r="KUG18" s="132"/>
      <c r="KUH18" s="132"/>
      <c r="KUI18" s="132"/>
      <c r="KUJ18" s="132"/>
      <c r="KUK18" s="132"/>
      <c r="KUL18" s="132"/>
      <c r="KUM18" s="132"/>
      <c r="KUN18" s="132"/>
      <c r="KUO18" s="132"/>
      <c r="KUP18" s="132"/>
      <c r="KUQ18" s="132"/>
      <c r="KUR18" s="132"/>
      <c r="KUS18" s="132"/>
      <c r="KUT18" s="132"/>
      <c r="KUU18" s="132"/>
      <c r="KUV18" s="132"/>
      <c r="KUW18" s="132"/>
      <c r="KUX18" s="132"/>
      <c r="KUY18" s="132"/>
      <c r="KUZ18" s="132"/>
      <c r="KVA18" s="132"/>
      <c r="KVB18" s="132"/>
      <c r="KVC18" s="132"/>
      <c r="KVD18" s="132"/>
      <c r="KVE18" s="132"/>
      <c r="KVF18" s="132"/>
      <c r="KVG18" s="132"/>
      <c r="KVH18" s="132"/>
      <c r="KVI18" s="132"/>
      <c r="KVJ18" s="132"/>
      <c r="KVK18" s="132"/>
      <c r="KVL18" s="132"/>
      <c r="KVM18" s="132"/>
      <c r="KVN18" s="132"/>
      <c r="KVO18" s="132"/>
      <c r="KVP18" s="132"/>
      <c r="KVQ18" s="132"/>
      <c r="KVR18" s="132"/>
      <c r="KVS18" s="132"/>
      <c r="KVT18" s="132"/>
      <c r="KVU18" s="132"/>
      <c r="KVV18" s="132"/>
      <c r="KVW18" s="132"/>
      <c r="KVX18" s="132"/>
      <c r="KVY18" s="132"/>
      <c r="KVZ18" s="132"/>
      <c r="KWA18" s="132"/>
      <c r="KWB18" s="132"/>
      <c r="KWC18" s="132"/>
      <c r="KWD18" s="132"/>
      <c r="KWE18" s="132"/>
      <c r="KWF18" s="132"/>
      <c r="KWG18" s="132"/>
      <c r="KWH18" s="132"/>
      <c r="KWI18" s="132"/>
      <c r="KWJ18" s="132"/>
      <c r="KWK18" s="132"/>
      <c r="KWL18" s="132"/>
      <c r="KWM18" s="132"/>
      <c r="KWN18" s="132"/>
      <c r="KWO18" s="132"/>
      <c r="KWP18" s="132"/>
      <c r="KWQ18" s="132"/>
      <c r="KWR18" s="132"/>
      <c r="KWS18" s="132"/>
      <c r="KWT18" s="132"/>
      <c r="KWU18" s="132"/>
      <c r="KWV18" s="132"/>
      <c r="KWW18" s="132"/>
      <c r="KWX18" s="132"/>
      <c r="KWY18" s="132"/>
      <c r="KWZ18" s="132"/>
      <c r="KXA18" s="132"/>
      <c r="KXB18" s="132"/>
      <c r="KXC18" s="132"/>
      <c r="KXD18" s="132"/>
      <c r="KXE18" s="132"/>
      <c r="KXF18" s="132"/>
      <c r="KXG18" s="132"/>
      <c r="KXH18" s="132"/>
      <c r="KXI18" s="132"/>
      <c r="KXJ18" s="132"/>
      <c r="KXK18" s="132"/>
      <c r="KXL18" s="132"/>
      <c r="KXM18" s="132"/>
      <c r="KXN18" s="132"/>
      <c r="KXO18" s="132"/>
      <c r="KXP18" s="132"/>
      <c r="KXQ18" s="132"/>
      <c r="KXR18" s="132"/>
      <c r="KXS18" s="132"/>
      <c r="KXT18" s="132"/>
      <c r="KXU18" s="132"/>
      <c r="KXV18" s="132"/>
      <c r="KXW18" s="132"/>
      <c r="KXX18" s="132"/>
      <c r="KXY18" s="132"/>
      <c r="KXZ18" s="132"/>
      <c r="KYA18" s="132"/>
      <c r="KYB18" s="132"/>
      <c r="KYC18" s="132"/>
      <c r="KYD18" s="132"/>
      <c r="KYE18" s="132"/>
      <c r="KYF18" s="132"/>
      <c r="KYG18" s="132"/>
      <c r="KYH18" s="132"/>
      <c r="KYI18" s="132"/>
      <c r="KYJ18" s="132"/>
      <c r="KYK18" s="132"/>
      <c r="KYL18" s="132"/>
      <c r="KYM18" s="132"/>
      <c r="KYN18" s="132"/>
      <c r="KYO18" s="132"/>
      <c r="KYP18" s="132"/>
      <c r="KYQ18" s="132"/>
      <c r="KYR18" s="132"/>
      <c r="KYS18" s="132"/>
      <c r="KYT18" s="132"/>
      <c r="KYU18" s="132"/>
      <c r="KYV18" s="132"/>
      <c r="KYW18" s="132"/>
      <c r="KYX18" s="132"/>
      <c r="KYY18" s="132"/>
      <c r="KYZ18" s="132"/>
      <c r="KZA18" s="132"/>
      <c r="KZB18" s="132"/>
      <c r="KZC18" s="132"/>
      <c r="KZD18" s="132"/>
      <c r="KZE18" s="132"/>
      <c r="KZF18" s="132"/>
      <c r="KZG18" s="132"/>
      <c r="KZH18" s="132"/>
      <c r="KZI18" s="132"/>
      <c r="KZJ18" s="132"/>
      <c r="KZK18" s="132"/>
      <c r="KZL18" s="132"/>
      <c r="KZM18" s="132"/>
      <c r="KZN18" s="132"/>
      <c r="KZO18" s="132"/>
      <c r="KZP18" s="132"/>
      <c r="KZQ18" s="132"/>
      <c r="KZR18" s="132"/>
      <c r="KZS18" s="132"/>
      <c r="KZT18" s="132"/>
      <c r="KZU18" s="132"/>
      <c r="KZV18" s="132"/>
      <c r="KZW18" s="132"/>
      <c r="KZX18" s="132"/>
      <c r="KZY18" s="132"/>
      <c r="KZZ18" s="132"/>
      <c r="LAA18" s="132"/>
      <c r="LAB18" s="132"/>
      <c r="LAC18" s="132"/>
      <c r="LAD18" s="132"/>
      <c r="LAE18" s="132"/>
      <c r="LAF18" s="132"/>
      <c r="LAG18" s="132"/>
      <c r="LAH18" s="132"/>
      <c r="LAI18" s="132"/>
      <c r="LAJ18" s="132"/>
      <c r="LAK18" s="132"/>
      <c r="LAL18" s="132"/>
      <c r="LAM18" s="132"/>
      <c r="LAN18" s="132"/>
      <c r="LAO18" s="132"/>
      <c r="LAP18" s="132"/>
      <c r="LAQ18" s="132"/>
      <c r="LAR18" s="132"/>
      <c r="LAS18" s="132"/>
      <c r="LAT18" s="132"/>
      <c r="LAU18" s="132"/>
      <c r="LAV18" s="132"/>
      <c r="LAW18" s="132"/>
      <c r="LAX18" s="132"/>
      <c r="LAY18" s="132"/>
      <c r="LAZ18" s="132"/>
      <c r="LBA18" s="132"/>
      <c r="LBB18" s="132"/>
      <c r="LBC18" s="132"/>
      <c r="LBD18" s="132"/>
      <c r="LBE18" s="132"/>
      <c r="LBF18" s="132"/>
      <c r="LBG18" s="132"/>
      <c r="LBH18" s="132"/>
      <c r="LBI18" s="132"/>
      <c r="LBJ18" s="132"/>
      <c r="LBK18" s="132"/>
      <c r="LBL18" s="132"/>
      <c r="LBM18" s="132"/>
      <c r="LBN18" s="132"/>
      <c r="LBO18" s="132"/>
      <c r="LBP18" s="132"/>
      <c r="LBQ18" s="132"/>
      <c r="LBR18" s="132"/>
      <c r="LBS18" s="132"/>
      <c r="LBT18" s="132"/>
      <c r="LBU18" s="132"/>
      <c r="LBV18" s="132"/>
      <c r="LBW18" s="132"/>
      <c r="LBX18" s="132"/>
      <c r="LBY18" s="132"/>
      <c r="LBZ18" s="132"/>
      <c r="LCA18" s="132"/>
      <c r="LCB18" s="132"/>
      <c r="LCC18" s="132"/>
      <c r="LCD18" s="132"/>
      <c r="LCE18" s="132"/>
      <c r="LCF18" s="132"/>
      <c r="LCG18" s="132"/>
      <c r="LCH18" s="132"/>
      <c r="LCI18" s="132"/>
      <c r="LCJ18" s="132"/>
      <c r="LCK18" s="132"/>
      <c r="LCL18" s="132"/>
      <c r="LCM18" s="132"/>
      <c r="LCN18" s="132"/>
      <c r="LCO18" s="132"/>
      <c r="LCP18" s="132"/>
      <c r="LCQ18" s="132"/>
      <c r="LCR18" s="132"/>
      <c r="LCS18" s="132"/>
      <c r="LCT18" s="132"/>
      <c r="LCU18" s="132"/>
      <c r="LCV18" s="132"/>
      <c r="LCW18" s="132"/>
      <c r="LCX18" s="132"/>
      <c r="LCY18" s="132"/>
      <c r="LCZ18" s="132"/>
      <c r="LDA18" s="132"/>
      <c r="LDB18" s="132"/>
      <c r="LDC18" s="132"/>
      <c r="LDD18" s="132"/>
      <c r="LDE18" s="132"/>
      <c r="LDF18" s="132"/>
      <c r="LDG18" s="132"/>
      <c r="LDH18" s="132"/>
      <c r="LDI18" s="132"/>
      <c r="LDJ18" s="132"/>
      <c r="LDK18" s="132"/>
      <c r="LDL18" s="132"/>
      <c r="LDM18" s="132"/>
      <c r="LDN18" s="132"/>
      <c r="LDO18" s="132"/>
      <c r="LDP18" s="132"/>
      <c r="LDQ18" s="132"/>
      <c r="LDR18" s="132"/>
      <c r="LDS18" s="132"/>
      <c r="LDT18" s="132"/>
      <c r="LDU18" s="132"/>
      <c r="LDV18" s="132"/>
      <c r="LDW18" s="132"/>
      <c r="LDX18" s="132"/>
      <c r="LDY18" s="132"/>
      <c r="LDZ18" s="132"/>
      <c r="LEA18" s="132"/>
      <c r="LEB18" s="132"/>
      <c r="LEC18" s="132"/>
      <c r="LED18" s="132"/>
      <c r="LEE18" s="132"/>
      <c r="LEF18" s="132"/>
      <c r="LEG18" s="132"/>
      <c r="LEH18" s="132"/>
      <c r="LEI18" s="132"/>
      <c r="LEJ18" s="132"/>
      <c r="LEK18" s="132"/>
      <c r="LEL18" s="132"/>
      <c r="LEM18" s="132"/>
      <c r="LEN18" s="132"/>
      <c r="LEO18" s="132"/>
      <c r="LEP18" s="132"/>
      <c r="LEQ18" s="132"/>
      <c r="LER18" s="132"/>
      <c r="LES18" s="132"/>
      <c r="LET18" s="132"/>
      <c r="LEU18" s="132"/>
      <c r="LEV18" s="132"/>
      <c r="LEW18" s="132"/>
      <c r="LEX18" s="132"/>
      <c r="LEY18" s="132"/>
      <c r="LEZ18" s="132"/>
      <c r="LFA18" s="132"/>
      <c r="LFB18" s="132"/>
      <c r="LFC18" s="132"/>
      <c r="LFD18" s="132"/>
      <c r="LFE18" s="132"/>
      <c r="LFF18" s="132"/>
      <c r="LFG18" s="132"/>
      <c r="LFH18" s="132"/>
      <c r="LFI18" s="132"/>
      <c r="LFJ18" s="132"/>
      <c r="LFK18" s="132"/>
      <c r="LFL18" s="132"/>
      <c r="LFM18" s="132"/>
      <c r="LFN18" s="132"/>
      <c r="LFO18" s="132"/>
      <c r="LFP18" s="132"/>
      <c r="LFQ18" s="132"/>
      <c r="LFR18" s="132"/>
      <c r="LFS18" s="132"/>
      <c r="LFT18" s="132"/>
      <c r="LFU18" s="132"/>
      <c r="LFV18" s="132"/>
      <c r="LFW18" s="132"/>
      <c r="LFX18" s="132"/>
      <c r="LFY18" s="132"/>
      <c r="LFZ18" s="132"/>
      <c r="LGA18" s="132"/>
      <c r="LGB18" s="132"/>
      <c r="LGC18" s="132"/>
      <c r="LGD18" s="132"/>
      <c r="LGE18" s="132"/>
      <c r="LGF18" s="132"/>
      <c r="LGG18" s="132"/>
      <c r="LGH18" s="132"/>
      <c r="LGI18" s="132"/>
      <c r="LGJ18" s="132"/>
      <c r="LGK18" s="132"/>
      <c r="LGL18" s="132"/>
      <c r="LGM18" s="132"/>
      <c r="LGN18" s="132"/>
      <c r="LGO18" s="132"/>
      <c r="LGP18" s="132"/>
      <c r="LGQ18" s="132"/>
      <c r="LGR18" s="132"/>
      <c r="LGS18" s="132"/>
      <c r="LGT18" s="132"/>
      <c r="LGU18" s="132"/>
      <c r="LGV18" s="132"/>
      <c r="LGW18" s="132"/>
      <c r="LGX18" s="132"/>
      <c r="LGY18" s="132"/>
      <c r="LGZ18" s="132"/>
      <c r="LHA18" s="132"/>
      <c r="LHB18" s="132"/>
      <c r="LHC18" s="132"/>
      <c r="LHD18" s="132"/>
      <c r="LHE18" s="132"/>
      <c r="LHF18" s="132"/>
      <c r="LHG18" s="132"/>
      <c r="LHH18" s="132"/>
      <c r="LHI18" s="132"/>
      <c r="LHJ18" s="132"/>
      <c r="LHK18" s="132"/>
      <c r="LHL18" s="132"/>
      <c r="LHM18" s="132"/>
      <c r="LHN18" s="132"/>
      <c r="LHO18" s="132"/>
      <c r="LHP18" s="132"/>
      <c r="LHQ18" s="132"/>
      <c r="LHR18" s="132"/>
      <c r="LHS18" s="132"/>
      <c r="LHT18" s="132"/>
      <c r="LHU18" s="132"/>
      <c r="LHV18" s="132"/>
      <c r="LHW18" s="132"/>
      <c r="LHX18" s="132"/>
      <c r="LHY18" s="132"/>
      <c r="LHZ18" s="132"/>
      <c r="LIA18" s="132"/>
      <c r="LIB18" s="132"/>
      <c r="LIC18" s="132"/>
      <c r="LID18" s="132"/>
      <c r="LIE18" s="132"/>
      <c r="LIF18" s="132"/>
      <c r="LIG18" s="132"/>
      <c r="LIH18" s="132"/>
      <c r="LII18" s="132"/>
      <c r="LIJ18" s="132"/>
      <c r="LIK18" s="132"/>
      <c r="LIL18" s="132"/>
      <c r="LIM18" s="132"/>
      <c r="LIN18" s="132"/>
      <c r="LIO18" s="132"/>
      <c r="LIP18" s="132"/>
      <c r="LIQ18" s="132"/>
      <c r="LIR18" s="132"/>
      <c r="LIS18" s="132"/>
      <c r="LIT18" s="132"/>
      <c r="LIU18" s="132"/>
      <c r="LIV18" s="132"/>
      <c r="LIW18" s="132"/>
      <c r="LIX18" s="132"/>
      <c r="LIY18" s="132"/>
      <c r="LIZ18" s="132"/>
      <c r="LJA18" s="132"/>
      <c r="LJB18" s="132"/>
      <c r="LJC18" s="132"/>
      <c r="LJD18" s="132"/>
      <c r="LJE18" s="132"/>
      <c r="LJF18" s="132"/>
      <c r="LJG18" s="132"/>
      <c r="LJH18" s="132"/>
      <c r="LJI18" s="132"/>
      <c r="LJJ18" s="132"/>
      <c r="LJK18" s="132"/>
      <c r="LJL18" s="132"/>
      <c r="LJM18" s="132"/>
      <c r="LJN18" s="132"/>
      <c r="LJO18" s="132"/>
      <c r="LJP18" s="132"/>
      <c r="LJQ18" s="132"/>
      <c r="LJR18" s="132"/>
      <c r="LJS18" s="132"/>
      <c r="LJT18" s="132"/>
      <c r="LJU18" s="132"/>
      <c r="LJV18" s="132"/>
      <c r="LJW18" s="132"/>
      <c r="LJX18" s="132"/>
      <c r="LJY18" s="132"/>
      <c r="LJZ18" s="132"/>
      <c r="LKA18" s="132"/>
      <c r="LKB18" s="132"/>
      <c r="LKC18" s="132"/>
      <c r="LKD18" s="132"/>
      <c r="LKE18" s="132"/>
      <c r="LKF18" s="132"/>
      <c r="LKG18" s="132"/>
      <c r="LKH18" s="132"/>
      <c r="LKI18" s="132"/>
      <c r="LKJ18" s="132"/>
      <c r="LKK18" s="132"/>
      <c r="LKL18" s="132"/>
      <c r="LKM18" s="132"/>
      <c r="LKN18" s="132"/>
      <c r="LKO18" s="132"/>
      <c r="LKP18" s="132"/>
      <c r="LKQ18" s="132"/>
      <c r="LKR18" s="132"/>
      <c r="LKS18" s="132"/>
      <c r="LKT18" s="132"/>
      <c r="LKU18" s="132"/>
      <c r="LKV18" s="132"/>
      <c r="LKW18" s="132"/>
      <c r="LKX18" s="132"/>
      <c r="LKY18" s="132"/>
      <c r="LKZ18" s="132"/>
      <c r="LLA18" s="132"/>
      <c r="LLB18" s="132"/>
      <c r="LLC18" s="132"/>
      <c r="LLD18" s="132"/>
      <c r="LLE18" s="132"/>
      <c r="LLF18" s="132"/>
      <c r="LLG18" s="132"/>
      <c r="LLH18" s="132"/>
      <c r="LLI18" s="132"/>
      <c r="LLJ18" s="132"/>
      <c r="LLK18" s="132"/>
      <c r="LLL18" s="132"/>
      <c r="LLM18" s="132"/>
      <c r="LLN18" s="132"/>
      <c r="LLO18" s="132"/>
      <c r="LLP18" s="132"/>
      <c r="LLQ18" s="132"/>
      <c r="LLR18" s="132"/>
      <c r="LLS18" s="132"/>
      <c r="LLT18" s="132"/>
      <c r="LLU18" s="132"/>
      <c r="LLV18" s="132"/>
      <c r="LLW18" s="132"/>
      <c r="LLX18" s="132"/>
      <c r="LLY18" s="132"/>
      <c r="LLZ18" s="132"/>
      <c r="LMA18" s="132"/>
      <c r="LMB18" s="132"/>
      <c r="LMC18" s="132"/>
      <c r="LMD18" s="132"/>
      <c r="LME18" s="132"/>
      <c r="LMF18" s="132"/>
      <c r="LMG18" s="132"/>
      <c r="LMH18" s="132"/>
      <c r="LMI18" s="132"/>
      <c r="LMJ18" s="132"/>
      <c r="LMK18" s="132"/>
      <c r="LML18" s="132"/>
      <c r="LMM18" s="132"/>
      <c r="LMN18" s="132"/>
      <c r="LMO18" s="132"/>
      <c r="LMP18" s="132"/>
      <c r="LMQ18" s="132"/>
      <c r="LMR18" s="132"/>
      <c r="LMS18" s="132"/>
      <c r="LMT18" s="132"/>
      <c r="LMU18" s="132"/>
      <c r="LMV18" s="132"/>
      <c r="LMW18" s="132"/>
      <c r="LMX18" s="132"/>
      <c r="LMY18" s="132"/>
      <c r="LMZ18" s="132"/>
      <c r="LNA18" s="132"/>
      <c r="LNB18" s="132"/>
      <c r="LNC18" s="132"/>
      <c r="LND18" s="132"/>
      <c r="LNE18" s="132"/>
      <c r="LNF18" s="132"/>
      <c r="LNG18" s="132"/>
      <c r="LNH18" s="132"/>
      <c r="LNI18" s="132"/>
      <c r="LNJ18" s="132"/>
      <c r="LNK18" s="132"/>
      <c r="LNL18" s="132"/>
      <c r="LNM18" s="132"/>
      <c r="LNN18" s="132"/>
      <c r="LNO18" s="132"/>
      <c r="LNP18" s="132"/>
      <c r="LNQ18" s="132"/>
      <c r="LNR18" s="132"/>
      <c r="LNS18" s="132"/>
      <c r="LNT18" s="132"/>
      <c r="LNU18" s="132"/>
      <c r="LNV18" s="132"/>
      <c r="LNW18" s="132"/>
      <c r="LNX18" s="132"/>
      <c r="LNY18" s="132"/>
      <c r="LNZ18" s="132"/>
      <c r="LOA18" s="132"/>
      <c r="LOB18" s="132"/>
      <c r="LOC18" s="132"/>
      <c r="LOD18" s="132"/>
      <c r="LOE18" s="132"/>
      <c r="LOF18" s="132"/>
      <c r="LOG18" s="132"/>
      <c r="LOH18" s="132"/>
      <c r="LOI18" s="132"/>
      <c r="LOJ18" s="132"/>
      <c r="LOK18" s="132"/>
      <c r="LOL18" s="132"/>
      <c r="LOM18" s="132"/>
      <c r="LON18" s="132"/>
      <c r="LOO18" s="132"/>
      <c r="LOP18" s="132"/>
      <c r="LOQ18" s="132"/>
      <c r="LOR18" s="132"/>
      <c r="LOS18" s="132"/>
      <c r="LOT18" s="132"/>
      <c r="LOU18" s="132"/>
      <c r="LOV18" s="132"/>
      <c r="LOW18" s="132"/>
      <c r="LOX18" s="132"/>
      <c r="LOY18" s="132"/>
      <c r="LOZ18" s="132"/>
      <c r="LPA18" s="132"/>
      <c r="LPB18" s="132"/>
      <c r="LPC18" s="132"/>
      <c r="LPD18" s="132"/>
      <c r="LPE18" s="132"/>
      <c r="LPF18" s="132"/>
      <c r="LPG18" s="132"/>
      <c r="LPH18" s="132"/>
      <c r="LPI18" s="132"/>
      <c r="LPJ18" s="132"/>
      <c r="LPK18" s="132"/>
      <c r="LPL18" s="132"/>
      <c r="LPM18" s="132"/>
      <c r="LPN18" s="132"/>
      <c r="LPO18" s="132"/>
      <c r="LPP18" s="132"/>
      <c r="LPQ18" s="132"/>
      <c r="LPR18" s="132"/>
      <c r="LPS18" s="132"/>
      <c r="LPT18" s="132"/>
      <c r="LPU18" s="132"/>
      <c r="LPV18" s="132"/>
      <c r="LPW18" s="132"/>
      <c r="LPX18" s="132"/>
      <c r="LPY18" s="132"/>
      <c r="LPZ18" s="132"/>
      <c r="LQA18" s="132"/>
      <c r="LQB18" s="132"/>
      <c r="LQC18" s="132"/>
      <c r="LQD18" s="132"/>
      <c r="LQE18" s="132"/>
      <c r="LQF18" s="132"/>
      <c r="LQG18" s="132"/>
      <c r="LQH18" s="132"/>
      <c r="LQI18" s="132"/>
      <c r="LQJ18" s="132"/>
      <c r="LQK18" s="132"/>
      <c r="LQL18" s="132"/>
      <c r="LQM18" s="132"/>
      <c r="LQN18" s="132"/>
      <c r="LQO18" s="132"/>
      <c r="LQP18" s="132"/>
      <c r="LQQ18" s="132"/>
      <c r="LQR18" s="132"/>
      <c r="LQS18" s="132"/>
      <c r="LQT18" s="132"/>
      <c r="LQU18" s="132"/>
      <c r="LQV18" s="132"/>
      <c r="LQW18" s="132"/>
      <c r="LQX18" s="132"/>
      <c r="LQY18" s="132"/>
      <c r="LQZ18" s="132"/>
      <c r="LRA18" s="132"/>
      <c r="LRB18" s="132"/>
      <c r="LRC18" s="132"/>
      <c r="LRD18" s="132"/>
      <c r="LRE18" s="132"/>
      <c r="LRF18" s="132"/>
      <c r="LRG18" s="132"/>
      <c r="LRH18" s="132"/>
      <c r="LRI18" s="132"/>
      <c r="LRJ18" s="132"/>
      <c r="LRK18" s="132"/>
      <c r="LRL18" s="132"/>
      <c r="LRM18" s="132"/>
      <c r="LRN18" s="132"/>
      <c r="LRO18" s="132"/>
      <c r="LRP18" s="132"/>
      <c r="LRQ18" s="132"/>
      <c r="LRR18" s="132"/>
      <c r="LRS18" s="132"/>
      <c r="LRT18" s="132"/>
      <c r="LRU18" s="132"/>
      <c r="LRV18" s="132"/>
      <c r="LRW18" s="132"/>
      <c r="LRX18" s="132"/>
      <c r="LRY18" s="132"/>
      <c r="LRZ18" s="132"/>
      <c r="LSA18" s="132"/>
      <c r="LSB18" s="132"/>
      <c r="LSC18" s="132"/>
      <c r="LSD18" s="132"/>
      <c r="LSE18" s="132"/>
      <c r="LSF18" s="132"/>
      <c r="LSG18" s="132"/>
      <c r="LSH18" s="132"/>
      <c r="LSI18" s="132"/>
      <c r="LSJ18" s="132"/>
      <c r="LSK18" s="132"/>
      <c r="LSL18" s="132"/>
      <c r="LSM18" s="132"/>
      <c r="LSN18" s="132"/>
      <c r="LSO18" s="132"/>
      <c r="LSP18" s="132"/>
      <c r="LSQ18" s="132"/>
      <c r="LSR18" s="132"/>
      <c r="LSS18" s="132"/>
      <c r="LST18" s="132"/>
      <c r="LSU18" s="132"/>
      <c r="LSV18" s="132"/>
      <c r="LSW18" s="132"/>
      <c r="LSX18" s="132"/>
      <c r="LSY18" s="132"/>
      <c r="LSZ18" s="132"/>
      <c r="LTA18" s="132"/>
      <c r="LTB18" s="132"/>
      <c r="LTC18" s="132"/>
      <c r="LTD18" s="132"/>
      <c r="LTE18" s="132"/>
      <c r="LTF18" s="132"/>
      <c r="LTG18" s="132"/>
      <c r="LTH18" s="132"/>
      <c r="LTI18" s="132"/>
      <c r="LTJ18" s="132"/>
      <c r="LTK18" s="132"/>
      <c r="LTL18" s="132"/>
      <c r="LTM18" s="132"/>
      <c r="LTN18" s="132"/>
      <c r="LTO18" s="132"/>
      <c r="LTP18" s="132"/>
      <c r="LTQ18" s="132"/>
      <c r="LTR18" s="132"/>
      <c r="LTS18" s="132"/>
      <c r="LTT18" s="132"/>
      <c r="LTU18" s="132"/>
      <c r="LTV18" s="132"/>
      <c r="LTW18" s="132"/>
      <c r="LTX18" s="132"/>
      <c r="LTY18" s="132"/>
      <c r="LTZ18" s="132"/>
      <c r="LUA18" s="132"/>
      <c r="LUB18" s="132"/>
      <c r="LUC18" s="132"/>
      <c r="LUD18" s="132"/>
      <c r="LUE18" s="132"/>
      <c r="LUF18" s="132"/>
      <c r="LUG18" s="132"/>
      <c r="LUH18" s="132"/>
      <c r="LUI18" s="132"/>
      <c r="LUJ18" s="132"/>
      <c r="LUK18" s="132"/>
      <c r="LUL18" s="132"/>
      <c r="LUM18" s="132"/>
      <c r="LUN18" s="132"/>
      <c r="LUO18" s="132"/>
      <c r="LUP18" s="132"/>
      <c r="LUQ18" s="132"/>
      <c r="LUR18" s="132"/>
      <c r="LUS18" s="132"/>
      <c r="LUT18" s="132"/>
      <c r="LUU18" s="132"/>
      <c r="LUV18" s="132"/>
      <c r="LUW18" s="132"/>
      <c r="LUX18" s="132"/>
      <c r="LUY18" s="132"/>
      <c r="LUZ18" s="132"/>
      <c r="LVA18" s="132"/>
      <c r="LVB18" s="132"/>
      <c r="LVC18" s="132"/>
      <c r="LVD18" s="132"/>
      <c r="LVE18" s="132"/>
      <c r="LVF18" s="132"/>
      <c r="LVG18" s="132"/>
      <c r="LVH18" s="132"/>
      <c r="LVI18" s="132"/>
      <c r="LVJ18" s="132"/>
      <c r="LVK18" s="132"/>
      <c r="LVL18" s="132"/>
      <c r="LVM18" s="132"/>
      <c r="LVN18" s="132"/>
      <c r="LVO18" s="132"/>
      <c r="LVP18" s="132"/>
      <c r="LVQ18" s="132"/>
      <c r="LVR18" s="132"/>
      <c r="LVS18" s="132"/>
      <c r="LVT18" s="132"/>
      <c r="LVU18" s="132"/>
      <c r="LVV18" s="132"/>
      <c r="LVW18" s="132"/>
      <c r="LVX18" s="132"/>
      <c r="LVY18" s="132"/>
      <c r="LVZ18" s="132"/>
      <c r="LWA18" s="132"/>
      <c r="LWB18" s="132"/>
      <c r="LWC18" s="132"/>
      <c r="LWD18" s="132"/>
      <c r="LWE18" s="132"/>
      <c r="LWF18" s="132"/>
      <c r="LWG18" s="132"/>
      <c r="LWH18" s="132"/>
      <c r="LWI18" s="132"/>
      <c r="LWJ18" s="132"/>
      <c r="LWK18" s="132"/>
      <c r="LWL18" s="132"/>
      <c r="LWM18" s="132"/>
      <c r="LWN18" s="132"/>
      <c r="LWO18" s="132"/>
      <c r="LWP18" s="132"/>
      <c r="LWQ18" s="132"/>
      <c r="LWR18" s="132"/>
      <c r="LWS18" s="132"/>
      <c r="LWT18" s="132"/>
      <c r="LWU18" s="132"/>
      <c r="LWV18" s="132"/>
      <c r="LWW18" s="132"/>
      <c r="LWX18" s="132"/>
      <c r="LWY18" s="132"/>
      <c r="LWZ18" s="132"/>
      <c r="LXA18" s="132"/>
      <c r="LXB18" s="132"/>
      <c r="LXC18" s="132"/>
      <c r="LXD18" s="132"/>
      <c r="LXE18" s="132"/>
      <c r="LXF18" s="132"/>
      <c r="LXG18" s="132"/>
      <c r="LXH18" s="132"/>
      <c r="LXI18" s="132"/>
      <c r="LXJ18" s="132"/>
      <c r="LXK18" s="132"/>
      <c r="LXL18" s="132"/>
      <c r="LXM18" s="132"/>
      <c r="LXN18" s="132"/>
      <c r="LXO18" s="132"/>
      <c r="LXP18" s="132"/>
      <c r="LXQ18" s="132"/>
      <c r="LXR18" s="132"/>
      <c r="LXS18" s="132"/>
      <c r="LXT18" s="132"/>
      <c r="LXU18" s="132"/>
      <c r="LXV18" s="132"/>
      <c r="LXW18" s="132"/>
      <c r="LXX18" s="132"/>
      <c r="LXY18" s="132"/>
      <c r="LXZ18" s="132"/>
      <c r="LYA18" s="132"/>
      <c r="LYB18" s="132"/>
      <c r="LYC18" s="132"/>
      <c r="LYD18" s="132"/>
      <c r="LYE18" s="132"/>
      <c r="LYF18" s="132"/>
      <c r="LYG18" s="132"/>
      <c r="LYH18" s="132"/>
      <c r="LYI18" s="132"/>
      <c r="LYJ18" s="132"/>
      <c r="LYK18" s="132"/>
      <c r="LYL18" s="132"/>
      <c r="LYM18" s="132"/>
      <c r="LYN18" s="132"/>
      <c r="LYO18" s="132"/>
      <c r="LYP18" s="132"/>
      <c r="LYQ18" s="132"/>
      <c r="LYR18" s="132"/>
      <c r="LYS18" s="132"/>
      <c r="LYT18" s="132"/>
      <c r="LYU18" s="132"/>
      <c r="LYV18" s="132"/>
      <c r="LYW18" s="132"/>
      <c r="LYX18" s="132"/>
      <c r="LYY18" s="132"/>
      <c r="LYZ18" s="132"/>
      <c r="LZA18" s="132"/>
      <c r="LZB18" s="132"/>
      <c r="LZC18" s="132"/>
      <c r="LZD18" s="132"/>
      <c r="LZE18" s="132"/>
      <c r="LZF18" s="132"/>
      <c r="LZG18" s="132"/>
      <c r="LZH18" s="132"/>
      <c r="LZI18" s="132"/>
      <c r="LZJ18" s="132"/>
      <c r="LZK18" s="132"/>
      <c r="LZL18" s="132"/>
      <c r="LZM18" s="132"/>
      <c r="LZN18" s="132"/>
      <c r="LZO18" s="132"/>
      <c r="LZP18" s="132"/>
      <c r="LZQ18" s="132"/>
      <c r="LZR18" s="132"/>
      <c r="LZS18" s="132"/>
      <c r="LZT18" s="132"/>
      <c r="LZU18" s="132"/>
      <c r="LZV18" s="132"/>
      <c r="LZW18" s="132"/>
      <c r="LZX18" s="132"/>
      <c r="LZY18" s="132"/>
      <c r="LZZ18" s="132"/>
      <c r="MAA18" s="132"/>
      <c r="MAB18" s="132"/>
      <c r="MAC18" s="132"/>
      <c r="MAD18" s="132"/>
      <c r="MAE18" s="132"/>
      <c r="MAF18" s="132"/>
      <c r="MAG18" s="132"/>
      <c r="MAH18" s="132"/>
      <c r="MAI18" s="132"/>
      <c r="MAJ18" s="132"/>
      <c r="MAK18" s="132"/>
      <c r="MAL18" s="132"/>
      <c r="MAM18" s="132"/>
      <c r="MAN18" s="132"/>
      <c r="MAO18" s="132"/>
      <c r="MAP18" s="132"/>
      <c r="MAQ18" s="132"/>
      <c r="MAR18" s="132"/>
      <c r="MAS18" s="132"/>
      <c r="MAT18" s="132"/>
      <c r="MAU18" s="132"/>
      <c r="MAV18" s="132"/>
      <c r="MAW18" s="132"/>
      <c r="MAX18" s="132"/>
      <c r="MAY18" s="132"/>
      <c r="MAZ18" s="132"/>
      <c r="MBA18" s="132"/>
      <c r="MBB18" s="132"/>
      <c r="MBC18" s="132"/>
      <c r="MBD18" s="132"/>
      <c r="MBE18" s="132"/>
      <c r="MBF18" s="132"/>
      <c r="MBG18" s="132"/>
      <c r="MBH18" s="132"/>
      <c r="MBI18" s="132"/>
      <c r="MBJ18" s="132"/>
      <c r="MBK18" s="132"/>
      <c r="MBL18" s="132"/>
      <c r="MBM18" s="132"/>
      <c r="MBN18" s="132"/>
      <c r="MBO18" s="132"/>
      <c r="MBP18" s="132"/>
      <c r="MBQ18" s="132"/>
      <c r="MBR18" s="132"/>
      <c r="MBS18" s="132"/>
      <c r="MBT18" s="132"/>
      <c r="MBU18" s="132"/>
      <c r="MBV18" s="132"/>
      <c r="MBW18" s="132"/>
      <c r="MBX18" s="132"/>
      <c r="MBY18" s="132"/>
      <c r="MBZ18" s="132"/>
      <c r="MCA18" s="132"/>
      <c r="MCB18" s="132"/>
      <c r="MCC18" s="132"/>
      <c r="MCD18" s="132"/>
      <c r="MCE18" s="132"/>
      <c r="MCF18" s="132"/>
      <c r="MCG18" s="132"/>
      <c r="MCH18" s="132"/>
      <c r="MCI18" s="132"/>
      <c r="MCJ18" s="132"/>
      <c r="MCK18" s="132"/>
      <c r="MCL18" s="132"/>
      <c r="MCM18" s="132"/>
      <c r="MCN18" s="132"/>
      <c r="MCO18" s="132"/>
      <c r="MCP18" s="132"/>
      <c r="MCQ18" s="132"/>
      <c r="MCR18" s="132"/>
      <c r="MCS18" s="132"/>
      <c r="MCT18" s="132"/>
      <c r="MCU18" s="132"/>
      <c r="MCV18" s="132"/>
      <c r="MCW18" s="132"/>
      <c r="MCX18" s="132"/>
      <c r="MCY18" s="132"/>
      <c r="MCZ18" s="132"/>
      <c r="MDA18" s="132"/>
      <c r="MDB18" s="132"/>
      <c r="MDC18" s="132"/>
      <c r="MDD18" s="132"/>
      <c r="MDE18" s="132"/>
      <c r="MDF18" s="132"/>
      <c r="MDG18" s="132"/>
      <c r="MDH18" s="132"/>
      <c r="MDI18" s="132"/>
      <c r="MDJ18" s="132"/>
      <c r="MDK18" s="132"/>
      <c r="MDL18" s="132"/>
      <c r="MDM18" s="132"/>
      <c r="MDN18" s="132"/>
      <c r="MDO18" s="132"/>
      <c r="MDP18" s="132"/>
      <c r="MDQ18" s="132"/>
      <c r="MDR18" s="132"/>
      <c r="MDS18" s="132"/>
      <c r="MDT18" s="132"/>
      <c r="MDU18" s="132"/>
      <c r="MDV18" s="132"/>
      <c r="MDW18" s="132"/>
      <c r="MDX18" s="132"/>
      <c r="MDY18" s="132"/>
      <c r="MDZ18" s="132"/>
      <c r="MEA18" s="132"/>
      <c r="MEB18" s="132"/>
      <c r="MEC18" s="132"/>
      <c r="MED18" s="132"/>
      <c r="MEE18" s="132"/>
      <c r="MEF18" s="132"/>
      <c r="MEG18" s="132"/>
      <c r="MEH18" s="132"/>
      <c r="MEI18" s="132"/>
      <c r="MEJ18" s="132"/>
      <c r="MEK18" s="132"/>
      <c r="MEL18" s="132"/>
      <c r="MEM18" s="132"/>
      <c r="MEN18" s="132"/>
      <c r="MEO18" s="132"/>
      <c r="MEP18" s="132"/>
      <c r="MEQ18" s="132"/>
      <c r="MER18" s="132"/>
      <c r="MES18" s="132"/>
      <c r="MET18" s="132"/>
      <c r="MEU18" s="132"/>
      <c r="MEV18" s="132"/>
      <c r="MEW18" s="132"/>
      <c r="MEX18" s="132"/>
      <c r="MEY18" s="132"/>
      <c r="MEZ18" s="132"/>
      <c r="MFA18" s="132"/>
      <c r="MFB18" s="132"/>
      <c r="MFC18" s="132"/>
      <c r="MFD18" s="132"/>
      <c r="MFE18" s="132"/>
      <c r="MFF18" s="132"/>
      <c r="MFG18" s="132"/>
      <c r="MFH18" s="132"/>
      <c r="MFI18" s="132"/>
      <c r="MFJ18" s="132"/>
      <c r="MFK18" s="132"/>
      <c r="MFL18" s="132"/>
      <c r="MFM18" s="132"/>
      <c r="MFN18" s="132"/>
      <c r="MFO18" s="132"/>
      <c r="MFP18" s="132"/>
      <c r="MFQ18" s="132"/>
      <c r="MFR18" s="132"/>
      <c r="MFS18" s="132"/>
      <c r="MFT18" s="132"/>
      <c r="MFU18" s="132"/>
      <c r="MFV18" s="132"/>
      <c r="MFW18" s="132"/>
      <c r="MFX18" s="132"/>
      <c r="MFY18" s="132"/>
      <c r="MFZ18" s="132"/>
      <c r="MGA18" s="132"/>
      <c r="MGB18" s="132"/>
      <c r="MGC18" s="132"/>
      <c r="MGD18" s="132"/>
      <c r="MGE18" s="132"/>
      <c r="MGF18" s="132"/>
      <c r="MGG18" s="132"/>
      <c r="MGH18" s="132"/>
      <c r="MGI18" s="132"/>
      <c r="MGJ18" s="132"/>
      <c r="MGK18" s="132"/>
      <c r="MGL18" s="132"/>
      <c r="MGM18" s="132"/>
      <c r="MGN18" s="132"/>
      <c r="MGO18" s="132"/>
      <c r="MGP18" s="132"/>
      <c r="MGQ18" s="132"/>
      <c r="MGR18" s="132"/>
      <c r="MGS18" s="132"/>
      <c r="MGT18" s="132"/>
      <c r="MGU18" s="132"/>
      <c r="MGV18" s="132"/>
      <c r="MGW18" s="132"/>
      <c r="MGX18" s="132"/>
      <c r="MGY18" s="132"/>
      <c r="MGZ18" s="132"/>
      <c r="MHA18" s="132"/>
      <c r="MHB18" s="132"/>
      <c r="MHC18" s="132"/>
      <c r="MHD18" s="132"/>
      <c r="MHE18" s="132"/>
      <c r="MHF18" s="132"/>
      <c r="MHG18" s="132"/>
      <c r="MHH18" s="132"/>
      <c r="MHI18" s="132"/>
      <c r="MHJ18" s="132"/>
      <c r="MHK18" s="132"/>
      <c r="MHL18" s="132"/>
      <c r="MHM18" s="132"/>
      <c r="MHN18" s="132"/>
      <c r="MHO18" s="132"/>
      <c r="MHP18" s="132"/>
      <c r="MHQ18" s="132"/>
      <c r="MHR18" s="132"/>
      <c r="MHS18" s="132"/>
      <c r="MHT18" s="132"/>
      <c r="MHU18" s="132"/>
      <c r="MHV18" s="132"/>
      <c r="MHW18" s="132"/>
      <c r="MHX18" s="132"/>
      <c r="MHY18" s="132"/>
      <c r="MHZ18" s="132"/>
      <c r="MIA18" s="132"/>
      <c r="MIB18" s="132"/>
      <c r="MIC18" s="132"/>
      <c r="MID18" s="132"/>
      <c r="MIE18" s="132"/>
      <c r="MIF18" s="132"/>
      <c r="MIG18" s="132"/>
      <c r="MIH18" s="132"/>
      <c r="MII18" s="132"/>
      <c r="MIJ18" s="132"/>
      <c r="MIK18" s="132"/>
      <c r="MIL18" s="132"/>
      <c r="MIM18" s="132"/>
      <c r="MIN18" s="132"/>
      <c r="MIO18" s="132"/>
      <c r="MIP18" s="132"/>
      <c r="MIQ18" s="132"/>
      <c r="MIR18" s="132"/>
      <c r="MIS18" s="132"/>
      <c r="MIT18" s="132"/>
      <c r="MIU18" s="132"/>
      <c r="MIV18" s="132"/>
      <c r="MIW18" s="132"/>
      <c r="MIX18" s="132"/>
      <c r="MIY18" s="132"/>
      <c r="MIZ18" s="132"/>
      <c r="MJA18" s="132"/>
      <c r="MJB18" s="132"/>
      <c r="MJC18" s="132"/>
      <c r="MJD18" s="132"/>
      <c r="MJE18" s="132"/>
      <c r="MJF18" s="132"/>
      <c r="MJG18" s="132"/>
      <c r="MJH18" s="132"/>
      <c r="MJI18" s="132"/>
      <c r="MJJ18" s="132"/>
      <c r="MJK18" s="132"/>
      <c r="MJL18" s="132"/>
      <c r="MJM18" s="132"/>
      <c r="MJN18" s="132"/>
      <c r="MJO18" s="132"/>
      <c r="MJP18" s="132"/>
      <c r="MJQ18" s="132"/>
      <c r="MJR18" s="132"/>
      <c r="MJS18" s="132"/>
      <c r="MJT18" s="132"/>
      <c r="MJU18" s="132"/>
      <c r="MJV18" s="132"/>
      <c r="MJW18" s="132"/>
      <c r="MJX18" s="132"/>
      <c r="MJY18" s="132"/>
      <c r="MJZ18" s="132"/>
      <c r="MKA18" s="132"/>
      <c r="MKB18" s="132"/>
      <c r="MKC18" s="132"/>
      <c r="MKD18" s="132"/>
      <c r="MKE18" s="132"/>
      <c r="MKF18" s="132"/>
      <c r="MKG18" s="132"/>
      <c r="MKH18" s="132"/>
      <c r="MKI18" s="132"/>
      <c r="MKJ18" s="132"/>
      <c r="MKK18" s="132"/>
      <c r="MKL18" s="132"/>
      <c r="MKM18" s="132"/>
      <c r="MKN18" s="132"/>
      <c r="MKO18" s="132"/>
      <c r="MKP18" s="132"/>
      <c r="MKQ18" s="132"/>
      <c r="MKR18" s="132"/>
      <c r="MKS18" s="132"/>
      <c r="MKT18" s="132"/>
      <c r="MKU18" s="132"/>
      <c r="MKV18" s="132"/>
      <c r="MKW18" s="132"/>
      <c r="MKX18" s="132"/>
      <c r="MKY18" s="132"/>
      <c r="MKZ18" s="132"/>
      <c r="MLA18" s="132"/>
      <c r="MLB18" s="132"/>
      <c r="MLC18" s="132"/>
      <c r="MLD18" s="132"/>
      <c r="MLE18" s="132"/>
      <c r="MLF18" s="132"/>
      <c r="MLG18" s="132"/>
      <c r="MLH18" s="132"/>
      <c r="MLI18" s="132"/>
      <c r="MLJ18" s="132"/>
      <c r="MLK18" s="132"/>
      <c r="MLL18" s="132"/>
      <c r="MLM18" s="132"/>
      <c r="MLN18" s="132"/>
      <c r="MLO18" s="132"/>
      <c r="MLP18" s="132"/>
      <c r="MLQ18" s="132"/>
      <c r="MLR18" s="132"/>
      <c r="MLS18" s="132"/>
      <c r="MLT18" s="132"/>
      <c r="MLU18" s="132"/>
      <c r="MLV18" s="132"/>
      <c r="MLW18" s="132"/>
      <c r="MLX18" s="132"/>
      <c r="MLY18" s="132"/>
      <c r="MLZ18" s="132"/>
      <c r="MMA18" s="132"/>
      <c r="MMB18" s="132"/>
      <c r="MMC18" s="132"/>
      <c r="MMD18" s="132"/>
      <c r="MME18" s="132"/>
      <c r="MMF18" s="132"/>
      <c r="MMG18" s="132"/>
      <c r="MMH18" s="132"/>
      <c r="MMI18" s="132"/>
      <c r="MMJ18" s="132"/>
      <c r="MMK18" s="132"/>
      <c r="MML18" s="132"/>
      <c r="MMM18" s="132"/>
      <c r="MMN18" s="132"/>
      <c r="MMO18" s="132"/>
      <c r="MMP18" s="132"/>
      <c r="MMQ18" s="132"/>
      <c r="MMR18" s="132"/>
      <c r="MMS18" s="132"/>
      <c r="MMT18" s="132"/>
      <c r="MMU18" s="132"/>
      <c r="MMV18" s="132"/>
      <c r="MMW18" s="132"/>
      <c r="MMX18" s="132"/>
      <c r="MMY18" s="132"/>
      <c r="MMZ18" s="132"/>
      <c r="MNA18" s="132"/>
      <c r="MNB18" s="132"/>
      <c r="MNC18" s="132"/>
      <c r="MND18" s="132"/>
      <c r="MNE18" s="132"/>
      <c r="MNF18" s="132"/>
      <c r="MNG18" s="132"/>
      <c r="MNH18" s="132"/>
      <c r="MNI18" s="132"/>
      <c r="MNJ18" s="132"/>
      <c r="MNK18" s="132"/>
      <c r="MNL18" s="132"/>
      <c r="MNM18" s="132"/>
      <c r="MNN18" s="132"/>
      <c r="MNO18" s="132"/>
      <c r="MNP18" s="132"/>
      <c r="MNQ18" s="132"/>
      <c r="MNR18" s="132"/>
      <c r="MNS18" s="132"/>
      <c r="MNT18" s="132"/>
      <c r="MNU18" s="132"/>
      <c r="MNV18" s="132"/>
      <c r="MNW18" s="132"/>
      <c r="MNX18" s="132"/>
      <c r="MNY18" s="132"/>
      <c r="MNZ18" s="132"/>
      <c r="MOA18" s="132"/>
      <c r="MOB18" s="132"/>
      <c r="MOC18" s="132"/>
      <c r="MOD18" s="132"/>
      <c r="MOE18" s="132"/>
      <c r="MOF18" s="132"/>
      <c r="MOG18" s="132"/>
      <c r="MOH18" s="132"/>
      <c r="MOI18" s="132"/>
      <c r="MOJ18" s="132"/>
      <c r="MOK18" s="132"/>
      <c r="MOL18" s="132"/>
      <c r="MOM18" s="132"/>
      <c r="MON18" s="132"/>
      <c r="MOO18" s="132"/>
      <c r="MOP18" s="132"/>
      <c r="MOQ18" s="132"/>
      <c r="MOR18" s="132"/>
      <c r="MOS18" s="132"/>
      <c r="MOT18" s="132"/>
      <c r="MOU18" s="132"/>
      <c r="MOV18" s="132"/>
      <c r="MOW18" s="132"/>
      <c r="MOX18" s="132"/>
      <c r="MOY18" s="132"/>
      <c r="MOZ18" s="132"/>
      <c r="MPA18" s="132"/>
      <c r="MPB18" s="132"/>
      <c r="MPC18" s="132"/>
      <c r="MPD18" s="132"/>
      <c r="MPE18" s="132"/>
      <c r="MPF18" s="132"/>
      <c r="MPG18" s="132"/>
      <c r="MPH18" s="132"/>
      <c r="MPI18" s="132"/>
      <c r="MPJ18" s="132"/>
      <c r="MPK18" s="132"/>
      <c r="MPL18" s="132"/>
      <c r="MPM18" s="132"/>
      <c r="MPN18" s="132"/>
      <c r="MPO18" s="132"/>
      <c r="MPP18" s="132"/>
      <c r="MPQ18" s="132"/>
      <c r="MPR18" s="132"/>
      <c r="MPS18" s="132"/>
      <c r="MPT18" s="132"/>
      <c r="MPU18" s="132"/>
      <c r="MPV18" s="132"/>
      <c r="MPW18" s="132"/>
      <c r="MPX18" s="132"/>
      <c r="MPY18" s="132"/>
      <c r="MPZ18" s="132"/>
      <c r="MQA18" s="132"/>
      <c r="MQB18" s="132"/>
      <c r="MQC18" s="132"/>
      <c r="MQD18" s="132"/>
      <c r="MQE18" s="132"/>
      <c r="MQF18" s="132"/>
      <c r="MQG18" s="132"/>
      <c r="MQH18" s="132"/>
      <c r="MQI18" s="132"/>
      <c r="MQJ18" s="132"/>
      <c r="MQK18" s="132"/>
      <c r="MQL18" s="132"/>
      <c r="MQM18" s="132"/>
      <c r="MQN18" s="132"/>
      <c r="MQO18" s="132"/>
      <c r="MQP18" s="132"/>
      <c r="MQQ18" s="132"/>
      <c r="MQR18" s="132"/>
      <c r="MQS18" s="132"/>
      <c r="MQT18" s="132"/>
      <c r="MQU18" s="132"/>
      <c r="MQV18" s="132"/>
      <c r="MQW18" s="132"/>
      <c r="MQX18" s="132"/>
      <c r="MQY18" s="132"/>
      <c r="MQZ18" s="132"/>
      <c r="MRA18" s="132"/>
      <c r="MRB18" s="132"/>
      <c r="MRC18" s="132"/>
      <c r="MRD18" s="132"/>
      <c r="MRE18" s="132"/>
      <c r="MRF18" s="132"/>
      <c r="MRG18" s="132"/>
      <c r="MRH18" s="132"/>
      <c r="MRI18" s="132"/>
      <c r="MRJ18" s="132"/>
      <c r="MRK18" s="132"/>
      <c r="MRL18" s="132"/>
      <c r="MRM18" s="132"/>
      <c r="MRN18" s="132"/>
      <c r="MRO18" s="132"/>
      <c r="MRP18" s="132"/>
      <c r="MRQ18" s="132"/>
      <c r="MRR18" s="132"/>
      <c r="MRS18" s="132"/>
      <c r="MRT18" s="132"/>
      <c r="MRU18" s="132"/>
      <c r="MRV18" s="132"/>
      <c r="MRW18" s="132"/>
      <c r="MRX18" s="132"/>
      <c r="MRY18" s="132"/>
      <c r="MRZ18" s="132"/>
      <c r="MSA18" s="132"/>
      <c r="MSB18" s="132"/>
      <c r="MSC18" s="132"/>
      <c r="MSD18" s="132"/>
      <c r="MSE18" s="132"/>
      <c r="MSF18" s="132"/>
      <c r="MSG18" s="132"/>
      <c r="MSH18" s="132"/>
      <c r="MSI18" s="132"/>
      <c r="MSJ18" s="132"/>
      <c r="MSK18" s="132"/>
      <c r="MSL18" s="132"/>
      <c r="MSM18" s="132"/>
      <c r="MSN18" s="132"/>
      <c r="MSO18" s="132"/>
      <c r="MSP18" s="132"/>
      <c r="MSQ18" s="132"/>
      <c r="MSR18" s="132"/>
      <c r="MSS18" s="132"/>
      <c r="MST18" s="132"/>
      <c r="MSU18" s="132"/>
      <c r="MSV18" s="132"/>
      <c r="MSW18" s="132"/>
      <c r="MSX18" s="132"/>
      <c r="MSY18" s="132"/>
      <c r="MSZ18" s="132"/>
      <c r="MTA18" s="132"/>
      <c r="MTB18" s="132"/>
      <c r="MTC18" s="132"/>
      <c r="MTD18" s="132"/>
      <c r="MTE18" s="132"/>
      <c r="MTF18" s="132"/>
      <c r="MTG18" s="132"/>
      <c r="MTH18" s="132"/>
      <c r="MTI18" s="132"/>
      <c r="MTJ18" s="132"/>
      <c r="MTK18" s="132"/>
      <c r="MTL18" s="132"/>
      <c r="MTM18" s="132"/>
      <c r="MTN18" s="132"/>
      <c r="MTO18" s="132"/>
      <c r="MTP18" s="132"/>
      <c r="MTQ18" s="132"/>
      <c r="MTR18" s="132"/>
      <c r="MTS18" s="132"/>
      <c r="MTT18" s="132"/>
      <c r="MTU18" s="132"/>
      <c r="MTV18" s="132"/>
      <c r="MTW18" s="132"/>
      <c r="MTX18" s="132"/>
      <c r="MTY18" s="132"/>
      <c r="MTZ18" s="132"/>
      <c r="MUA18" s="132"/>
      <c r="MUB18" s="132"/>
      <c r="MUC18" s="132"/>
      <c r="MUD18" s="132"/>
      <c r="MUE18" s="132"/>
      <c r="MUF18" s="132"/>
      <c r="MUG18" s="132"/>
      <c r="MUH18" s="132"/>
      <c r="MUI18" s="132"/>
      <c r="MUJ18" s="132"/>
      <c r="MUK18" s="132"/>
      <c r="MUL18" s="132"/>
      <c r="MUM18" s="132"/>
      <c r="MUN18" s="132"/>
      <c r="MUO18" s="132"/>
      <c r="MUP18" s="132"/>
      <c r="MUQ18" s="132"/>
      <c r="MUR18" s="132"/>
      <c r="MUS18" s="132"/>
      <c r="MUT18" s="132"/>
      <c r="MUU18" s="132"/>
      <c r="MUV18" s="132"/>
      <c r="MUW18" s="132"/>
      <c r="MUX18" s="132"/>
      <c r="MUY18" s="132"/>
      <c r="MUZ18" s="132"/>
      <c r="MVA18" s="132"/>
      <c r="MVB18" s="132"/>
      <c r="MVC18" s="132"/>
      <c r="MVD18" s="132"/>
      <c r="MVE18" s="132"/>
      <c r="MVF18" s="132"/>
      <c r="MVG18" s="132"/>
      <c r="MVH18" s="132"/>
      <c r="MVI18" s="132"/>
      <c r="MVJ18" s="132"/>
      <c r="MVK18" s="132"/>
      <c r="MVL18" s="132"/>
      <c r="MVM18" s="132"/>
      <c r="MVN18" s="132"/>
      <c r="MVO18" s="132"/>
      <c r="MVP18" s="132"/>
      <c r="MVQ18" s="132"/>
      <c r="MVR18" s="132"/>
      <c r="MVS18" s="132"/>
      <c r="MVT18" s="132"/>
      <c r="MVU18" s="132"/>
      <c r="MVV18" s="132"/>
      <c r="MVW18" s="132"/>
      <c r="MVX18" s="132"/>
      <c r="MVY18" s="132"/>
      <c r="MVZ18" s="132"/>
      <c r="MWA18" s="132"/>
      <c r="MWB18" s="132"/>
      <c r="MWC18" s="132"/>
      <c r="MWD18" s="132"/>
      <c r="MWE18" s="132"/>
      <c r="MWF18" s="132"/>
      <c r="MWG18" s="132"/>
      <c r="MWH18" s="132"/>
      <c r="MWI18" s="132"/>
      <c r="MWJ18" s="132"/>
      <c r="MWK18" s="132"/>
      <c r="MWL18" s="132"/>
      <c r="MWM18" s="132"/>
      <c r="MWN18" s="132"/>
      <c r="MWO18" s="132"/>
      <c r="MWP18" s="132"/>
      <c r="MWQ18" s="132"/>
      <c r="MWR18" s="132"/>
      <c r="MWS18" s="132"/>
      <c r="MWT18" s="132"/>
      <c r="MWU18" s="132"/>
      <c r="MWV18" s="132"/>
      <c r="MWW18" s="132"/>
      <c r="MWX18" s="132"/>
      <c r="MWY18" s="132"/>
      <c r="MWZ18" s="132"/>
      <c r="MXA18" s="132"/>
      <c r="MXB18" s="132"/>
      <c r="MXC18" s="132"/>
      <c r="MXD18" s="132"/>
      <c r="MXE18" s="132"/>
      <c r="MXF18" s="132"/>
      <c r="MXG18" s="132"/>
      <c r="MXH18" s="132"/>
      <c r="MXI18" s="132"/>
      <c r="MXJ18" s="132"/>
      <c r="MXK18" s="132"/>
      <c r="MXL18" s="132"/>
      <c r="MXM18" s="132"/>
      <c r="MXN18" s="132"/>
      <c r="MXO18" s="132"/>
      <c r="MXP18" s="132"/>
      <c r="MXQ18" s="132"/>
      <c r="MXR18" s="132"/>
      <c r="MXS18" s="132"/>
      <c r="MXT18" s="132"/>
      <c r="MXU18" s="132"/>
      <c r="MXV18" s="132"/>
      <c r="MXW18" s="132"/>
      <c r="MXX18" s="132"/>
      <c r="MXY18" s="132"/>
      <c r="MXZ18" s="132"/>
      <c r="MYA18" s="132"/>
      <c r="MYB18" s="132"/>
      <c r="MYC18" s="132"/>
      <c r="MYD18" s="132"/>
      <c r="MYE18" s="132"/>
      <c r="MYF18" s="132"/>
      <c r="MYG18" s="132"/>
      <c r="MYH18" s="132"/>
      <c r="MYI18" s="132"/>
      <c r="MYJ18" s="132"/>
      <c r="MYK18" s="132"/>
      <c r="MYL18" s="132"/>
      <c r="MYM18" s="132"/>
      <c r="MYN18" s="132"/>
      <c r="MYO18" s="132"/>
      <c r="MYP18" s="132"/>
      <c r="MYQ18" s="132"/>
      <c r="MYR18" s="132"/>
      <c r="MYS18" s="132"/>
      <c r="MYT18" s="132"/>
      <c r="MYU18" s="132"/>
      <c r="MYV18" s="132"/>
      <c r="MYW18" s="132"/>
      <c r="MYX18" s="132"/>
      <c r="MYY18" s="132"/>
      <c r="MYZ18" s="132"/>
      <c r="MZA18" s="132"/>
      <c r="MZB18" s="132"/>
      <c r="MZC18" s="132"/>
      <c r="MZD18" s="132"/>
      <c r="MZE18" s="132"/>
      <c r="MZF18" s="132"/>
      <c r="MZG18" s="132"/>
      <c r="MZH18" s="132"/>
      <c r="MZI18" s="132"/>
      <c r="MZJ18" s="132"/>
      <c r="MZK18" s="132"/>
      <c r="MZL18" s="132"/>
      <c r="MZM18" s="132"/>
      <c r="MZN18" s="132"/>
      <c r="MZO18" s="132"/>
      <c r="MZP18" s="132"/>
      <c r="MZQ18" s="132"/>
      <c r="MZR18" s="132"/>
      <c r="MZS18" s="132"/>
      <c r="MZT18" s="132"/>
      <c r="MZU18" s="132"/>
      <c r="MZV18" s="132"/>
      <c r="MZW18" s="132"/>
      <c r="MZX18" s="132"/>
      <c r="MZY18" s="132"/>
      <c r="MZZ18" s="132"/>
      <c r="NAA18" s="132"/>
      <c r="NAB18" s="132"/>
      <c r="NAC18" s="132"/>
      <c r="NAD18" s="132"/>
      <c r="NAE18" s="132"/>
      <c r="NAF18" s="132"/>
      <c r="NAG18" s="132"/>
      <c r="NAH18" s="132"/>
      <c r="NAI18" s="132"/>
      <c r="NAJ18" s="132"/>
      <c r="NAK18" s="132"/>
      <c r="NAL18" s="132"/>
      <c r="NAM18" s="132"/>
      <c r="NAN18" s="132"/>
      <c r="NAO18" s="132"/>
      <c r="NAP18" s="132"/>
      <c r="NAQ18" s="132"/>
      <c r="NAR18" s="132"/>
      <c r="NAS18" s="132"/>
      <c r="NAT18" s="132"/>
      <c r="NAU18" s="132"/>
      <c r="NAV18" s="132"/>
      <c r="NAW18" s="132"/>
      <c r="NAX18" s="132"/>
      <c r="NAY18" s="132"/>
      <c r="NAZ18" s="132"/>
      <c r="NBA18" s="132"/>
      <c r="NBB18" s="132"/>
      <c r="NBC18" s="132"/>
      <c r="NBD18" s="132"/>
      <c r="NBE18" s="132"/>
      <c r="NBF18" s="132"/>
      <c r="NBG18" s="132"/>
      <c r="NBH18" s="132"/>
      <c r="NBI18" s="132"/>
      <c r="NBJ18" s="132"/>
      <c r="NBK18" s="132"/>
      <c r="NBL18" s="132"/>
      <c r="NBM18" s="132"/>
      <c r="NBN18" s="132"/>
      <c r="NBO18" s="132"/>
      <c r="NBP18" s="132"/>
      <c r="NBQ18" s="132"/>
      <c r="NBR18" s="132"/>
      <c r="NBS18" s="132"/>
      <c r="NBT18" s="132"/>
      <c r="NBU18" s="132"/>
      <c r="NBV18" s="132"/>
      <c r="NBW18" s="132"/>
      <c r="NBX18" s="132"/>
      <c r="NBY18" s="132"/>
      <c r="NBZ18" s="132"/>
      <c r="NCA18" s="132"/>
      <c r="NCB18" s="132"/>
      <c r="NCC18" s="132"/>
      <c r="NCD18" s="132"/>
      <c r="NCE18" s="132"/>
      <c r="NCF18" s="132"/>
      <c r="NCG18" s="132"/>
      <c r="NCH18" s="132"/>
      <c r="NCI18" s="132"/>
      <c r="NCJ18" s="132"/>
      <c r="NCK18" s="132"/>
      <c r="NCL18" s="132"/>
      <c r="NCM18" s="132"/>
      <c r="NCN18" s="132"/>
      <c r="NCO18" s="132"/>
      <c r="NCP18" s="132"/>
      <c r="NCQ18" s="132"/>
      <c r="NCR18" s="132"/>
      <c r="NCS18" s="132"/>
      <c r="NCT18" s="132"/>
      <c r="NCU18" s="132"/>
      <c r="NCV18" s="132"/>
      <c r="NCW18" s="132"/>
      <c r="NCX18" s="132"/>
      <c r="NCY18" s="132"/>
      <c r="NCZ18" s="132"/>
      <c r="NDA18" s="132"/>
      <c r="NDB18" s="132"/>
      <c r="NDC18" s="132"/>
      <c r="NDD18" s="132"/>
      <c r="NDE18" s="132"/>
      <c r="NDF18" s="132"/>
      <c r="NDG18" s="132"/>
      <c r="NDH18" s="132"/>
      <c r="NDI18" s="132"/>
      <c r="NDJ18" s="132"/>
      <c r="NDK18" s="132"/>
      <c r="NDL18" s="132"/>
      <c r="NDM18" s="132"/>
      <c r="NDN18" s="132"/>
      <c r="NDO18" s="132"/>
      <c r="NDP18" s="132"/>
      <c r="NDQ18" s="132"/>
      <c r="NDR18" s="132"/>
      <c r="NDS18" s="132"/>
      <c r="NDT18" s="132"/>
      <c r="NDU18" s="132"/>
      <c r="NDV18" s="132"/>
      <c r="NDW18" s="132"/>
      <c r="NDX18" s="132"/>
      <c r="NDY18" s="132"/>
      <c r="NDZ18" s="132"/>
      <c r="NEA18" s="132"/>
      <c r="NEB18" s="132"/>
      <c r="NEC18" s="132"/>
      <c r="NED18" s="132"/>
      <c r="NEE18" s="132"/>
      <c r="NEF18" s="132"/>
      <c r="NEG18" s="132"/>
      <c r="NEH18" s="132"/>
      <c r="NEI18" s="132"/>
      <c r="NEJ18" s="132"/>
      <c r="NEK18" s="132"/>
      <c r="NEL18" s="132"/>
      <c r="NEM18" s="132"/>
      <c r="NEN18" s="132"/>
      <c r="NEO18" s="132"/>
      <c r="NEP18" s="132"/>
      <c r="NEQ18" s="132"/>
      <c r="NER18" s="132"/>
      <c r="NES18" s="132"/>
      <c r="NET18" s="132"/>
      <c r="NEU18" s="132"/>
      <c r="NEV18" s="132"/>
      <c r="NEW18" s="132"/>
      <c r="NEX18" s="132"/>
      <c r="NEY18" s="132"/>
      <c r="NEZ18" s="132"/>
      <c r="NFA18" s="132"/>
      <c r="NFB18" s="132"/>
      <c r="NFC18" s="132"/>
      <c r="NFD18" s="132"/>
      <c r="NFE18" s="132"/>
      <c r="NFF18" s="132"/>
      <c r="NFG18" s="132"/>
      <c r="NFH18" s="132"/>
      <c r="NFI18" s="132"/>
      <c r="NFJ18" s="132"/>
      <c r="NFK18" s="132"/>
      <c r="NFL18" s="132"/>
      <c r="NFM18" s="132"/>
      <c r="NFN18" s="132"/>
      <c r="NFO18" s="132"/>
      <c r="NFP18" s="132"/>
      <c r="NFQ18" s="132"/>
      <c r="NFR18" s="132"/>
      <c r="NFS18" s="132"/>
      <c r="NFT18" s="132"/>
      <c r="NFU18" s="132"/>
      <c r="NFV18" s="132"/>
      <c r="NFW18" s="132"/>
      <c r="NFX18" s="132"/>
      <c r="NFY18" s="132"/>
      <c r="NFZ18" s="132"/>
      <c r="NGA18" s="132"/>
      <c r="NGB18" s="132"/>
      <c r="NGC18" s="132"/>
      <c r="NGD18" s="132"/>
      <c r="NGE18" s="132"/>
      <c r="NGF18" s="132"/>
      <c r="NGG18" s="132"/>
      <c r="NGH18" s="132"/>
      <c r="NGI18" s="132"/>
      <c r="NGJ18" s="132"/>
      <c r="NGK18" s="132"/>
      <c r="NGL18" s="132"/>
      <c r="NGM18" s="132"/>
      <c r="NGN18" s="132"/>
      <c r="NGO18" s="132"/>
      <c r="NGP18" s="132"/>
      <c r="NGQ18" s="132"/>
      <c r="NGR18" s="132"/>
      <c r="NGS18" s="132"/>
      <c r="NGT18" s="132"/>
      <c r="NGU18" s="132"/>
      <c r="NGV18" s="132"/>
      <c r="NGW18" s="132"/>
      <c r="NGX18" s="132"/>
      <c r="NGY18" s="132"/>
      <c r="NGZ18" s="132"/>
      <c r="NHA18" s="132"/>
      <c r="NHB18" s="132"/>
      <c r="NHC18" s="132"/>
      <c r="NHD18" s="132"/>
      <c r="NHE18" s="132"/>
      <c r="NHF18" s="132"/>
      <c r="NHG18" s="132"/>
      <c r="NHH18" s="132"/>
      <c r="NHI18" s="132"/>
      <c r="NHJ18" s="132"/>
      <c r="NHK18" s="132"/>
      <c r="NHL18" s="132"/>
      <c r="NHM18" s="132"/>
      <c r="NHN18" s="132"/>
      <c r="NHO18" s="132"/>
      <c r="NHP18" s="132"/>
      <c r="NHQ18" s="132"/>
      <c r="NHR18" s="132"/>
      <c r="NHS18" s="132"/>
      <c r="NHT18" s="132"/>
      <c r="NHU18" s="132"/>
      <c r="NHV18" s="132"/>
      <c r="NHW18" s="132"/>
      <c r="NHX18" s="132"/>
      <c r="NHY18" s="132"/>
      <c r="NHZ18" s="132"/>
      <c r="NIA18" s="132"/>
      <c r="NIB18" s="132"/>
      <c r="NIC18" s="132"/>
      <c r="NID18" s="132"/>
      <c r="NIE18" s="132"/>
      <c r="NIF18" s="132"/>
      <c r="NIG18" s="132"/>
      <c r="NIH18" s="132"/>
      <c r="NII18" s="132"/>
      <c r="NIJ18" s="132"/>
      <c r="NIK18" s="132"/>
      <c r="NIL18" s="132"/>
      <c r="NIM18" s="132"/>
      <c r="NIN18" s="132"/>
      <c r="NIO18" s="132"/>
      <c r="NIP18" s="132"/>
      <c r="NIQ18" s="132"/>
      <c r="NIR18" s="132"/>
      <c r="NIS18" s="132"/>
      <c r="NIT18" s="132"/>
      <c r="NIU18" s="132"/>
      <c r="NIV18" s="132"/>
      <c r="NIW18" s="132"/>
      <c r="NIX18" s="132"/>
      <c r="NIY18" s="132"/>
      <c r="NIZ18" s="132"/>
      <c r="NJA18" s="132"/>
      <c r="NJB18" s="132"/>
      <c r="NJC18" s="132"/>
      <c r="NJD18" s="132"/>
      <c r="NJE18" s="132"/>
      <c r="NJF18" s="132"/>
      <c r="NJG18" s="132"/>
      <c r="NJH18" s="132"/>
      <c r="NJI18" s="132"/>
      <c r="NJJ18" s="132"/>
      <c r="NJK18" s="132"/>
      <c r="NJL18" s="132"/>
      <c r="NJM18" s="132"/>
      <c r="NJN18" s="132"/>
      <c r="NJO18" s="132"/>
      <c r="NJP18" s="132"/>
      <c r="NJQ18" s="132"/>
      <c r="NJR18" s="132"/>
      <c r="NJS18" s="132"/>
      <c r="NJT18" s="132"/>
      <c r="NJU18" s="132"/>
      <c r="NJV18" s="132"/>
      <c r="NJW18" s="132"/>
      <c r="NJX18" s="132"/>
      <c r="NJY18" s="132"/>
      <c r="NJZ18" s="132"/>
      <c r="NKA18" s="132"/>
      <c r="NKB18" s="132"/>
      <c r="NKC18" s="132"/>
      <c r="NKD18" s="132"/>
      <c r="NKE18" s="132"/>
      <c r="NKF18" s="132"/>
      <c r="NKG18" s="132"/>
      <c r="NKH18" s="132"/>
      <c r="NKI18" s="132"/>
      <c r="NKJ18" s="132"/>
      <c r="NKK18" s="132"/>
      <c r="NKL18" s="132"/>
      <c r="NKM18" s="132"/>
      <c r="NKN18" s="132"/>
      <c r="NKO18" s="132"/>
      <c r="NKP18" s="132"/>
      <c r="NKQ18" s="132"/>
      <c r="NKR18" s="132"/>
      <c r="NKS18" s="132"/>
      <c r="NKT18" s="132"/>
      <c r="NKU18" s="132"/>
      <c r="NKV18" s="132"/>
      <c r="NKW18" s="132"/>
      <c r="NKX18" s="132"/>
      <c r="NKY18" s="132"/>
      <c r="NKZ18" s="132"/>
      <c r="NLA18" s="132"/>
      <c r="NLB18" s="132"/>
      <c r="NLC18" s="132"/>
      <c r="NLD18" s="132"/>
      <c r="NLE18" s="132"/>
      <c r="NLF18" s="132"/>
      <c r="NLG18" s="132"/>
      <c r="NLH18" s="132"/>
      <c r="NLI18" s="132"/>
      <c r="NLJ18" s="132"/>
      <c r="NLK18" s="132"/>
      <c r="NLL18" s="132"/>
      <c r="NLM18" s="132"/>
      <c r="NLN18" s="132"/>
      <c r="NLO18" s="132"/>
      <c r="NLP18" s="132"/>
      <c r="NLQ18" s="132"/>
      <c r="NLR18" s="132"/>
      <c r="NLS18" s="132"/>
      <c r="NLT18" s="132"/>
      <c r="NLU18" s="132"/>
      <c r="NLV18" s="132"/>
      <c r="NLW18" s="132"/>
      <c r="NLX18" s="132"/>
      <c r="NLY18" s="132"/>
      <c r="NLZ18" s="132"/>
      <c r="NMA18" s="132"/>
      <c r="NMB18" s="132"/>
      <c r="NMC18" s="132"/>
      <c r="NMD18" s="132"/>
      <c r="NME18" s="132"/>
      <c r="NMF18" s="132"/>
      <c r="NMG18" s="132"/>
      <c r="NMH18" s="132"/>
      <c r="NMI18" s="132"/>
      <c r="NMJ18" s="132"/>
      <c r="NMK18" s="132"/>
      <c r="NML18" s="132"/>
      <c r="NMM18" s="132"/>
      <c r="NMN18" s="132"/>
      <c r="NMO18" s="132"/>
      <c r="NMP18" s="132"/>
      <c r="NMQ18" s="132"/>
      <c r="NMR18" s="132"/>
      <c r="NMS18" s="132"/>
      <c r="NMT18" s="132"/>
      <c r="NMU18" s="132"/>
      <c r="NMV18" s="132"/>
      <c r="NMW18" s="132"/>
      <c r="NMX18" s="132"/>
      <c r="NMY18" s="132"/>
      <c r="NMZ18" s="132"/>
      <c r="NNA18" s="132"/>
      <c r="NNB18" s="132"/>
      <c r="NNC18" s="132"/>
      <c r="NND18" s="132"/>
      <c r="NNE18" s="132"/>
      <c r="NNF18" s="132"/>
      <c r="NNG18" s="132"/>
      <c r="NNH18" s="132"/>
      <c r="NNI18" s="132"/>
      <c r="NNJ18" s="132"/>
      <c r="NNK18" s="132"/>
      <c r="NNL18" s="132"/>
      <c r="NNM18" s="132"/>
      <c r="NNN18" s="132"/>
      <c r="NNO18" s="132"/>
      <c r="NNP18" s="132"/>
      <c r="NNQ18" s="132"/>
      <c r="NNR18" s="132"/>
      <c r="NNS18" s="132"/>
      <c r="NNT18" s="132"/>
      <c r="NNU18" s="132"/>
      <c r="NNV18" s="132"/>
      <c r="NNW18" s="132"/>
      <c r="NNX18" s="132"/>
      <c r="NNY18" s="132"/>
      <c r="NNZ18" s="132"/>
      <c r="NOA18" s="132"/>
      <c r="NOB18" s="132"/>
      <c r="NOC18" s="132"/>
      <c r="NOD18" s="132"/>
      <c r="NOE18" s="132"/>
      <c r="NOF18" s="132"/>
      <c r="NOG18" s="132"/>
      <c r="NOH18" s="132"/>
      <c r="NOI18" s="132"/>
      <c r="NOJ18" s="132"/>
      <c r="NOK18" s="132"/>
      <c r="NOL18" s="132"/>
      <c r="NOM18" s="132"/>
      <c r="NON18" s="132"/>
      <c r="NOO18" s="132"/>
      <c r="NOP18" s="132"/>
      <c r="NOQ18" s="132"/>
      <c r="NOR18" s="132"/>
      <c r="NOS18" s="132"/>
      <c r="NOT18" s="132"/>
      <c r="NOU18" s="132"/>
      <c r="NOV18" s="132"/>
      <c r="NOW18" s="132"/>
      <c r="NOX18" s="132"/>
      <c r="NOY18" s="132"/>
      <c r="NOZ18" s="132"/>
      <c r="NPA18" s="132"/>
      <c r="NPB18" s="132"/>
      <c r="NPC18" s="132"/>
      <c r="NPD18" s="132"/>
      <c r="NPE18" s="132"/>
      <c r="NPF18" s="132"/>
      <c r="NPG18" s="132"/>
      <c r="NPH18" s="132"/>
      <c r="NPI18" s="132"/>
      <c r="NPJ18" s="132"/>
      <c r="NPK18" s="132"/>
      <c r="NPL18" s="132"/>
      <c r="NPM18" s="132"/>
      <c r="NPN18" s="132"/>
      <c r="NPO18" s="132"/>
      <c r="NPP18" s="132"/>
      <c r="NPQ18" s="132"/>
      <c r="NPR18" s="132"/>
      <c r="NPS18" s="132"/>
      <c r="NPT18" s="132"/>
      <c r="NPU18" s="132"/>
      <c r="NPV18" s="132"/>
      <c r="NPW18" s="132"/>
      <c r="NPX18" s="132"/>
      <c r="NPY18" s="132"/>
      <c r="NPZ18" s="132"/>
      <c r="NQA18" s="132"/>
      <c r="NQB18" s="132"/>
      <c r="NQC18" s="132"/>
      <c r="NQD18" s="132"/>
      <c r="NQE18" s="132"/>
      <c r="NQF18" s="132"/>
      <c r="NQG18" s="132"/>
      <c r="NQH18" s="132"/>
      <c r="NQI18" s="132"/>
      <c r="NQJ18" s="132"/>
      <c r="NQK18" s="132"/>
      <c r="NQL18" s="132"/>
      <c r="NQM18" s="132"/>
      <c r="NQN18" s="132"/>
      <c r="NQO18" s="132"/>
      <c r="NQP18" s="132"/>
      <c r="NQQ18" s="132"/>
      <c r="NQR18" s="132"/>
      <c r="NQS18" s="132"/>
      <c r="NQT18" s="132"/>
      <c r="NQU18" s="132"/>
      <c r="NQV18" s="132"/>
      <c r="NQW18" s="132"/>
      <c r="NQX18" s="132"/>
      <c r="NQY18" s="132"/>
      <c r="NQZ18" s="132"/>
      <c r="NRA18" s="132"/>
      <c r="NRB18" s="132"/>
      <c r="NRC18" s="132"/>
      <c r="NRD18" s="132"/>
      <c r="NRE18" s="132"/>
      <c r="NRF18" s="132"/>
      <c r="NRG18" s="132"/>
      <c r="NRH18" s="132"/>
      <c r="NRI18" s="132"/>
      <c r="NRJ18" s="132"/>
      <c r="NRK18" s="132"/>
      <c r="NRL18" s="132"/>
      <c r="NRM18" s="132"/>
      <c r="NRN18" s="132"/>
      <c r="NRO18" s="132"/>
      <c r="NRP18" s="132"/>
      <c r="NRQ18" s="132"/>
      <c r="NRR18" s="132"/>
      <c r="NRS18" s="132"/>
      <c r="NRT18" s="132"/>
      <c r="NRU18" s="132"/>
      <c r="NRV18" s="132"/>
      <c r="NRW18" s="132"/>
      <c r="NRX18" s="132"/>
      <c r="NRY18" s="132"/>
      <c r="NRZ18" s="132"/>
      <c r="NSA18" s="132"/>
      <c r="NSB18" s="132"/>
      <c r="NSC18" s="132"/>
      <c r="NSD18" s="132"/>
      <c r="NSE18" s="132"/>
      <c r="NSF18" s="132"/>
      <c r="NSG18" s="132"/>
      <c r="NSH18" s="132"/>
      <c r="NSI18" s="132"/>
      <c r="NSJ18" s="132"/>
      <c r="NSK18" s="132"/>
      <c r="NSL18" s="132"/>
      <c r="NSM18" s="132"/>
      <c r="NSN18" s="132"/>
      <c r="NSO18" s="132"/>
      <c r="NSP18" s="132"/>
      <c r="NSQ18" s="132"/>
      <c r="NSR18" s="132"/>
      <c r="NSS18" s="132"/>
      <c r="NST18" s="132"/>
      <c r="NSU18" s="132"/>
      <c r="NSV18" s="132"/>
      <c r="NSW18" s="132"/>
      <c r="NSX18" s="132"/>
      <c r="NSY18" s="132"/>
      <c r="NSZ18" s="132"/>
      <c r="NTA18" s="132"/>
      <c r="NTB18" s="132"/>
      <c r="NTC18" s="132"/>
      <c r="NTD18" s="132"/>
      <c r="NTE18" s="132"/>
      <c r="NTF18" s="132"/>
      <c r="NTG18" s="132"/>
      <c r="NTH18" s="132"/>
      <c r="NTI18" s="132"/>
      <c r="NTJ18" s="132"/>
      <c r="NTK18" s="132"/>
      <c r="NTL18" s="132"/>
      <c r="NTM18" s="132"/>
      <c r="NTN18" s="132"/>
      <c r="NTO18" s="132"/>
      <c r="NTP18" s="132"/>
      <c r="NTQ18" s="132"/>
      <c r="NTR18" s="132"/>
      <c r="NTS18" s="132"/>
      <c r="NTT18" s="132"/>
      <c r="NTU18" s="132"/>
      <c r="NTV18" s="132"/>
      <c r="NTW18" s="132"/>
      <c r="NTX18" s="132"/>
      <c r="NTY18" s="132"/>
      <c r="NTZ18" s="132"/>
      <c r="NUA18" s="132"/>
      <c r="NUB18" s="132"/>
      <c r="NUC18" s="132"/>
      <c r="NUD18" s="132"/>
      <c r="NUE18" s="132"/>
      <c r="NUF18" s="132"/>
      <c r="NUG18" s="132"/>
      <c r="NUH18" s="132"/>
      <c r="NUI18" s="132"/>
      <c r="NUJ18" s="132"/>
      <c r="NUK18" s="132"/>
      <c r="NUL18" s="132"/>
      <c r="NUM18" s="132"/>
      <c r="NUN18" s="132"/>
      <c r="NUO18" s="132"/>
      <c r="NUP18" s="132"/>
      <c r="NUQ18" s="132"/>
      <c r="NUR18" s="132"/>
      <c r="NUS18" s="132"/>
      <c r="NUT18" s="132"/>
      <c r="NUU18" s="132"/>
      <c r="NUV18" s="132"/>
      <c r="NUW18" s="132"/>
      <c r="NUX18" s="132"/>
      <c r="NUY18" s="132"/>
      <c r="NUZ18" s="132"/>
      <c r="NVA18" s="132"/>
      <c r="NVB18" s="132"/>
      <c r="NVC18" s="132"/>
      <c r="NVD18" s="132"/>
      <c r="NVE18" s="132"/>
      <c r="NVF18" s="132"/>
      <c r="NVG18" s="132"/>
      <c r="NVH18" s="132"/>
      <c r="NVI18" s="132"/>
      <c r="NVJ18" s="132"/>
      <c r="NVK18" s="132"/>
      <c r="NVL18" s="132"/>
      <c r="NVM18" s="132"/>
      <c r="NVN18" s="132"/>
      <c r="NVO18" s="132"/>
      <c r="NVP18" s="132"/>
      <c r="NVQ18" s="132"/>
      <c r="NVR18" s="132"/>
      <c r="NVS18" s="132"/>
      <c r="NVT18" s="132"/>
      <c r="NVU18" s="132"/>
      <c r="NVV18" s="132"/>
      <c r="NVW18" s="132"/>
      <c r="NVX18" s="132"/>
      <c r="NVY18" s="132"/>
      <c r="NVZ18" s="132"/>
      <c r="NWA18" s="132"/>
      <c r="NWB18" s="132"/>
      <c r="NWC18" s="132"/>
      <c r="NWD18" s="132"/>
      <c r="NWE18" s="132"/>
      <c r="NWF18" s="132"/>
      <c r="NWG18" s="132"/>
      <c r="NWH18" s="132"/>
      <c r="NWI18" s="132"/>
      <c r="NWJ18" s="132"/>
      <c r="NWK18" s="132"/>
      <c r="NWL18" s="132"/>
      <c r="NWM18" s="132"/>
      <c r="NWN18" s="132"/>
      <c r="NWO18" s="132"/>
      <c r="NWP18" s="132"/>
      <c r="NWQ18" s="132"/>
      <c r="NWR18" s="132"/>
      <c r="NWS18" s="132"/>
      <c r="NWT18" s="132"/>
      <c r="NWU18" s="132"/>
      <c r="NWV18" s="132"/>
      <c r="NWW18" s="132"/>
      <c r="NWX18" s="132"/>
      <c r="NWY18" s="132"/>
      <c r="NWZ18" s="132"/>
      <c r="NXA18" s="132"/>
      <c r="NXB18" s="132"/>
      <c r="NXC18" s="132"/>
      <c r="NXD18" s="132"/>
      <c r="NXE18" s="132"/>
      <c r="NXF18" s="132"/>
      <c r="NXG18" s="132"/>
      <c r="NXH18" s="132"/>
      <c r="NXI18" s="132"/>
      <c r="NXJ18" s="132"/>
      <c r="NXK18" s="132"/>
      <c r="NXL18" s="132"/>
      <c r="NXM18" s="132"/>
      <c r="NXN18" s="132"/>
      <c r="NXO18" s="132"/>
      <c r="NXP18" s="132"/>
      <c r="NXQ18" s="132"/>
      <c r="NXR18" s="132"/>
      <c r="NXS18" s="132"/>
      <c r="NXT18" s="132"/>
      <c r="NXU18" s="132"/>
      <c r="NXV18" s="132"/>
      <c r="NXW18" s="132"/>
      <c r="NXX18" s="132"/>
      <c r="NXY18" s="132"/>
      <c r="NXZ18" s="132"/>
      <c r="NYA18" s="132"/>
      <c r="NYB18" s="132"/>
      <c r="NYC18" s="132"/>
      <c r="NYD18" s="132"/>
      <c r="NYE18" s="132"/>
      <c r="NYF18" s="132"/>
      <c r="NYG18" s="132"/>
      <c r="NYH18" s="132"/>
      <c r="NYI18" s="132"/>
      <c r="NYJ18" s="132"/>
      <c r="NYK18" s="132"/>
      <c r="NYL18" s="132"/>
      <c r="NYM18" s="132"/>
      <c r="NYN18" s="132"/>
      <c r="NYO18" s="132"/>
      <c r="NYP18" s="132"/>
      <c r="NYQ18" s="132"/>
      <c r="NYR18" s="132"/>
      <c r="NYS18" s="132"/>
      <c r="NYT18" s="132"/>
      <c r="NYU18" s="132"/>
      <c r="NYV18" s="132"/>
      <c r="NYW18" s="132"/>
      <c r="NYX18" s="132"/>
      <c r="NYY18" s="132"/>
      <c r="NYZ18" s="132"/>
      <c r="NZA18" s="132"/>
      <c r="NZB18" s="132"/>
      <c r="NZC18" s="132"/>
      <c r="NZD18" s="132"/>
      <c r="NZE18" s="132"/>
      <c r="NZF18" s="132"/>
      <c r="NZG18" s="132"/>
      <c r="NZH18" s="132"/>
      <c r="NZI18" s="132"/>
      <c r="NZJ18" s="132"/>
      <c r="NZK18" s="132"/>
      <c r="NZL18" s="132"/>
      <c r="NZM18" s="132"/>
      <c r="NZN18" s="132"/>
      <c r="NZO18" s="132"/>
      <c r="NZP18" s="132"/>
      <c r="NZQ18" s="132"/>
      <c r="NZR18" s="132"/>
      <c r="NZS18" s="132"/>
      <c r="NZT18" s="132"/>
      <c r="NZU18" s="132"/>
      <c r="NZV18" s="132"/>
      <c r="NZW18" s="132"/>
      <c r="NZX18" s="132"/>
      <c r="NZY18" s="132"/>
      <c r="NZZ18" s="132"/>
      <c r="OAA18" s="132"/>
      <c r="OAB18" s="132"/>
      <c r="OAC18" s="132"/>
      <c r="OAD18" s="132"/>
      <c r="OAE18" s="132"/>
      <c r="OAF18" s="132"/>
      <c r="OAG18" s="132"/>
      <c r="OAH18" s="132"/>
      <c r="OAI18" s="132"/>
      <c r="OAJ18" s="132"/>
      <c r="OAK18" s="132"/>
      <c r="OAL18" s="132"/>
      <c r="OAM18" s="132"/>
      <c r="OAN18" s="132"/>
      <c r="OAO18" s="132"/>
      <c r="OAP18" s="132"/>
      <c r="OAQ18" s="132"/>
      <c r="OAR18" s="132"/>
      <c r="OAS18" s="132"/>
      <c r="OAT18" s="132"/>
      <c r="OAU18" s="132"/>
      <c r="OAV18" s="132"/>
      <c r="OAW18" s="132"/>
      <c r="OAX18" s="132"/>
      <c r="OAY18" s="132"/>
      <c r="OAZ18" s="132"/>
      <c r="OBA18" s="132"/>
      <c r="OBB18" s="132"/>
      <c r="OBC18" s="132"/>
      <c r="OBD18" s="132"/>
      <c r="OBE18" s="132"/>
      <c r="OBF18" s="132"/>
      <c r="OBG18" s="132"/>
      <c r="OBH18" s="132"/>
      <c r="OBI18" s="132"/>
      <c r="OBJ18" s="132"/>
      <c r="OBK18" s="132"/>
      <c r="OBL18" s="132"/>
      <c r="OBM18" s="132"/>
      <c r="OBN18" s="132"/>
      <c r="OBO18" s="132"/>
      <c r="OBP18" s="132"/>
      <c r="OBQ18" s="132"/>
      <c r="OBR18" s="132"/>
      <c r="OBS18" s="132"/>
      <c r="OBT18" s="132"/>
      <c r="OBU18" s="132"/>
      <c r="OBV18" s="132"/>
      <c r="OBW18" s="132"/>
      <c r="OBX18" s="132"/>
      <c r="OBY18" s="132"/>
      <c r="OBZ18" s="132"/>
      <c r="OCA18" s="132"/>
      <c r="OCB18" s="132"/>
      <c r="OCC18" s="132"/>
      <c r="OCD18" s="132"/>
      <c r="OCE18" s="132"/>
      <c r="OCF18" s="132"/>
      <c r="OCG18" s="132"/>
      <c r="OCH18" s="132"/>
      <c r="OCI18" s="132"/>
      <c r="OCJ18" s="132"/>
      <c r="OCK18" s="132"/>
      <c r="OCL18" s="132"/>
      <c r="OCM18" s="132"/>
      <c r="OCN18" s="132"/>
      <c r="OCO18" s="132"/>
      <c r="OCP18" s="132"/>
      <c r="OCQ18" s="132"/>
      <c r="OCR18" s="132"/>
      <c r="OCS18" s="132"/>
      <c r="OCT18" s="132"/>
      <c r="OCU18" s="132"/>
      <c r="OCV18" s="132"/>
      <c r="OCW18" s="132"/>
      <c r="OCX18" s="132"/>
      <c r="OCY18" s="132"/>
      <c r="OCZ18" s="132"/>
      <c r="ODA18" s="132"/>
      <c r="ODB18" s="132"/>
      <c r="ODC18" s="132"/>
      <c r="ODD18" s="132"/>
      <c r="ODE18" s="132"/>
      <c r="ODF18" s="132"/>
      <c r="ODG18" s="132"/>
      <c r="ODH18" s="132"/>
      <c r="ODI18" s="132"/>
      <c r="ODJ18" s="132"/>
      <c r="ODK18" s="132"/>
      <c r="ODL18" s="132"/>
      <c r="ODM18" s="132"/>
      <c r="ODN18" s="132"/>
      <c r="ODO18" s="132"/>
      <c r="ODP18" s="132"/>
      <c r="ODQ18" s="132"/>
      <c r="ODR18" s="132"/>
      <c r="ODS18" s="132"/>
      <c r="ODT18" s="132"/>
      <c r="ODU18" s="132"/>
      <c r="ODV18" s="132"/>
      <c r="ODW18" s="132"/>
      <c r="ODX18" s="132"/>
      <c r="ODY18" s="132"/>
      <c r="ODZ18" s="132"/>
      <c r="OEA18" s="132"/>
      <c r="OEB18" s="132"/>
      <c r="OEC18" s="132"/>
      <c r="OED18" s="132"/>
      <c r="OEE18" s="132"/>
      <c r="OEF18" s="132"/>
      <c r="OEG18" s="132"/>
      <c r="OEH18" s="132"/>
      <c r="OEI18" s="132"/>
      <c r="OEJ18" s="132"/>
      <c r="OEK18" s="132"/>
      <c r="OEL18" s="132"/>
      <c r="OEM18" s="132"/>
      <c r="OEN18" s="132"/>
      <c r="OEO18" s="132"/>
      <c r="OEP18" s="132"/>
      <c r="OEQ18" s="132"/>
      <c r="OER18" s="132"/>
      <c r="OES18" s="132"/>
      <c r="OET18" s="132"/>
      <c r="OEU18" s="132"/>
      <c r="OEV18" s="132"/>
      <c r="OEW18" s="132"/>
      <c r="OEX18" s="132"/>
      <c r="OEY18" s="132"/>
      <c r="OEZ18" s="132"/>
      <c r="OFA18" s="132"/>
      <c r="OFB18" s="132"/>
      <c r="OFC18" s="132"/>
      <c r="OFD18" s="132"/>
      <c r="OFE18" s="132"/>
      <c r="OFF18" s="132"/>
      <c r="OFG18" s="132"/>
      <c r="OFH18" s="132"/>
      <c r="OFI18" s="132"/>
      <c r="OFJ18" s="132"/>
      <c r="OFK18" s="132"/>
      <c r="OFL18" s="132"/>
      <c r="OFM18" s="132"/>
      <c r="OFN18" s="132"/>
      <c r="OFO18" s="132"/>
      <c r="OFP18" s="132"/>
      <c r="OFQ18" s="132"/>
      <c r="OFR18" s="132"/>
      <c r="OFS18" s="132"/>
      <c r="OFT18" s="132"/>
      <c r="OFU18" s="132"/>
      <c r="OFV18" s="132"/>
      <c r="OFW18" s="132"/>
      <c r="OFX18" s="132"/>
      <c r="OFY18" s="132"/>
      <c r="OFZ18" s="132"/>
      <c r="OGA18" s="132"/>
      <c r="OGB18" s="132"/>
      <c r="OGC18" s="132"/>
      <c r="OGD18" s="132"/>
      <c r="OGE18" s="132"/>
      <c r="OGF18" s="132"/>
      <c r="OGG18" s="132"/>
      <c r="OGH18" s="132"/>
      <c r="OGI18" s="132"/>
      <c r="OGJ18" s="132"/>
      <c r="OGK18" s="132"/>
      <c r="OGL18" s="132"/>
      <c r="OGM18" s="132"/>
      <c r="OGN18" s="132"/>
      <c r="OGO18" s="132"/>
      <c r="OGP18" s="132"/>
      <c r="OGQ18" s="132"/>
      <c r="OGR18" s="132"/>
      <c r="OGS18" s="132"/>
      <c r="OGT18" s="132"/>
      <c r="OGU18" s="132"/>
      <c r="OGV18" s="132"/>
      <c r="OGW18" s="132"/>
      <c r="OGX18" s="132"/>
      <c r="OGY18" s="132"/>
      <c r="OGZ18" s="132"/>
      <c r="OHA18" s="132"/>
      <c r="OHB18" s="132"/>
      <c r="OHC18" s="132"/>
      <c r="OHD18" s="132"/>
      <c r="OHE18" s="132"/>
      <c r="OHF18" s="132"/>
      <c r="OHG18" s="132"/>
      <c r="OHH18" s="132"/>
      <c r="OHI18" s="132"/>
      <c r="OHJ18" s="132"/>
      <c r="OHK18" s="132"/>
      <c r="OHL18" s="132"/>
      <c r="OHM18" s="132"/>
      <c r="OHN18" s="132"/>
      <c r="OHO18" s="132"/>
      <c r="OHP18" s="132"/>
      <c r="OHQ18" s="132"/>
      <c r="OHR18" s="132"/>
      <c r="OHS18" s="132"/>
      <c r="OHT18" s="132"/>
      <c r="OHU18" s="132"/>
      <c r="OHV18" s="132"/>
      <c r="OHW18" s="132"/>
      <c r="OHX18" s="132"/>
      <c r="OHY18" s="132"/>
      <c r="OHZ18" s="132"/>
      <c r="OIA18" s="132"/>
      <c r="OIB18" s="132"/>
      <c r="OIC18" s="132"/>
      <c r="OID18" s="132"/>
      <c r="OIE18" s="132"/>
      <c r="OIF18" s="132"/>
      <c r="OIG18" s="132"/>
      <c r="OIH18" s="132"/>
      <c r="OII18" s="132"/>
      <c r="OIJ18" s="132"/>
      <c r="OIK18" s="132"/>
      <c r="OIL18" s="132"/>
      <c r="OIM18" s="132"/>
      <c r="OIN18" s="132"/>
      <c r="OIO18" s="132"/>
      <c r="OIP18" s="132"/>
      <c r="OIQ18" s="132"/>
      <c r="OIR18" s="132"/>
      <c r="OIS18" s="132"/>
      <c r="OIT18" s="132"/>
      <c r="OIU18" s="132"/>
      <c r="OIV18" s="132"/>
      <c r="OIW18" s="132"/>
      <c r="OIX18" s="132"/>
      <c r="OIY18" s="132"/>
      <c r="OIZ18" s="132"/>
      <c r="OJA18" s="132"/>
      <c r="OJB18" s="132"/>
      <c r="OJC18" s="132"/>
      <c r="OJD18" s="132"/>
      <c r="OJE18" s="132"/>
      <c r="OJF18" s="132"/>
      <c r="OJG18" s="132"/>
      <c r="OJH18" s="132"/>
      <c r="OJI18" s="132"/>
      <c r="OJJ18" s="132"/>
      <c r="OJK18" s="132"/>
      <c r="OJL18" s="132"/>
      <c r="OJM18" s="132"/>
      <c r="OJN18" s="132"/>
      <c r="OJO18" s="132"/>
      <c r="OJP18" s="132"/>
      <c r="OJQ18" s="132"/>
      <c r="OJR18" s="132"/>
      <c r="OJS18" s="132"/>
      <c r="OJT18" s="132"/>
      <c r="OJU18" s="132"/>
      <c r="OJV18" s="132"/>
      <c r="OJW18" s="132"/>
      <c r="OJX18" s="132"/>
      <c r="OJY18" s="132"/>
      <c r="OJZ18" s="132"/>
      <c r="OKA18" s="132"/>
      <c r="OKB18" s="132"/>
      <c r="OKC18" s="132"/>
      <c r="OKD18" s="132"/>
      <c r="OKE18" s="132"/>
      <c r="OKF18" s="132"/>
      <c r="OKG18" s="132"/>
      <c r="OKH18" s="132"/>
      <c r="OKI18" s="132"/>
      <c r="OKJ18" s="132"/>
      <c r="OKK18" s="132"/>
      <c r="OKL18" s="132"/>
      <c r="OKM18" s="132"/>
      <c r="OKN18" s="132"/>
      <c r="OKO18" s="132"/>
      <c r="OKP18" s="132"/>
      <c r="OKQ18" s="132"/>
      <c r="OKR18" s="132"/>
      <c r="OKS18" s="132"/>
      <c r="OKT18" s="132"/>
      <c r="OKU18" s="132"/>
      <c r="OKV18" s="132"/>
      <c r="OKW18" s="132"/>
      <c r="OKX18" s="132"/>
      <c r="OKY18" s="132"/>
      <c r="OKZ18" s="132"/>
      <c r="OLA18" s="132"/>
      <c r="OLB18" s="132"/>
      <c r="OLC18" s="132"/>
      <c r="OLD18" s="132"/>
      <c r="OLE18" s="132"/>
      <c r="OLF18" s="132"/>
      <c r="OLG18" s="132"/>
      <c r="OLH18" s="132"/>
      <c r="OLI18" s="132"/>
      <c r="OLJ18" s="132"/>
      <c r="OLK18" s="132"/>
      <c r="OLL18" s="132"/>
      <c r="OLM18" s="132"/>
      <c r="OLN18" s="132"/>
      <c r="OLO18" s="132"/>
      <c r="OLP18" s="132"/>
      <c r="OLQ18" s="132"/>
      <c r="OLR18" s="132"/>
      <c r="OLS18" s="132"/>
      <c r="OLT18" s="132"/>
      <c r="OLU18" s="132"/>
      <c r="OLV18" s="132"/>
      <c r="OLW18" s="132"/>
      <c r="OLX18" s="132"/>
      <c r="OLY18" s="132"/>
      <c r="OLZ18" s="132"/>
      <c r="OMA18" s="132"/>
      <c r="OMB18" s="132"/>
      <c r="OMC18" s="132"/>
      <c r="OMD18" s="132"/>
      <c r="OME18" s="132"/>
      <c r="OMF18" s="132"/>
      <c r="OMG18" s="132"/>
      <c r="OMH18" s="132"/>
      <c r="OMI18" s="132"/>
      <c r="OMJ18" s="132"/>
      <c r="OMK18" s="132"/>
      <c r="OML18" s="132"/>
      <c r="OMM18" s="132"/>
      <c r="OMN18" s="132"/>
      <c r="OMO18" s="132"/>
      <c r="OMP18" s="132"/>
      <c r="OMQ18" s="132"/>
      <c r="OMR18" s="132"/>
      <c r="OMS18" s="132"/>
      <c r="OMT18" s="132"/>
      <c r="OMU18" s="132"/>
      <c r="OMV18" s="132"/>
      <c r="OMW18" s="132"/>
      <c r="OMX18" s="132"/>
      <c r="OMY18" s="132"/>
      <c r="OMZ18" s="132"/>
      <c r="ONA18" s="132"/>
      <c r="ONB18" s="132"/>
      <c r="ONC18" s="132"/>
      <c r="OND18" s="132"/>
      <c r="ONE18" s="132"/>
      <c r="ONF18" s="132"/>
      <c r="ONG18" s="132"/>
      <c r="ONH18" s="132"/>
      <c r="ONI18" s="132"/>
      <c r="ONJ18" s="132"/>
      <c r="ONK18" s="132"/>
      <c r="ONL18" s="132"/>
      <c r="ONM18" s="132"/>
      <c r="ONN18" s="132"/>
      <c r="ONO18" s="132"/>
      <c r="ONP18" s="132"/>
      <c r="ONQ18" s="132"/>
      <c r="ONR18" s="132"/>
      <c r="ONS18" s="132"/>
      <c r="ONT18" s="132"/>
      <c r="ONU18" s="132"/>
      <c r="ONV18" s="132"/>
      <c r="ONW18" s="132"/>
      <c r="ONX18" s="132"/>
      <c r="ONY18" s="132"/>
      <c r="ONZ18" s="132"/>
      <c r="OOA18" s="132"/>
      <c r="OOB18" s="132"/>
      <c r="OOC18" s="132"/>
      <c r="OOD18" s="132"/>
      <c r="OOE18" s="132"/>
      <c r="OOF18" s="132"/>
      <c r="OOG18" s="132"/>
      <c r="OOH18" s="132"/>
      <c r="OOI18" s="132"/>
      <c r="OOJ18" s="132"/>
      <c r="OOK18" s="132"/>
      <c r="OOL18" s="132"/>
      <c r="OOM18" s="132"/>
      <c r="OON18" s="132"/>
      <c r="OOO18" s="132"/>
      <c r="OOP18" s="132"/>
      <c r="OOQ18" s="132"/>
      <c r="OOR18" s="132"/>
      <c r="OOS18" s="132"/>
      <c r="OOT18" s="132"/>
      <c r="OOU18" s="132"/>
      <c r="OOV18" s="132"/>
      <c r="OOW18" s="132"/>
      <c r="OOX18" s="132"/>
      <c r="OOY18" s="132"/>
      <c r="OOZ18" s="132"/>
      <c r="OPA18" s="132"/>
      <c r="OPB18" s="132"/>
      <c r="OPC18" s="132"/>
      <c r="OPD18" s="132"/>
      <c r="OPE18" s="132"/>
      <c r="OPF18" s="132"/>
      <c r="OPG18" s="132"/>
      <c r="OPH18" s="132"/>
      <c r="OPI18" s="132"/>
      <c r="OPJ18" s="132"/>
      <c r="OPK18" s="132"/>
      <c r="OPL18" s="132"/>
      <c r="OPM18" s="132"/>
      <c r="OPN18" s="132"/>
      <c r="OPO18" s="132"/>
      <c r="OPP18" s="132"/>
      <c r="OPQ18" s="132"/>
      <c r="OPR18" s="132"/>
      <c r="OPS18" s="132"/>
      <c r="OPT18" s="132"/>
      <c r="OPU18" s="132"/>
      <c r="OPV18" s="132"/>
      <c r="OPW18" s="132"/>
      <c r="OPX18" s="132"/>
      <c r="OPY18" s="132"/>
      <c r="OPZ18" s="132"/>
      <c r="OQA18" s="132"/>
      <c r="OQB18" s="132"/>
      <c r="OQC18" s="132"/>
      <c r="OQD18" s="132"/>
      <c r="OQE18" s="132"/>
      <c r="OQF18" s="132"/>
      <c r="OQG18" s="132"/>
      <c r="OQH18" s="132"/>
      <c r="OQI18" s="132"/>
      <c r="OQJ18" s="132"/>
      <c r="OQK18" s="132"/>
      <c r="OQL18" s="132"/>
      <c r="OQM18" s="132"/>
      <c r="OQN18" s="132"/>
      <c r="OQO18" s="132"/>
      <c r="OQP18" s="132"/>
      <c r="OQQ18" s="132"/>
      <c r="OQR18" s="132"/>
      <c r="OQS18" s="132"/>
      <c r="OQT18" s="132"/>
      <c r="OQU18" s="132"/>
      <c r="OQV18" s="132"/>
      <c r="OQW18" s="132"/>
      <c r="OQX18" s="132"/>
      <c r="OQY18" s="132"/>
      <c r="OQZ18" s="132"/>
      <c r="ORA18" s="132"/>
      <c r="ORB18" s="132"/>
      <c r="ORC18" s="132"/>
      <c r="ORD18" s="132"/>
      <c r="ORE18" s="132"/>
      <c r="ORF18" s="132"/>
      <c r="ORG18" s="132"/>
      <c r="ORH18" s="132"/>
      <c r="ORI18" s="132"/>
      <c r="ORJ18" s="132"/>
      <c r="ORK18" s="132"/>
      <c r="ORL18" s="132"/>
      <c r="ORM18" s="132"/>
      <c r="ORN18" s="132"/>
      <c r="ORO18" s="132"/>
      <c r="ORP18" s="132"/>
      <c r="ORQ18" s="132"/>
      <c r="ORR18" s="132"/>
      <c r="ORS18" s="132"/>
      <c r="ORT18" s="132"/>
      <c r="ORU18" s="132"/>
      <c r="ORV18" s="132"/>
      <c r="ORW18" s="132"/>
      <c r="ORX18" s="132"/>
      <c r="ORY18" s="132"/>
      <c r="ORZ18" s="132"/>
      <c r="OSA18" s="132"/>
      <c r="OSB18" s="132"/>
      <c r="OSC18" s="132"/>
      <c r="OSD18" s="132"/>
      <c r="OSE18" s="132"/>
      <c r="OSF18" s="132"/>
      <c r="OSG18" s="132"/>
      <c r="OSH18" s="132"/>
      <c r="OSI18" s="132"/>
      <c r="OSJ18" s="132"/>
      <c r="OSK18" s="132"/>
      <c r="OSL18" s="132"/>
      <c r="OSM18" s="132"/>
      <c r="OSN18" s="132"/>
      <c r="OSO18" s="132"/>
      <c r="OSP18" s="132"/>
      <c r="OSQ18" s="132"/>
      <c r="OSR18" s="132"/>
      <c r="OSS18" s="132"/>
      <c r="OST18" s="132"/>
      <c r="OSU18" s="132"/>
      <c r="OSV18" s="132"/>
      <c r="OSW18" s="132"/>
      <c r="OSX18" s="132"/>
      <c r="OSY18" s="132"/>
      <c r="OSZ18" s="132"/>
      <c r="OTA18" s="132"/>
      <c r="OTB18" s="132"/>
      <c r="OTC18" s="132"/>
      <c r="OTD18" s="132"/>
      <c r="OTE18" s="132"/>
      <c r="OTF18" s="132"/>
      <c r="OTG18" s="132"/>
      <c r="OTH18" s="132"/>
      <c r="OTI18" s="132"/>
      <c r="OTJ18" s="132"/>
      <c r="OTK18" s="132"/>
      <c r="OTL18" s="132"/>
      <c r="OTM18" s="132"/>
      <c r="OTN18" s="132"/>
      <c r="OTO18" s="132"/>
      <c r="OTP18" s="132"/>
      <c r="OTQ18" s="132"/>
      <c r="OTR18" s="132"/>
      <c r="OTS18" s="132"/>
      <c r="OTT18" s="132"/>
      <c r="OTU18" s="132"/>
      <c r="OTV18" s="132"/>
      <c r="OTW18" s="132"/>
      <c r="OTX18" s="132"/>
      <c r="OTY18" s="132"/>
      <c r="OTZ18" s="132"/>
      <c r="OUA18" s="132"/>
      <c r="OUB18" s="132"/>
      <c r="OUC18" s="132"/>
      <c r="OUD18" s="132"/>
      <c r="OUE18" s="132"/>
      <c r="OUF18" s="132"/>
      <c r="OUG18" s="132"/>
      <c r="OUH18" s="132"/>
      <c r="OUI18" s="132"/>
      <c r="OUJ18" s="132"/>
      <c r="OUK18" s="132"/>
      <c r="OUL18" s="132"/>
      <c r="OUM18" s="132"/>
      <c r="OUN18" s="132"/>
      <c r="OUO18" s="132"/>
      <c r="OUP18" s="132"/>
      <c r="OUQ18" s="132"/>
      <c r="OUR18" s="132"/>
      <c r="OUS18" s="132"/>
      <c r="OUT18" s="132"/>
      <c r="OUU18" s="132"/>
      <c r="OUV18" s="132"/>
      <c r="OUW18" s="132"/>
      <c r="OUX18" s="132"/>
      <c r="OUY18" s="132"/>
      <c r="OUZ18" s="132"/>
      <c r="OVA18" s="132"/>
      <c r="OVB18" s="132"/>
      <c r="OVC18" s="132"/>
      <c r="OVD18" s="132"/>
      <c r="OVE18" s="132"/>
      <c r="OVF18" s="132"/>
      <c r="OVG18" s="132"/>
      <c r="OVH18" s="132"/>
      <c r="OVI18" s="132"/>
      <c r="OVJ18" s="132"/>
      <c r="OVK18" s="132"/>
      <c r="OVL18" s="132"/>
      <c r="OVM18" s="132"/>
      <c r="OVN18" s="132"/>
      <c r="OVO18" s="132"/>
      <c r="OVP18" s="132"/>
      <c r="OVQ18" s="132"/>
      <c r="OVR18" s="132"/>
      <c r="OVS18" s="132"/>
      <c r="OVT18" s="132"/>
      <c r="OVU18" s="132"/>
      <c r="OVV18" s="132"/>
      <c r="OVW18" s="132"/>
      <c r="OVX18" s="132"/>
      <c r="OVY18" s="132"/>
      <c r="OVZ18" s="132"/>
      <c r="OWA18" s="132"/>
      <c r="OWB18" s="132"/>
      <c r="OWC18" s="132"/>
      <c r="OWD18" s="132"/>
      <c r="OWE18" s="132"/>
      <c r="OWF18" s="132"/>
      <c r="OWG18" s="132"/>
      <c r="OWH18" s="132"/>
      <c r="OWI18" s="132"/>
      <c r="OWJ18" s="132"/>
      <c r="OWK18" s="132"/>
      <c r="OWL18" s="132"/>
      <c r="OWM18" s="132"/>
      <c r="OWN18" s="132"/>
      <c r="OWO18" s="132"/>
      <c r="OWP18" s="132"/>
      <c r="OWQ18" s="132"/>
      <c r="OWR18" s="132"/>
      <c r="OWS18" s="132"/>
      <c r="OWT18" s="132"/>
      <c r="OWU18" s="132"/>
      <c r="OWV18" s="132"/>
      <c r="OWW18" s="132"/>
      <c r="OWX18" s="132"/>
      <c r="OWY18" s="132"/>
      <c r="OWZ18" s="132"/>
      <c r="OXA18" s="132"/>
      <c r="OXB18" s="132"/>
      <c r="OXC18" s="132"/>
      <c r="OXD18" s="132"/>
      <c r="OXE18" s="132"/>
      <c r="OXF18" s="132"/>
      <c r="OXG18" s="132"/>
      <c r="OXH18" s="132"/>
      <c r="OXI18" s="132"/>
      <c r="OXJ18" s="132"/>
      <c r="OXK18" s="132"/>
      <c r="OXL18" s="132"/>
      <c r="OXM18" s="132"/>
      <c r="OXN18" s="132"/>
      <c r="OXO18" s="132"/>
      <c r="OXP18" s="132"/>
      <c r="OXQ18" s="132"/>
      <c r="OXR18" s="132"/>
      <c r="OXS18" s="132"/>
      <c r="OXT18" s="132"/>
      <c r="OXU18" s="132"/>
      <c r="OXV18" s="132"/>
      <c r="OXW18" s="132"/>
      <c r="OXX18" s="132"/>
      <c r="OXY18" s="132"/>
      <c r="OXZ18" s="132"/>
      <c r="OYA18" s="132"/>
      <c r="OYB18" s="132"/>
      <c r="OYC18" s="132"/>
      <c r="OYD18" s="132"/>
      <c r="OYE18" s="132"/>
      <c r="OYF18" s="132"/>
      <c r="OYG18" s="132"/>
      <c r="OYH18" s="132"/>
      <c r="OYI18" s="132"/>
      <c r="OYJ18" s="132"/>
      <c r="OYK18" s="132"/>
      <c r="OYL18" s="132"/>
      <c r="OYM18" s="132"/>
      <c r="OYN18" s="132"/>
      <c r="OYO18" s="132"/>
      <c r="OYP18" s="132"/>
      <c r="OYQ18" s="132"/>
      <c r="OYR18" s="132"/>
      <c r="OYS18" s="132"/>
      <c r="OYT18" s="132"/>
      <c r="OYU18" s="132"/>
      <c r="OYV18" s="132"/>
      <c r="OYW18" s="132"/>
      <c r="OYX18" s="132"/>
      <c r="OYY18" s="132"/>
      <c r="OYZ18" s="132"/>
      <c r="OZA18" s="132"/>
      <c r="OZB18" s="132"/>
      <c r="OZC18" s="132"/>
      <c r="OZD18" s="132"/>
      <c r="OZE18" s="132"/>
      <c r="OZF18" s="132"/>
      <c r="OZG18" s="132"/>
      <c r="OZH18" s="132"/>
      <c r="OZI18" s="132"/>
      <c r="OZJ18" s="132"/>
      <c r="OZK18" s="132"/>
      <c r="OZL18" s="132"/>
      <c r="OZM18" s="132"/>
      <c r="OZN18" s="132"/>
      <c r="OZO18" s="132"/>
      <c r="OZP18" s="132"/>
      <c r="OZQ18" s="132"/>
      <c r="OZR18" s="132"/>
      <c r="OZS18" s="132"/>
      <c r="OZT18" s="132"/>
      <c r="OZU18" s="132"/>
      <c r="OZV18" s="132"/>
      <c r="OZW18" s="132"/>
      <c r="OZX18" s="132"/>
      <c r="OZY18" s="132"/>
      <c r="OZZ18" s="132"/>
      <c r="PAA18" s="132"/>
      <c r="PAB18" s="132"/>
      <c r="PAC18" s="132"/>
      <c r="PAD18" s="132"/>
      <c r="PAE18" s="132"/>
      <c r="PAF18" s="132"/>
      <c r="PAG18" s="132"/>
      <c r="PAH18" s="132"/>
      <c r="PAI18" s="132"/>
      <c r="PAJ18" s="132"/>
      <c r="PAK18" s="132"/>
      <c r="PAL18" s="132"/>
      <c r="PAM18" s="132"/>
      <c r="PAN18" s="132"/>
      <c r="PAO18" s="132"/>
      <c r="PAP18" s="132"/>
      <c r="PAQ18" s="132"/>
      <c r="PAR18" s="132"/>
      <c r="PAS18" s="132"/>
      <c r="PAT18" s="132"/>
      <c r="PAU18" s="132"/>
      <c r="PAV18" s="132"/>
      <c r="PAW18" s="132"/>
      <c r="PAX18" s="132"/>
      <c r="PAY18" s="132"/>
      <c r="PAZ18" s="132"/>
      <c r="PBA18" s="132"/>
      <c r="PBB18" s="132"/>
      <c r="PBC18" s="132"/>
      <c r="PBD18" s="132"/>
      <c r="PBE18" s="132"/>
      <c r="PBF18" s="132"/>
      <c r="PBG18" s="132"/>
      <c r="PBH18" s="132"/>
      <c r="PBI18" s="132"/>
      <c r="PBJ18" s="132"/>
      <c r="PBK18" s="132"/>
      <c r="PBL18" s="132"/>
      <c r="PBM18" s="132"/>
      <c r="PBN18" s="132"/>
      <c r="PBO18" s="132"/>
      <c r="PBP18" s="132"/>
      <c r="PBQ18" s="132"/>
      <c r="PBR18" s="132"/>
      <c r="PBS18" s="132"/>
      <c r="PBT18" s="132"/>
      <c r="PBU18" s="132"/>
      <c r="PBV18" s="132"/>
      <c r="PBW18" s="132"/>
      <c r="PBX18" s="132"/>
      <c r="PBY18" s="132"/>
      <c r="PBZ18" s="132"/>
      <c r="PCA18" s="132"/>
      <c r="PCB18" s="132"/>
      <c r="PCC18" s="132"/>
      <c r="PCD18" s="132"/>
      <c r="PCE18" s="132"/>
      <c r="PCF18" s="132"/>
      <c r="PCG18" s="132"/>
      <c r="PCH18" s="132"/>
      <c r="PCI18" s="132"/>
      <c r="PCJ18" s="132"/>
      <c r="PCK18" s="132"/>
      <c r="PCL18" s="132"/>
      <c r="PCM18" s="132"/>
      <c r="PCN18" s="132"/>
      <c r="PCO18" s="132"/>
      <c r="PCP18" s="132"/>
      <c r="PCQ18" s="132"/>
      <c r="PCR18" s="132"/>
      <c r="PCS18" s="132"/>
      <c r="PCT18" s="132"/>
      <c r="PCU18" s="132"/>
      <c r="PCV18" s="132"/>
      <c r="PCW18" s="132"/>
      <c r="PCX18" s="132"/>
      <c r="PCY18" s="132"/>
      <c r="PCZ18" s="132"/>
      <c r="PDA18" s="132"/>
      <c r="PDB18" s="132"/>
      <c r="PDC18" s="132"/>
      <c r="PDD18" s="132"/>
      <c r="PDE18" s="132"/>
      <c r="PDF18" s="132"/>
      <c r="PDG18" s="132"/>
      <c r="PDH18" s="132"/>
      <c r="PDI18" s="132"/>
      <c r="PDJ18" s="132"/>
      <c r="PDK18" s="132"/>
      <c r="PDL18" s="132"/>
      <c r="PDM18" s="132"/>
      <c r="PDN18" s="132"/>
      <c r="PDO18" s="132"/>
      <c r="PDP18" s="132"/>
      <c r="PDQ18" s="132"/>
      <c r="PDR18" s="132"/>
      <c r="PDS18" s="132"/>
      <c r="PDT18" s="132"/>
      <c r="PDU18" s="132"/>
      <c r="PDV18" s="132"/>
      <c r="PDW18" s="132"/>
      <c r="PDX18" s="132"/>
      <c r="PDY18" s="132"/>
      <c r="PDZ18" s="132"/>
      <c r="PEA18" s="132"/>
      <c r="PEB18" s="132"/>
      <c r="PEC18" s="132"/>
      <c r="PED18" s="132"/>
      <c r="PEE18" s="132"/>
      <c r="PEF18" s="132"/>
      <c r="PEG18" s="132"/>
      <c r="PEH18" s="132"/>
      <c r="PEI18" s="132"/>
      <c r="PEJ18" s="132"/>
      <c r="PEK18" s="132"/>
      <c r="PEL18" s="132"/>
      <c r="PEM18" s="132"/>
      <c r="PEN18" s="132"/>
      <c r="PEO18" s="132"/>
      <c r="PEP18" s="132"/>
      <c r="PEQ18" s="132"/>
      <c r="PER18" s="132"/>
      <c r="PES18" s="132"/>
      <c r="PET18" s="132"/>
      <c r="PEU18" s="132"/>
      <c r="PEV18" s="132"/>
      <c r="PEW18" s="132"/>
      <c r="PEX18" s="132"/>
      <c r="PEY18" s="132"/>
      <c r="PEZ18" s="132"/>
      <c r="PFA18" s="132"/>
      <c r="PFB18" s="132"/>
      <c r="PFC18" s="132"/>
      <c r="PFD18" s="132"/>
      <c r="PFE18" s="132"/>
      <c r="PFF18" s="132"/>
      <c r="PFG18" s="132"/>
      <c r="PFH18" s="132"/>
      <c r="PFI18" s="132"/>
      <c r="PFJ18" s="132"/>
      <c r="PFK18" s="132"/>
      <c r="PFL18" s="132"/>
      <c r="PFM18" s="132"/>
      <c r="PFN18" s="132"/>
      <c r="PFO18" s="132"/>
      <c r="PFP18" s="132"/>
      <c r="PFQ18" s="132"/>
      <c r="PFR18" s="132"/>
      <c r="PFS18" s="132"/>
      <c r="PFT18" s="132"/>
      <c r="PFU18" s="132"/>
      <c r="PFV18" s="132"/>
      <c r="PFW18" s="132"/>
      <c r="PFX18" s="132"/>
      <c r="PFY18" s="132"/>
      <c r="PFZ18" s="132"/>
      <c r="PGA18" s="132"/>
      <c r="PGB18" s="132"/>
      <c r="PGC18" s="132"/>
      <c r="PGD18" s="132"/>
      <c r="PGE18" s="132"/>
      <c r="PGF18" s="132"/>
      <c r="PGG18" s="132"/>
      <c r="PGH18" s="132"/>
      <c r="PGI18" s="132"/>
      <c r="PGJ18" s="132"/>
      <c r="PGK18" s="132"/>
      <c r="PGL18" s="132"/>
      <c r="PGM18" s="132"/>
      <c r="PGN18" s="132"/>
      <c r="PGO18" s="132"/>
      <c r="PGP18" s="132"/>
      <c r="PGQ18" s="132"/>
      <c r="PGR18" s="132"/>
      <c r="PGS18" s="132"/>
      <c r="PGT18" s="132"/>
      <c r="PGU18" s="132"/>
      <c r="PGV18" s="132"/>
      <c r="PGW18" s="132"/>
      <c r="PGX18" s="132"/>
      <c r="PGY18" s="132"/>
      <c r="PGZ18" s="132"/>
      <c r="PHA18" s="132"/>
      <c r="PHB18" s="132"/>
      <c r="PHC18" s="132"/>
      <c r="PHD18" s="132"/>
      <c r="PHE18" s="132"/>
      <c r="PHF18" s="132"/>
      <c r="PHG18" s="132"/>
      <c r="PHH18" s="132"/>
      <c r="PHI18" s="132"/>
      <c r="PHJ18" s="132"/>
      <c r="PHK18" s="132"/>
      <c r="PHL18" s="132"/>
      <c r="PHM18" s="132"/>
      <c r="PHN18" s="132"/>
      <c r="PHO18" s="132"/>
      <c r="PHP18" s="132"/>
      <c r="PHQ18" s="132"/>
      <c r="PHR18" s="132"/>
      <c r="PHS18" s="132"/>
      <c r="PHT18" s="132"/>
      <c r="PHU18" s="132"/>
      <c r="PHV18" s="132"/>
      <c r="PHW18" s="132"/>
      <c r="PHX18" s="132"/>
      <c r="PHY18" s="132"/>
      <c r="PHZ18" s="132"/>
      <c r="PIA18" s="132"/>
      <c r="PIB18" s="132"/>
      <c r="PIC18" s="132"/>
      <c r="PID18" s="132"/>
      <c r="PIE18" s="132"/>
      <c r="PIF18" s="132"/>
      <c r="PIG18" s="132"/>
      <c r="PIH18" s="132"/>
      <c r="PII18" s="132"/>
      <c r="PIJ18" s="132"/>
      <c r="PIK18" s="132"/>
      <c r="PIL18" s="132"/>
      <c r="PIM18" s="132"/>
      <c r="PIN18" s="132"/>
      <c r="PIO18" s="132"/>
      <c r="PIP18" s="132"/>
      <c r="PIQ18" s="132"/>
      <c r="PIR18" s="132"/>
      <c r="PIS18" s="132"/>
      <c r="PIT18" s="132"/>
      <c r="PIU18" s="132"/>
      <c r="PIV18" s="132"/>
      <c r="PIW18" s="132"/>
      <c r="PIX18" s="132"/>
      <c r="PIY18" s="132"/>
      <c r="PIZ18" s="132"/>
      <c r="PJA18" s="132"/>
      <c r="PJB18" s="132"/>
      <c r="PJC18" s="132"/>
      <c r="PJD18" s="132"/>
      <c r="PJE18" s="132"/>
      <c r="PJF18" s="132"/>
      <c r="PJG18" s="132"/>
      <c r="PJH18" s="132"/>
      <c r="PJI18" s="132"/>
      <c r="PJJ18" s="132"/>
      <c r="PJK18" s="132"/>
      <c r="PJL18" s="132"/>
      <c r="PJM18" s="132"/>
      <c r="PJN18" s="132"/>
      <c r="PJO18" s="132"/>
      <c r="PJP18" s="132"/>
      <c r="PJQ18" s="132"/>
      <c r="PJR18" s="132"/>
      <c r="PJS18" s="132"/>
      <c r="PJT18" s="132"/>
      <c r="PJU18" s="132"/>
      <c r="PJV18" s="132"/>
      <c r="PJW18" s="132"/>
      <c r="PJX18" s="132"/>
      <c r="PJY18" s="132"/>
      <c r="PJZ18" s="132"/>
      <c r="PKA18" s="132"/>
      <c r="PKB18" s="132"/>
      <c r="PKC18" s="132"/>
      <c r="PKD18" s="132"/>
      <c r="PKE18" s="132"/>
      <c r="PKF18" s="132"/>
      <c r="PKG18" s="132"/>
      <c r="PKH18" s="132"/>
      <c r="PKI18" s="132"/>
      <c r="PKJ18" s="132"/>
      <c r="PKK18" s="132"/>
      <c r="PKL18" s="132"/>
      <c r="PKM18" s="132"/>
      <c r="PKN18" s="132"/>
      <c r="PKO18" s="132"/>
      <c r="PKP18" s="132"/>
      <c r="PKQ18" s="132"/>
      <c r="PKR18" s="132"/>
      <c r="PKS18" s="132"/>
      <c r="PKT18" s="132"/>
      <c r="PKU18" s="132"/>
      <c r="PKV18" s="132"/>
      <c r="PKW18" s="132"/>
      <c r="PKX18" s="132"/>
      <c r="PKY18" s="132"/>
      <c r="PKZ18" s="132"/>
      <c r="PLA18" s="132"/>
      <c r="PLB18" s="132"/>
      <c r="PLC18" s="132"/>
      <c r="PLD18" s="132"/>
      <c r="PLE18" s="132"/>
      <c r="PLF18" s="132"/>
      <c r="PLG18" s="132"/>
      <c r="PLH18" s="132"/>
      <c r="PLI18" s="132"/>
      <c r="PLJ18" s="132"/>
      <c r="PLK18" s="132"/>
      <c r="PLL18" s="132"/>
      <c r="PLM18" s="132"/>
      <c r="PLN18" s="132"/>
      <c r="PLO18" s="132"/>
      <c r="PLP18" s="132"/>
      <c r="PLQ18" s="132"/>
      <c r="PLR18" s="132"/>
      <c r="PLS18" s="132"/>
      <c r="PLT18" s="132"/>
      <c r="PLU18" s="132"/>
      <c r="PLV18" s="132"/>
      <c r="PLW18" s="132"/>
      <c r="PLX18" s="132"/>
      <c r="PLY18" s="132"/>
      <c r="PLZ18" s="132"/>
      <c r="PMA18" s="132"/>
      <c r="PMB18" s="132"/>
      <c r="PMC18" s="132"/>
      <c r="PMD18" s="132"/>
      <c r="PME18" s="132"/>
      <c r="PMF18" s="132"/>
      <c r="PMG18" s="132"/>
      <c r="PMH18" s="132"/>
      <c r="PMI18" s="132"/>
      <c r="PMJ18" s="132"/>
      <c r="PMK18" s="132"/>
      <c r="PML18" s="132"/>
      <c r="PMM18" s="132"/>
      <c r="PMN18" s="132"/>
      <c r="PMO18" s="132"/>
      <c r="PMP18" s="132"/>
      <c r="PMQ18" s="132"/>
      <c r="PMR18" s="132"/>
      <c r="PMS18" s="132"/>
      <c r="PMT18" s="132"/>
      <c r="PMU18" s="132"/>
      <c r="PMV18" s="132"/>
      <c r="PMW18" s="132"/>
      <c r="PMX18" s="132"/>
      <c r="PMY18" s="132"/>
      <c r="PMZ18" s="132"/>
      <c r="PNA18" s="132"/>
      <c r="PNB18" s="132"/>
      <c r="PNC18" s="132"/>
      <c r="PND18" s="132"/>
      <c r="PNE18" s="132"/>
      <c r="PNF18" s="132"/>
      <c r="PNG18" s="132"/>
      <c r="PNH18" s="132"/>
      <c r="PNI18" s="132"/>
      <c r="PNJ18" s="132"/>
      <c r="PNK18" s="132"/>
      <c r="PNL18" s="132"/>
      <c r="PNM18" s="132"/>
      <c r="PNN18" s="132"/>
      <c r="PNO18" s="132"/>
      <c r="PNP18" s="132"/>
      <c r="PNQ18" s="132"/>
      <c r="PNR18" s="132"/>
      <c r="PNS18" s="132"/>
      <c r="PNT18" s="132"/>
      <c r="PNU18" s="132"/>
      <c r="PNV18" s="132"/>
      <c r="PNW18" s="132"/>
      <c r="PNX18" s="132"/>
      <c r="PNY18" s="132"/>
      <c r="PNZ18" s="132"/>
      <c r="POA18" s="132"/>
      <c r="POB18" s="132"/>
      <c r="POC18" s="132"/>
      <c r="POD18" s="132"/>
      <c r="POE18" s="132"/>
      <c r="POF18" s="132"/>
      <c r="POG18" s="132"/>
      <c r="POH18" s="132"/>
      <c r="POI18" s="132"/>
      <c r="POJ18" s="132"/>
      <c r="POK18" s="132"/>
      <c r="POL18" s="132"/>
      <c r="POM18" s="132"/>
      <c r="PON18" s="132"/>
      <c r="POO18" s="132"/>
      <c r="POP18" s="132"/>
      <c r="POQ18" s="132"/>
      <c r="POR18" s="132"/>
      <c r="POS18" s="132"/>
      <c r="POT18" s="132"/>
      <c r="POU18" s="132"/>
      <c r="POV18" s="132"/>
      <c r="POW18" s="132"/>
      <c r="POX18" s="132"/>
      <c r="POY18" s="132"/>
      <c r="POZ18" s="132"/>
      <c r="PPA18" s="132"/>
      <c r="PPB18" s="132"/>
      <c r="PPC18" s="132"/>
      <c r="PPD18" s="132"/>
      <c r="PPE18" s="132"/>
      <c r="PPF18" s="132"/>
      <c r="PPG18" s="132"/>
      <c r="PPH18" s="132"/>
      <c r="PPI18" s="132"/>
      <c r="PPJ18" s="132"/>
      <c r="PPK18" s="132"/>
      <c r="PPL18" s="132"/>
      <c r="PPM18" s="132"/>
      <c r="PPN18" s="132"/>
      <c r="PPO18" s="132"/>
      <c r="PPP18" s="132"/>
      <c r="PPQ18" s="132"/>
      <c r="PPR18" s="132"/>
      <c r="PPS18" s="132"/>
      <c r="PPT18" s="132"/>
      <c r="PPU18" s="132"/>
      <c r="PPV18" s="132"/>
      <c r="PPW18" s="132"/>
      <c r="PPX18" s="132"/>
      <c r="PPY18" s="132"/>
      <c r="PPZ18" s="132"/>
      <c r="PQA18" s="132"/>
      <c r="PQB18" s="132"/>
      <c r="PQC18" s="132"/>
      <c r="PQD18" s="132"/>
      <c r="PQE18" s="132"/>
      <c r="PQF18" s="132"/>
      <c r="PQG18" s="132"/>
      <c r="PQH18" s="132"/>
      <c r="PQI18" s="132"/>
      <c r="PQJ18" s="132"/>
      <c r="PQK18" s="132"/>
      <c r="PQL18" s="132"/>
      <c r="PQM18" s="132"/>
      <c r="PQN18" s="132"/>
      <c r="PQO18" s="132"/>
      <c r="PQP18" s="132"/>
      <c r="PQQ18" s="132"/>
      <c r="PQR18" s="132"/>
      <c r="PQS18" s="132"/>
      <c r="PQT18" s="132"/>
      <c r="PQU18" s="132"/>
      <c r="PQV18" s="132"/>
      <c r="PQW18" s="132"/>
      <c r="PQX18" s="132"/>
      <c r="PQY18" s="132"/>
      <c r="PQZ18" s="132"/>
      <c r="PRA18" s="132"/>
      <c r="PRB18" s="132"/>
      <c r="PRC18" s="132"/>
      <c r="PRD18" s="132"/>
      <c r="PRE18" s="132"/>
      <c r="PRF18" s="132"/>
      <c r="PRG18" s="132"/>
      <c r="PRH18" s="132"/>
      <c r="PRI18" s="132"/>
      <c r="PRJ18" s="132"/>
      <c r="PRK18" s="132"/>
      <c r="PRL18" s="132"/>
      <c r="PRM18" s="132"/>
      <c r="PRN18" s="132"/>
      <c r="PRO18" s="132"/>
      <c r="PRP18" s="132"/>
      <c r="PRQ18" s="132"/>
      <c r="PRR18" s="132"/>
      <c r="PRS18" s="132"/>
      <c r="PRT18" s="132"/>
      <c r="PRU18" s="132"/>
      <c r="PRV18" s="132"/>
      <c r="PRW18" s="132"/>
      <c r="PRX18" s="132"/>
      <c r="PRY18" s="132"/>
      <c r="PRZ18" s="132"/>
      <c r="PSA18" s="132"/>
      <c r="PSB18" s="132"/>
      <c r="PSC18" s="132"/>
      <c r="PSD18" s="132"/>
      <c r="PSE18" s="132"/>
      <c r="PSF18" s="132"/>
      <c r="PSG18" s="132"/>
      <c r="PSH18" s="132"/>
      <c r="PSI18" s="132"/>
      <c r="PSJ18" s="132"/>
      <c r="PSK18" s="132"/>
      <c r="PSL18" s="132"/>
      <c r="PSM18" s="132"/>
      <c r="PSN18" s="132"/>
      <c r="PSO18" s="132"/>
      <c r="PSP18" s="132"/>
      <c r="PSQ18" s="132"/>
      <c r="PSR18" s="132"/>
      <c r="PSS18" s="132"/>
      <c r="PST18" s="132"/>
      <c r="PSU18" s="132"/>
      <c r="PSV18" s="132"/>
      <c r="PSW18" s="132"/>
      <c r="PSX18" s="132"/>
      <c r="PSY18" s="132"/>
      <c r="PSZ18" s="132"/>
      <c r="PTA18" s="132"/>
      <c r="PTB18" s="132"/>
      <c r="PTC18" s="132"/>
      <c r="PTD18" s="132"/>
      <c r="PTE18" s="132"/>
      <c r="PTF18" s="132"/>
      <c r="PTG18" s="132"/>
      <c r="PTH18" s="132"/>
      <c r="PTI18" s="132"/>
      <c r="PTJ18" s="132"/>
      <c r="PTK18" s="132"/>
      <c r="PTL18" s="132"/>
      <c r="PTM18" s="132"/>
      <c r="PTN18" s="132"/>
      <c r="PTO18" s="132"/>
      <c r="PTP18" s="132"/>
      <c r="PTQ18" s="132"/>
      <c r="PTR18" s="132"/>
      <c r="PTS18" s="132"/>
      <c r="PTT18" s="132"/>
      <c r="PTU18" s="132"/>
      <c r="PTV18" s="132"/>
      <c r="PTW18" s="132"/>
      <c r="PTX18" s="132"/>
      <c r="PTY18" s="132"/>
      <c r="PTZ18" s="132"/>
      <c r="PUA18" s="132"/>
      <c r="PUB18" s="132"/>
      <c r="PUC18" s="132"/>
      <c r="PUD18" s="132"/>
      <c r="PUE18" s="132"/>
      <c r="PUF18" s="132"/>
      <c r="PUG18" s="132"/>
      <c r="PUH18" s="132"/>
      <c r="PUI18" s="132"/>
      <c r="PUJ18" s="132"/>
      <c r="PUK18" s="132"/>
      <c r="PUL18" s="132"/>
      <c r="PUM18" s="132"/>
      <c r="PUN18" s="132"/>
      <c r="PUO18" s="132"/>
      <c r="PUP18" s="132"/>
      <c r="PUQ18" s="132"/>
      <c r="PUR18" s="132"/>
      <c r="PUS18" s="132"/>
      <c r="PUT18" s="132"/>
      <c r="PUU18" s="132"/>
      <c r="PUV18" s="132"/>
      <c r="PUW18" s="132"/>
      <c r="PUX18" s="132"/>
      <c r="PUY18" s="132"/>
      <c r="PUZ18" s="132"/>
      <c r="PVA18" s="132"/>
      <c r="PVB18" s="132"/>
      <c r="PVC18" s="132"/>
      <c r="PVD18" s="132"/>
      <c r="PVE18" s="132"/>
      <c r="PVF18" s="132"/>
      <c r="PVG18" s="132"/>
      <c r="PVH18" s="132"/>
      <c r="PVI18" s="132"/>
      <c r="PVJ18" s="132"/>
      <c r="PVK18" s="132"/>
      <c r="PVL18" s="132"/>
      <c r="PVM18" s="132"/>
      <c r="PVN18" s="132"/>
      <c r="PVO18" s="132"/>
      <c r="PVP18" s="132"/>
      <c r="PVQ18" s="132"/>
      <c r="PVR18" s="132"/>
      <c r="PVS18" s="132"/>
      <c r="PVT18" s="132"/>
      <c r="PVU18" s="132"/>
      <c r="PVV18" s="132"/>
      <c r="PVW18" s="132"/>
      <c r="PVX18" s="132"/>
      <c r="PVY18" s="132"/>
      <c r="PVZ18" s="132"/>
      <c r="PWA18" s="132"/>
      <c r="PWB18" s="132"/>
      <c r="PWC18" s="132"/>
      <c r="PWD18" s="132"/>
      <c r="PWE18" s="132"/>
      <c r="PWF18" s="132"/>
      <c r="PWG18" s="132"/>
      <c r="PWH18" s="132"/>
      <c r="PWI18" s="132"/>
      <c r="PWJ18" s="132"/>
      <c r="PWK18" s="132"/>
      <c r="PWL18" s="132"/>
      <c r="PWM18" s="132"/>
      <c r="PWN18" s="132"/>
      <c r="PWO18" s="132"/>
      <c r="PWP18" s="132"/>
      <c r="PWQ18" s="132"/>
      <c r="PWR18" s="132"/>
      <c r="PWS18" s="132"/>
      <c r="PWT18" s="132"/>
      <c r="PWU18" s="132"/>
      <c r="PWV18" s="132"/>
      <c r="PWW18" s="132"/>
      <c r="PWX18" s="132"/>
      <c r="PWY18" s="132"/>
      <c r="PWZ18" s="132"/>
      <c r="PXA18" s="132"/>
      <c r="PXB18" s="132"/>
      <c r="PXC18" s="132"/>
      <c r="PXD18" s="132"/>
      <c r="PXE18" s="132"/>
      <c r="PXF18" s="132"/>
      <c r="PXG18" s="132"/>
      <c r="PXH18" s="132"/>
      <c r="PXI18" s="132"/>
      <c r="PXJ18" s="132"/>
      <c r="PXK18" s="132"/>
      <c r="PXL18" s="132"/>
      <c r="PXM18" s="132"/>
      <c r="PXN18" s="132"/>
      <c r="PXO18" s="132"/>
      <c r="PXP18" s="132"/>
      <c r="PXQ18" s="132"/>
      <c r="PXR18" s="132"/>
      <c r="PXS18" s="132"/>
      <c r="PXT18" s="132"/>
      <c r="PXU18" s="132"/>
      <c r="PXV18" s="132"/>
      <c r="PXW18" s="132"/>
      <c r="PXX18" s="132"/>
      <c r="PXY18" s="132"/>
      <c r="PXZ18" s="132"/>
      <c r="PYA18" s="132"/>
      <c r="PYB18" s="132"/>
      <c r="PYC18" s="132"/>
      <c r="PYD18" s="132"/>
      <c r="PYE18" s="132"/>
      <c r="PYF18" s="132"/>
      <c r="PYG18" s="132"/>
      <c r="PYH18" s="132"/>
      <c r="PYI18" s="132"/>
      <c r="PYJ18" s="132"/>
      <c r="PYK18" s="132"/>
      <c r="PYL18" s="132"/>
      <c r="PYM18" s="132"/>
      <c r="PYN18" s="132"/>
      <c r="PYO18" s="132"/>
      <c r="PYP18" s="132"/>
      <c r="PYQ18" s="132"/>
      <c r="PYR18" s="132"/>
      <c r="PYS18" s="132"/>
      <c r="PYT18" s="132"/>
      <c r="PYU18" s="132"/>
      <c r="PYV18" s="132"/>
      <c r="PYW18" s="132"/>
      <c r="PYX18" s="132"/>
      <c r="PYY18" s="132"/>
      <c r="PYZ18" s="132"/>
      <c r="PZA18" s="132"/>
      <c r="PZB18" s="132"/>
      <c r="PZC18" s="132"/>
      <c r="PZD18" s="132"/>
      <c r="PZE18" s="132"/>
      <c r="PZF18" s="132"/>
      <c r="PZG18" s="132"/>
      <c r="PZH18" s="132"/>
      <c r="PZI18" s="132"/>
      <c r="PZJ18" s="132"/>
      <c r="PZK18" s="132"/>
      <c r="PZL18" s="132"/>
      <c r="PZM18" s="132"/>
      <c r="PZN18" s="132"/>
      <c r="PZO18" s="132"/>
      <c r="PZP18" s="132"/>
      <c r="PZQ18" s="132"/>
      <c r="PZR18" s="132"/>
      <c r="PZS18" s="132"/>
      <c r="PZT18" s="132"/>
      <c r="PZU18" s="132"/>
      <c r="PZV18" s="132"/>
      <c r="PZW18" s="132"/>
      <c r="PZX18" s="132"/>
      <c r="PZY18" s="132"/>
      <c r="PZZ18" s="132"/>
      <c r="QAA18" s="132"/>
      <c r="QAB18" s="132"/>
      <c r="QAC18" s="132"/>
      <c r="QAD18" s="132"/>
      <c r="QAE18" s="132"/>
      <c r="QAF18" s="132"/>
      <c r="QAG18" s="132"/>
      <c r="QAH18" s="132"/>
      <c r="QAI18" s="132"/>
      <c r="QAJ18" s="132"/>
      <c r="QAK18" s="132"/>
      <c r="QAL18" s="132"/>
      <c r="QAM18" s="132"/>
      <c r="QAN18" s="132"/>
      <c r="QAO18" s="132"/>
      <c r="QAP18" s="132"/>
      <c r="QAQ18" s="132"/>
      <c r="QAR18" s="132"/>
      <c r="QAS18" s="132"/>
      <c r="QAT18" s="132"/>
      <c r="QAU18" s="132"/>
      <c r="QAV18" s="132"/>
      <c r="QAW18" s="132"/>
      <c r="QAX18" s="132"/>
      <c r="QAY18" s="132"/>
      <c r="QAZ18" s="132"/>
      <c r="QBA18" s="132"/>
      <c r="QBB18" s="132"/>
      <c r="QBC18" s="132"/>
      <c r="QBD18" s="132"/>
      <c r="QBE18" s="132"/>
      <c r="QBF18" s="132"/>
      <c r="QBG18" s="132"/>
      <c r="QBH18" s="132"/>
      <c r="QBI18" s="132"/>
      <c r="QBJ18" s="132"/>
      <c r="QBK18" s="132"/>
      <c r="QBL18" s="132"/>
      <c r="QBM18" s="132"/>
      <c r="QBN18" s="132"/>
      <c r="QBO18" s="132"/>
      <c r="QBP18" s="132"/>
      <c r="QBQ18" s="132"/>
      <c r="QBR18" s="132"/>
      <c r="QBS18" s="132"/>
      <c r="QBT18" s="132"/>
      <c r="QBU18" s="132"/>
      <c r="QBV18" s="132"/>
      <c r="QBW18" s="132"/>
      <c r="QBX18" s="132"/>
      <c r="QBY18" s="132"/>
      <c r="QBZ18" s="132"/>
      <c r="QCA18" s="132"/>
      <c r="QCB18" s="132"/>
      <c r="QCC18" s="132"/>
      <c r="QCD18" s="132"/>
      <c r="QCE18" s="132"/>
      <c r="QCF18" s="132"/>
      <c r="QCG18" s="132"/>
      <c r="QCH18" s="132"/>
      <c r="QCI18" s="132"/>
      <c r="QCJ18" s="132"/>
      <c r="QCK18" s="132"/>
      <c r="QCL18" s="132"/>
      <c r="QCM18" s="132"/>
      <c r="QCN18" s="132"/>
      <c r="QCO18" s="132"/>
      <c r="QCP18" s="132"/>
      <c r="QCQ18" s="132"/>
      <c r="QCR18" s="132"/>
      <c r="QCS18" s="132"/>
      <c r="QCT18" s="132"/>
      <c r="QCU18" s="132"/>
      <c r="QCV18" s="132"/>
      <c r="QCW18" s="132"/>
      <c r="QCX18" s="132"/>
      <c r="QCY18" s="132"/>
      <c r="QCZ18" s="132"/>
      <c r="QDA18" s="132"/>
      <c r="QDB18" s="132"/>
      <c r="QDC18" s="132"/>
      <c r="QDD18" s="132"/>
      <c r="QDE18" s="132"/>
      <c r="QDF18" s="132"/>
      <c r="QDG18" s="132"/>
      <c r="QDH18" s="132"/>
      <c r="QDI18" s="132"/>
      <c r="QDJ18" s="132"/>
      <c r="QDK18" s="132"/>
      <c r="QDL18" s="132"/>
      <c r="QDM18" s="132"/>
      <c r="QDN18" s="132"/>
      <c r="QDO18" s="132"/>
      <c r="QDP18" s="132"/>
      <c r="QDQ18" s="132"/>
      <c r="QDR18" s="132"/>
      <c r="QDS18" s="132"/>
      <c r="QDT18" s="132"/>
      <c r="QDU18" s="132"/>
      <c r="QDV18" s="132"/>
      <c r="QDW18" s="132"/>
      <c r="QDX18" s="132"/>
      <c r="QDY18" s="132"/>
      <c r="QDZ18" s="132"/>
      <c r="QEA18" s="132"/>
      <c r="QEB18" s="132"/>
      <c r="QEC18" s="132"/>
      <c r="QED18" s="132"/>
      <c r="QEE18" s="132"/>
      <c r="QEF18" s="132"/>
      <c r="QEG18" s="132"/>
      <c r="QEH18" s="132"/>
      <c r="QEI18" s="132"/>
      <c r="QEJ18" s="132"/>
      <c r="QEK18" s="132"/>
      <c r="QEL18" s="132"/>
      <c r="QEM18" s="132"/>
      <c r="QEN18" s="132"/>
      <c r="QEO18" s="132"/>
      <c r="QEP18" s="132"/>
      <c r="QEQ18" s="132"/>
      <c r="QER18" s="132"/>
      <c r="QES18" s="132"/>
      <c r="QET18" s="132"/>
      <c r="QEU18" s="132"/>
      <c r="QEV18" s="132"/>
      <c r="QEW18" s="132"/>
      <c r="QEX18" s="132"/>
      <c r="QEY18" s="132"/>
      <c r="QEZ18" s="132"/>
      <c r="QFA18" s="132"/>
      <c r="QFB18" s="132"/>
      <c r="QFC18" s="132"/>
      <c r="QFD18" s="132"/>
      <c r="QFE18" s="132"/>
      <c r="QFF18" s="132"/>
      <c r="QFG18" s="132"/>
      <c r="QFH18" s="132"/>
      <c r="QFI18" s="132"/>
      <c r="QFJ18" s="132"/>
      <c r="QFK18" s="132"/>
      <c r="QFL18" s="132"/>
      <c r="QFM18" s="132"/>
      <c r="QFN18" s="132"/>
      <c r="QFO18" s="132"/>
      <c r="QFP18" s="132"/>
      <c r="QFQ18" s="132"/>
      <c r="QFR18" s="132"/>
      <c r="QFS18" s="132"/>
      <c r="QFT18" s="132"/>
      <c r="QFU18" s="132"/>
      <c r="QFV18" s="132"/>
      <c r="QFW18" s="132"/>
      <c r="QFX18" s="132"/>
      <c r="QFY18" s="132"/>
      <c r="QFZ18" s="132"/>
      <c r="QGA18" s="132"/>
      <c r="QGB18" s="132"/>
      <c r="QGC18" s="132"/>
      <c r="QGD18" s="132"/>
      <c r="QGE18" s="132"/>
      <c r="QGF18" s="132"/>
      <c r="QGG18" s="132"/>
      <c r="QGH18" s="132"/>
      <c r="QGI18" s="132"/>
      <c r="QGJ18" s="132"/>
      <c r="QGK18" s="132"/>
      <c r="QGL18" s="132"/>
      <c r="QGM18" s="132"/>
      <c r="QGN18" s="132"/>
      <c r="QGO18" s="132"/>
      <c r="QGP18" s="132"/>
      <c r="QGQ18" s="132"/>
      <c r="QGR18" s="132"/>
      <c r="QGS18" s="132"/>
      <c r="QGT18" s="132"/>
      <c r="QGU18" s="132"/>
      <c r="QGV18" s="132"/>
      <c r="QGW18" s="132"/>
      <c r="QGX18" s="132"/>
      <c r="QGY18" s="132"/>
      <c r="QGZ18" s="132"/>
      <c r="QHA18" s="132"/>
      <c r="QHB18" s="132"/>
      <c r="QHC18" s="132"/>
      <c r="QHD18" s="132"/>
      <c r="QHE18" s="132"/>
      <c r="QHF18" s="132"/>
      <c r="QHG18" s="132"/>
      <c r="QHH18" s="132"/>
      <c r="QHI18" s="132"/>
      <c r="QHJ18" s="132"/>
      <c r="QHK18" s="132"/>
      <c r="QHL18" s="132"/>
      <c r="QHM18" s="132"/>
      <c r="QHN18" s="132"/>
      <c r="QHO18" s="132"/>
      <c r="QHP18" s="132"/>
      <c r="QHQ18" s="132"/>
      <c r="QHR18" s="132"/>
      <c r="QHS18" s="132"/>
      <c r="QHT18" s="132"/>
      <c r="QHU18" s="132"/>
      <c r="QHV18" s="132"/>
      <c r="QHW18" s="132"/>
      <c r="QHX18" s="132"/>
      <c r="QHY18" s="132"/>
      <c r="QHZ18" s="132"/>
      <c r="QIA18" s="132"/>
      <c r="QIB18" s="132"/>
      <c r="QIC18" s="132"/>
      <c r="QID18" s="132"/>
      <c r="QIE18" s="132"/>
      <c r="QIF18" s="132"/>
      <c r="QIG18" s="132"/>
      <c r="QIH18" s="132"/>
      <c r="QII18" s="132"/>
      <c r="QIJ18" s="132"/>
      <c r="QIK18" s="132"/>
      <c r="QIL18" s="132"/>
      <c r="QIM18" s="132"/>
      <c r="QIN18" s="132"/>
      <c r="QIO18" s="132"/>
      <c r="QIP18" s="132"/>
      <c r="QIQ18" s="132"/>
      <c r="QIR18" s="132"/>
      <c r="QIS18" s="132"/>
      <c r="QIT18" s="132"/>
      <c r="QIU18" s="132"/>
      <c r="QIV18" s="132"/>
      <c r="QIW18" s="132"/>
      <c r="QIX18" s="132"/>
      <c r="QIY18" s="132"/>
      <c r="QIZ18" s="132"/>
      <c r="QJA18" s="132"/>
      <c r="QJB18" s="132"/>
      <c r="QJC18" s="132"/>
      <c r="QJD18" s="132"/>
      <c r="QJE18" s="132"/>
      <c r="QJF18" s="132"/>
      <c r="QJG18" s="132"/>
      <c r="QJH18" s="132"/>
      <c r="QJI18" s="132"/>
      <c r="QJJ18" s="132"/>
      <c r="QJK18" s="132"/>
      <c r="QJL18" s="132"/>
      <c r="QJM18" s="132"/>
      <c r="QJN18" s="132"/>
      <c r="QJO18" s="132"/>
      <c r="QJP18" s="132"/>
      <c r="QJQ18" s="132"/>
      <c r="QJR18" s="132"/>
      <c r="QJS18" s="132"/>
      <c r="QJT18" s="132"/>
      <c r="QJU18" s="132"/>
      <c r="QJV18" s="132"/>
      <c r="QJW18" s="132"/>
      <c r="QJX18" s="132"/>
      <c r="QJY18" s="132"/>
      <c r="QJZ18" s="132"/>
      <c r="QKA18" s="132"/>
      <c r="QKB18" s="132"/>
      <c r="QKC18" s="132"/>
      <c r="QKD18" s="132"/>
      <c r="QKE18" s="132"/>
      <c r="QKF18" s="132"/>
      <c r="QKG18" s="132"/>
      <c r="QKH18" s="132"/>
      <c r="QKI18" s="132"/>
      <c r="QKJ18" s="132"/>
      <c r="QKK18" s="132"/>
      <c r="QKL18" s="132"/>
      <c r="QKM18" s="132"/>
      <c r="QKN18" s="132"/>
      <c r="QKO18" s="132"/>
      <c r="QKP18" s="132"/>
      <c r="QKQ18" s="132"/>
      <c r="QKR18" s="132"/>
      <c r="QKS18" s="132"/>
      <c r="QKT18" s="132"/>
      <c r="QKU18" s="132"/>
      <c r="QKV18" s="132"/>
      <c r="QKW18" s="132"/>
      <c r="QKX18" s="132"/>
      <c r="QKY18" s="132"/>
      <c r="QKZ18" s="132"/>
      <c r="QLA18" s="132"/>
      <c r="QLB18" s="132"/>
      <c r="QLC18" s="132"/>
      <c r="QLD18" s="132"/>
      <c r="QLE18" s="132"/>
      <c r="QLF18" s="132"/>
      <c r="QLG18" s="132"/>
      <c r="QLH18" s="132"/>
      <c r="QLI18" s="132"/>
      <c r="QLJ18" s="132"/>
      <c r="QLK18" s="132"/>
      <c r="QLL18" s="132"/>
      <c r="QLM18" s="132"/>
      <c r="QLN18" s="132"/>
      <c r="QLO18" s="132"/>
      <c r="QLP18" s="132"/>
      <c r="QLQ18" s="132"/>
      <c r="QLR18" s="132"/>
      <c r="QLS18" s="132"/>
      <c r="QLT18" s="132"/>
      <c r="QLU18" s="132"/>
      <c r="QLV18" s="132"/>
      <c r="QLW18" s="132"/>
      <c r="QLX18" s="132"/>
      <c r="QLY18" s="132"/>
      <c r="QLZ18" s="132"/>
      <c r="QMA18" s="132"/>
      <c r="QMB18" s="132"/>
      <c r="QMC18" s="132"/>
      <c r="QMD18" s="132"/>
      <c r="QME18" s="132"/>
      <c r="QMF18" s="132"/>
      <c r="QMG18" s="132"/>
      <c r="QMH18" s="132"/>
      <c r="QMI18" s="132"/>
      <c r="QMJ18" s="132"/>
      <c r="QMK18" s="132"/>
      <c r="QML18" s="132"/>
      <c r="QMM18" s="132"/>
      <c r="QMN18" s="132"/>
      <c r="QMO18" s="132"/>
      <c r="QMP18" s="132"/>
      <c r="QMQ18" s="132"/>
      <c r="QMR18" s="132"/>
      <c r="QMS18" s="132"/>
      <c r="QMT18" s="132"/>
      <c r="QMU18" s="132"/>
      <c r="QMV18" s="132"/>
      <c r="QMW18" s="132"/>
      <c r="QMX18" s="132"/>
      <c r="QMY18" s="132"/>
      <c r="QMZ18" s="132"/>
      <c r="QNA18" s="132"/>
      <c r="QNB18" s="132"/>
      <c r="QNC18" s="132"/>
      <c r="QND18" s="132"/>
      <c r="QNE18" s="132"/>
      <c r="QNF18" s="132"/>
      <c r="QNG18" s="132"/>
      <c r="QNH18" s="132"/>
      <c r="QNI18" s="132"/>
      <c r="QNJ18" s="132"/>
      <c r="QNK18" s="132"/>
      <c r="QNL18" s="132"/>
      <c r="QNM18" s="132"/>
      <c r="QNN18" s="132"/>
      <c r="QNO18" s="132"/>
      <c r="QNP18" s="132"/>
      <c r="QNQ18" s="132"/>
      <c r="QNR18" s="132"/>
      <c r="QNS18" s="132"/>
      <c r="QNT18" s="132"/>
      <c r="QNU18" s="132"/>
      <c r="QNV18" s="132"/>
      <c r="QNW18" s="132"/>
      <c r="QNX18" s="132"/>
      <c r="QNY18" s="132"/>
      <c r="QNZ18" s="132"/>
      <c r="QOA18" s="132"/>
      <c r="QOB18" s="132"/>
      <c r="QOC18" s="132"/>
      <c r="QOD18" s="132"/>
      <c r="QOE18" s="132"/>
      <c r="QOF18" s="132"/>
      <c r="QOG18" s="132"/>
      <c r="QOH18" s="132"/>
      <c r="QOI18" s="132"/>
      <c r="QOJ18" s="132"/>
      <c r="QOK18" s="132"/>
      <c r="QOL18" s="132"/>
      <c r="QOM18" s="132"/>
      <c r="QON18" s="132"/>
      <c r="QOO18" s="132"/>
      <c r="QOP18" s="132"/>
      <c r="QOQ18" s="132"/>
      <c r="QOR18" s="132"/>
      <c r="QOS18" s="132"/>
      <c r="QOT18" s="132"/>
      <c r="QOU18" s="132"/>
      <c r="QOV18" s="132"/>
      <c r="QOW18" s="132"/>
      <c r="QOX18" s="132"/>
      <c r="QOY18" s="132"/>
      <c r="QOZ18" s="132"/>
      <c r="QPA18" s="132"/>
      <c r="QPB18" s="132"/>
      <c r="QPC18" s="132"/>
      <c r="QPD18" s="132"/>
      <c r="QPE18" s="132"/>
      <c r="QPF18" s="132"/>
      <c r="QPG18" s="132"/>
      <c r="QPH18" s="132"/>
      <c r="QPI18" s="132"/>
      <c r="QPJ18" s="132"/>
      <c r="QPK18" s="132"/>
      <c r="QPL18" s="132"/>
      <c r="QPM18" s="132"/>
      <c r="QPN18" s="132"/>
      <c r="QPO18" s="132"/>
      <c r="QPP18" s="132"/>
      <c r="QPQ18" s="132"/>
      <c r="QPR18" s="132"/>
      <c r="QPS18" s="132"/>
      <c r="QPT18" s="132"/>
      <c r="QPU18" s="132"/>
      <c r="QPV18" s="132"/>
      <c r="QPW18" s="132"/>
      <c r="QPX18" s="132"/>
      <c r="QPY18" s="132"/>
      <c r="QPZ18" s="132"/>
      <c r="QQA18" s="132"/>
      <c r="QQB18" s="132"/>
      <c r="QQC18" s="132"/>
      <c r="QQD18" s="132"/>
      <c r="QQE18" s="132"/>
      <c r="QQF18" s="132"/>
      <c r="QQG18" s="132"/>
      <c r="QQH18" s="132"/>
      <c r="QQI18" s="132"/>
      <c r="QQJ18" s="132"/>
      <c r="QQK18" s="132"/>
      <c r="QQL18" s="132"/>
      <c r="QQM18" s="132"/>
      <c r="QQN18" s="132"/>
      <c r="QQO18" s="132"/>
      <c r="QQP18" s="132"/>
      <c r="QQQ18" s="132"/>
      <c r="QQR18" s="132"/>
      <c r="QQS18" s="132"/>
      <c r="QQT18" s="132"/>
      <c r="QQU18" s="132"/>
      <c r="QQV18" s="132"/>
      <c r="QQW18" s="132"/>
      <c r="QQX18" s="132"/>
      <c r="QQY18" s="132"/>
      <c r="QQZ18" s="132"/>
      <c r="QRA18" s="132"/>
      <c r="QRB18" s="132"/>
      <c r="QRC18" s="132"/>
      <c r="QRD18" s="132"/>
      <c r="QRE18" s="132"/>
      <c r="QRF18" s="132"/>
      <c r="QRG18" s="132"/>
      <c r="QRH18" s="132"/>
      <c r="QRI18" s="132"/>
      <c r="QRJ18" s="132"/>
      <c r="QRK18" s="132"/>
      <c r="QRL18" s="132"/>
      <c r="QRM18" s="132"/>
      <c r="QRN18" s="132"/>
      <c r="QRO18" s="132"/>
      <c r="QRP18" s="132"/>
      <c r="QRQ18" s="132"/>
      <c r="QRR18" s="132"/>
      <c r="QRS18" s="132"/>
      <c r="QRT18" s="132"/>
      <c r="QRU18" s="132"/>
      <c r="QRV18" s="132"/>
      <c r="QRW18" s="132"/>
      <c r="QRX18" s="132"/>
      <c r="QRY18" s="132"/>
      <c r="QRZ18" s="132"/>
      <c r="QSA18" s="132"/>
      <c r="QSB18" s="132"/>
      <c r="QSC18" s="132"/>
      <c r="QSD18" s="132"/>
      <c r="QSE18" s="132"/>
      <c r="QSF18" s="132"/>
      <c r="QSG18" s="132"/>
      <c r="QSH18" s="132"/>
      <c r="QSI18" s="132"/>
      <c r="QSJ18" s="132"/>
      <c r="QSK18" s="132"/>
      <c r="QSL18" s="132"/>
      <c r="QSM18" s="132"/>
      <c r="QSN18" s="132"/>
      <c r="QSO18" s="132"/>
      <c r="QSP18" s="132"/>
      <c r="QSQ18" s="132"/>
      <c r="QSR18" s="132"/>
      <c r="QSS18" s="132"/>
      <c r="QST18" s="132"/>
      <c r="QSU18" s="132"/>
      <c r="QSV18" s="132"/>
      <c r="QSW18" s="132"/>
      <c r="QSX18" s="132"/>
      <c r="QSY18" s="132"/>
      <c r="QSZ18" s="132"/>
      <c r="QTA18" s="132"/>
      <c r="QTB18" s="132"/>
      <c r="QTC18" s="132"/>
      <c r="QTD18" s="132"/>
      <c r="QTE18" s="132"/>
      <c r="QTF18" s="132"/>
      <c r="QTG18" s="132"/>
      <c r="QTH18" s="132"/>
      <c r="QTI18" s="132"/>
      <c r="QTJ18" s="132"/>
      <c r="QTK18" s="132"/>
      <c r="QTL18" s="132"/>
      <c r="QTM18" s="132"/>
      <c r="QTN18" s="132"/>
      <c r="QTO18" s="132"/>
      <c r="QTP18" s="132"/>
      <c r="QTQ18" s="132"/>
      <c r="QTR18" s="132"/>
      <c r="QTS18" s="132"/>
      <c r="QTT18" s="132"/>
      <c r="QTU18" s="132"/>
      <c r="QTV18" s="132"/>
      <c r="QTW18" s="132"/>
      <c r="QTX18" s="132"/>
      <c r="QTY18" s="132"/>
      <c r="QTZ18" s="132"/>
      <c r="QUA18" s="132"/>
      <c r="QUB18" s="132"/>
      <c r="QUC18" s="132"/>
      <c r="QUD18" s="132"/>
      <c r="QUE18" s="132"/>
      <c r="QUF18" s="132"/>
      <c r="QUG18" s="132"/>
      <c r="QUH18" s="132"/>
      <c r="QUI18" s="132"/>
      <c r="QUJ18" s="132"/>
      <c r="QUK18" s="132"/>
      <c r="QUL18" s="132"/>
      <c r="QUM18" s="132"/>
      <c r="QUN18" s="132"/>
      <c r="QUO18" s="132"/>
      <c r="QUP18" s="132"/>
      <c r="QUQ18" s="132"/>
      <c r="QUR18" s="132"/>
      <c r="QUS18" s="132"/>
      <c r="QUT18" s="132"/>
      <c r="QUU18" s="132"/>
      <c r="QUV18" s="132"/>
      <c r="QUW18" s="132"/>
      <c r="QUX18" s="132"/>
      <c r="QUY18" s="132"/>
      <c r="QUZ18" s="132"/>
      <c r="QVA18" s="132"/>
      <c r="QVB18" s="132"/>
      <c r="QVC18" s="132"/>
      <c r="QVD18" s="132"/>
      <c r="QVE18" s="132"/>
      <c r="QVF18" s="132"/>
      <c r="QVG18" s="132"/>
      <c r="QVH18" s="132"/>
      <c r="QVI18" s="132"/>
      <c r="QVJ18" s="132"/>
      <c r="QVK18" s="132"/>
      <c r="QVL18" s="132"/>
      <c r="QVM18" s="132"/>
      <c r="QVN18" s="132"/>
      <c r="QVO18" s="132"/>
      <c r="QVP18" s="132"/>
      <c r="QVQ18" s="132"/>
      <c r="QVR18" s="132"/>
      <c r="QVS18" s="132"/>
      <c r="QVT18" s="132"/>
      <c r="QVU18" s="132"/>
      <c r="QVV18" s="132"/>
      <c r="QVW18" s="132"/>
      <c r="QVX18" s="132"/>
      <c r="QVY18" s="132"/>
      <c r="QVZ18" s="132"/>
      <c r="QWA18" s="132"/>
      <c r="QWB18" s="132"/>
      <c r="QWC18" s="132"/>
      <c r="QWD18" s="132"/>
      <c r="QWE18" s="132"/>
      <c r="QWF18" s="132"/>
      <c r="QWG18" s="132"/>
      <c r="QWH18" s="132"/>
      <c r="QWI18" s="132"/>
      <c r="QWJ18" s="132"/>
      <c r="QWK18" s="132"/>
      <c r="QWL18" s="132"/>
      <c r="QWM18" s="132"/>
      <c r="QWN18" s="132"/>
      <c r="QWO18" s="132"/>
      <c r="QWP18" s="132"/>
      <c r="QWQ18" s="132"/>
      <c r="QWR18" s="132"/>
      <c r="QWS18" s="132"/>
      <c r="QWT18" s="132"/>
      <c r="QWU18" s="132"/>
      <c r="QWV18" s="132"/>
      <c r="QWW18" s="132"/>
      <c r="QWX18" s="132"/>
      <c r="QWY18" s="132"/>
      <c r="QWZ18" s="132"/>
      <c r="QXA18" s="132"/>
      <c r="QXB18" s="132"/>
      <c r="QXC18" s="132"/>
      <c r="QXD18" s="132"/>
      <c r="QXE18" s="132"/>
      <c r="QXF18" s="132"/>
      <c r="QXG18" s="132"/>
      <c r="QXH18" s="132"/>
      <c r="QXI18" s="132"/>
      <c r="QXJ18" s="132"/>
      <c r="QXK18" s="132"/>
      <c r="QXL18" s="132"/>
      <c r="QXM18" s="132"/>
      <c r="QXN18" s="132"/>
      <c r="QXO18" s="132"/>
      <c r="QXP18" s="132"/>
      <c r="QXQ18" s="132"/>
      <c r="QXR18" s="132"/>
      <c r="QXS18" s="132"/>
      <c r="QXT18" s="132"/>
      <c r="QXU18" s="132"/>
      <c r="QXV18" s="132"/>
      <c r="QXW18" s="132"/>
      <c r="QXX18" s="132"/>
      <c r="QXY18" s="132"/>
      <c r="QXZ18" s="132"/>
      <c r="QYA18" s="132"/>
      <c r="QYB18" s="132"/>
      <c r="QYC18" s="132"/>
      <c r="QYD18" s="132"/>
      <c r="QYE18" s="132"/>
      <c r="QYF18" s="132"/>
      <c r="QYG18" s="132"/>
      <c r="QYH18" s="132"/>
      <c r="QYI18" s="132"/>
      <c r="QYJ18" s="132"/>
      <c r="QYK18" s="132"/>
      <c r="QYL18" s="132"/>
      <c r="QYM18" s="132"/>
      <c r="QYN18" s="132"/>
      <c r="QYO18" s="132"/>
      <c r="QYP18" s="132"/>
      <c r="QYQ18" s="132"/>
      <c r="QYR18" s="132"/>
      <c r="QYS18" s="132"/>
      <c r="QYT18" s="132"/>
      <c r="QYU18" s="132"/>
      <c r="QYV18" s="132"/>
      <c r="QYW18" s="132"/>
      <c r="QYX18" s="132"/>
      <c r="QYY18" s="132"/>
      <c r="QYZ18" s="132"/>
      <c r="QZA18" s="132"/>
      <c r="QZB18" s="132"/>
      <c r="QZC18" s="132"/>
      <c r="QZD18" s="132"/>
      <c r="QZE18" s="132"/>
      <c r="QZF18" s="132"/>
      <c r="QZG18" s="132"/>
      <c r="QZH18" s="132"/>
      <c r="QZI18" s="132"/>
      <c r="QZJ18" s="132"/>
      <c r="QZK18" s="132"/>
      <c r="QZL18" s="132"/>
      <c r="QZM18" s="132"/>
      <c r="QZN18" s="132"/>
      <c r="QZO18" s="132"/>
      <c r="QZP18" s="132"/>
      <c r="QZQ18" s="132"/>
      <c r="QZR18" s="132"/>
      <c r="QZS18" s="132"/>
      <c r="QZT18" s="132"/>
      <c r="QZU18" s="132"/>
      <c r="QZV18" s="132"/>
      <c r="QZW18" s="132"/>
      <c r="QZX18" s="132"/>
      <c r="QZY18" s="132"/>
      <c r="QZZ18" s="132"/>
      <c r="RAA18" s="132"/>
      <c r="RAB18" s="132"/>
      <c r="RAC18" s="132"/>
      <c r="RAD18" s="132"/>
      <c r="RAE18" s="132"/>
      <c r="RAF18" s="132"/>
      <c r="RAG18" s="132"/>
      <c r="RAH18" s="132"/>
      <c r="RAI18" s="132"/>
      <c r="RAJ18" s="132"/>
      <c r="RAK18" s="132"/>
      <c r="RAL18" s="132"/>
      <c r="RAM18" s="132"/>
      <c r="RAN18" s="132"/>
      <c r="RAO18" s="132"/>
      <c r="RAP18" s="132"/>
      <c r="RAQ18" s="132"/>
      <c r="RAR18" s="132"/>
      <c r="RAS18" s="132"/>
      <c r="RAT18" s="132"/>
      <c r="RAU18" s="132"/>
      <c r="RAV18" s="132"/>
      <c r="RAW18" s="132"/>
      <c r="RAX18" s="132"/>
      <c r="RAY18" s="132"/>
      <c r="RAZ18" s="132"/>
      <c r="RBA18" s="132"/>
      <c r="RBB18" s="132"/>
      <c r="RBC18" s="132"/>
      <c r="RBD18" s="132"/>
      <c r="RBE18" s="132"/>
      <c r="RBF18" s="132"/>
      <c r="RBG18" s="132"/>
      <c r="RBH18" s="132"/>
      <c r="RBI18" s="132"/>
      <c r="RBJ18" s="132"/>
      <c r="RBK18" s="132"/>
      <c r="RBL18" s="132"/>
      <c r="RBM18" s="132"/>
      <c r="RBN18" s="132"/>
      <c r="RBO18" s="132"/>
      <c r="RBP18" s="132"/>
      <c r="RBQ18" s="132"/>
      <c r="RBR18" s="132"/>
      <c r="RBS18" s="132"/>
      <c r="RBT18" s="132"/>
      <c r="RBU18" s="132"/>
      <c r="RBV18" s="132"/>
      <c r="RBW18" s="132"/>
      <c r="RBX18" s="132"/>
      <c r="RBY18" s="132"/>
      <c r="RBZ18" s="132"/>
      <c r="RCA18" s="132"/>
      <c r="RCB18" s="132"/>
      <c r="RCC18" s="132"/>
      <c r="RCD18" s="132"/>
      <c r="RCE18" s="132"/>
      <c r="RCF18" s="132"/>
      <c r="RCG18" s="132"/>
      <c r="RCH18" s="132"/>
      <c r="RCI18" s="132"/>
      <c r="RCJ18" s="132"/>
      <c r="RCK18" s="132"/>
      <c r="RCL18" s="132"/>
      <c r="RCM18" s="132"/>
      <c r="RCN18" s="132"/>
      <c r="RCO18" s="132"/>
      <c r="RCP18" s="132"/>
      <c r="RCQ18" s="132"/>
      <c r="RCR18" s="132"/>
      <c r="RCS18" s="132"/>
      <c r="RCT18" s="132"/>
      <c r="RCU18" s="132"/>
      <c r="RCV18" s="132"/>
      <c r="RCW18" s="132"/>
      <c r="RCX18" s="132"/>
      <c r="RCY18" s="132"/>
      <c r="RCZ18" s="132"/>
      <c r="RDA18" s="132"/>
      <c r="RDB18" s="132"/>
      <c r="RDC18" s="132"/>
      <c r="RDD18" s="132"/>
      <c r="RDE18" s="132"/>
      <c r="RDF18" s="132"/>
      <c r="RDG18" s="132"/>
      <c r="RDH18" s="132"/>
      <c r="RDI18" s="132"/>
      <c r="RDJ18" s="132"/>
      <c r="RDK18" s="132"/>
      <c r="RDL18" s="132"/>
      <c r="RDM18" s="132"/>
      <c r="RDN18" s="132"/>
      <c r="RDO18" s="132"/>
      <c r="RDP18" s="132"/>
      <c r="RDQ18" s="132"/>
      <c r="RDR18" s="132"/>
      <c r="RDS18" s="132"/>
      <c r="RDT18" s="132"/>
      <c r="RDU18" s="132"/>
      <c r="RDV18" s="132"/>
      <c r="RDW18" s="132"/>
      <c r="RDX18" s="132"/>
      <c r="RDY18" s="132"/>
      <c r="RDZ18" s="132"/>
      <c r="REA18" s="132"/>
      <c r="REB18" s="132"/>
      <c r="REC18" s="132"/>
      <c r="RED18" s="132"/>
      <c r="REE18" s="132"/>
      <c r="REF18" s="132"/>
      <c r="REG18" s="132"/>
      <c r="REH18" s="132"/>
      <c r="REI18" s="132"/>
      <c r="REJ18" s="132"/>
      <c r="REK18" s="132"/>
      <c r="REL18" s="132"/>
      <c r="REM18" s="132"/>
      <c r="REN18" s="132"/>
      <c r="REO18" s="132"/>
      <c r="REP18" s="132"/>
      <c r="REQ18" s="132"/>
      <c r="RER18" s="132"/>
      <c r="RES18" s="132"/>
      <c r="RET18" s="132"/>
      <c r="REU18" s="132"/>
      <c r="REV18" s="132"/>
      <c r="REW18" s="132"/>
      <c r="REX18" s="132"/>
      <c r="REY18" s="132"/>
      <c r="REZ18" s="132"/>
      <c r="RFA18" s="132"/>
      <c r="RFB18" s="132"/>
      <c r="RFC18" s="132"/>
      <c r="RFD18" s="132"/>
      <c r="RFE18" s="132"/>
      <c r="RFF18" s="132"/>
      <c r="RFG18" s="132"/>
      <c r="RFH18" s="132"/>
      <c r="RFI18" s="132"/>
      <c r="RFJ18" s="132"/>
      <c r="RFK18" s="132"/>
      <c r="RFL18" s="132"/>
      <c r="RFM18" s="132"/>
      <c r="RFN18" s="132"/>
      <c r="RFO18" s="132"/>
      <c r="RFP18" s="132"/>
      <c r="RFQ18" s="132"/>
      <c r="RFR18" s="132"/>
      <c r="RFS18" s="132"/>
      <c r="RFT18" s="132"/>
      <c r="RFU18" s="132"/>
      <c r="RFV18" s="132"/>
      <c r="RFW18" s="132"/>
      <c r="RFX18" s="132"/>
      <c r="RFY18" s="132"/>
      <c r="RFZ18" s="132"/>
      <c r="RGA18" s="132"/>
      <c r="RGB18" s="132"/>
      <c r="RGC18" s="132"/>
      <c r="RGD18" s="132"/>
      <c r="RGE18" s="132"/>
      <c r="RGF18" s="132"/>
      <c r="RGG18" s="132"/>
      <c r="RGH18" s="132"/>
      <c r="RGI18" s="132"/>
      <c r="RGJ18" s="132"/>
      <c r="RGK18" s="132"/>
      <c r="RGL18" s="132"/>
      <c r="RGM18" s="132"/>
      <c r="RGN18" s="132"/>
      <c r="RGO18" s="132"/>
      <c r="RGP18" s="132"/>
      <c r="RGQ18" s="132"/>
      <c r="RGR18" s="132"/>
      <c r="RGS18" s="132"/>
      <c r="RGT18" s="132"/>
      <c r="RGU18" s="132"/>
      <c r="RGV18" s="132"/>
      <c r="RGW18" s="132"/>
      <c r="RGX18" s="132"/>
      <c r="RGY18" s="132"/>
      <c r="RGZ18" s="132"/>
      <c r="RHA18" s="132"/>
      <c r="RHB18" s="132"/>
      <c r="RHC18" s="132"/>
      <c r="RHD18" s="132"/>
      <c r="RHE18" s="132"/>
      <c r="RHF18" s="132"/>
      <c r="RHG18" s="132"/>
      <c r="RHH18" s="132"/>
      <c r="RHI18" s="132"/>
      <c r="RHJ18" s="132"/>
      <c r="RHK18" s="132"/>
      <c r="RHL18" s="132"/>
      <c r="RHM18" s="132"/>
      <c r="RHN18" s="132"/>
      <c r="RHO18" s="132"/>
      <c r="RHP18" s="132"/>
      <c r="RHQ18" s="132"/>
      <c r="RHR18" s="132"/>
      <c r="RHS18" s="132"/>
      <c r="RHT18" s="132"/>
      <c r="RHU18" s="132"/>
      <c r="RHV18" s="132"/>
      <c r="RHW18" s="132"/>
      <c r="RHX18" s="132"/>
      <c r="RHY18" s="132"/>
      <c r="RHZ18" s="132"/>
      <c r="RIA18" s="132"/>
      <c r="RIB18" s="132"/>
      <c r="RIC18" s="132"/>
      <c r="RID18" s="132"/>
      <c r="RIE18" s="132"/>
      <c r="RIF18" s="132"/>
      <c r="RIG18" s="132"/>
      <c r="RIH18" s="132"/>
      <c r="RII18" s="132"/>
      <c r="RIJ18" s="132"/>
      <c r="RIK18" s="132"/>
      <c r="RIL18" s="132"/>
      <c r="RIM18" s="132"/>
      <c r="RIN18" s="132"/>
      <c r="RIO18" s="132"/>
      <c r="RIP18" s="132"/>
      <c r="RIQ18" s="132"/>
      <c r="RIR18" s="132"/>
      <c r="RIS18" s="132"/>
      <c r="RIT18" s="132"/>
      <c r="RIU18" s="132"/>
      <c r="RIV18" s="132"/>
      <c r="RIW18" s="132"/>
      <c r="RIX18" s="132"/>
      <c r="RIY18" s="132"/>
      <c r="RIZ18" s="132"/>
      <c r="RJA18" s="132"/>
      <c r="RJB18" s="132"/>
      <c r="RJC18" s="132"/>
      <c r="RJD18" s="132"/>
      <c r="RJE18" s="132"/>
      <c r="RJF18" s="132"/>
      <c r="RJG18" s="132"/>
      <c r="RJH18" s="132"/>
      <c r="RJI18" s="132"/>
      <c r="RJJ18" s="132"/>
      <c r="RJK18" s="132"/>
      <c r="RJL18" s="132"/>
      <c r="RJM18" s="132"/>
      <c r="RJN18" s="132"/>
      <c r="RJO18" s="132"/>
      <c r="RJP18" s="132"/>
      <c r="RJQ18" s="132"/>
      <c r="RJR18" s="132"/>
      <c r="RJS18" s="132"/>
      <c r="RJT18" s="132"/>
      <c r="RJU18" s="132"/>
      <c r="RJV18" s="132"/>
      <c r="RJW18" s="132"/>
      <c r="RJX18" s="132"/>
      <c r="RJY18" s="132"/>
      <c r="RJZ18" s="132"/>
      <c r="RKA18" s="132"/>
      <c r="RKB18" s="132"/>
      <c r="RKC18" s="132"/>
      <c r="RKD18" s="132"/>
      <c r="RKE18" s="132"/>
      <c r="RKF18" s="132"/>
      <c r="RKG18" s="132"/>
      <c r="RKH18" s="132"/>
      <c r="RKI18" s="132"/>
      <c r="RKJ18" s="132"/>
      <c r="RKK18" s="132"/>
      <c r="RKL18" s="132"/>
      <c r="RKM18" s="132"/>
      <c r="RKN18" s="132"/>
      <c r="RKO18" s="132"/>
      <c r="RKP18" s="132"/>
      <c r="RKQ18" s="132"/>
      <c r="RKR18" s="132"/>
      <c r="RKS18" s="132"/>
      <c r="RKT18" s="132"/>
      <c r="RKU18" s="132"/>
      <c r="RKV18" s="132"/>
      <c r="RKW18" s="132"/>
      <c r="RKX18" s="132"/>
      <c r="RKY18" s="132"/>
      <c r="RKZ18" s="132"/>
      <c r="RLA18" s="132"/>
      <c r="RLB18" s="132"/>
      <c r="RLC18" s="132"/>
      <c r="RLD18" s="132"/>
      <c r="RLE18" s="132"/>
      <c r="RLF18" s="132"/>
      <c r="RLG18" s="132"/>
      <c r="RLH18" s="132"/>
      <c r="RLI18" s="132"/>
      <c r="RLJ18" s="132"/>
      <c r="RLK18" s="132"/>
      <c r="RLL18" s="132"/>
      <c r="RLM18" s="132"/>
      <c r="RLN18" s="132"/>
      <c r="RLO18" s="132"/>
      <c r="RLP18" s="132"/>
      <c r="RLQ18" s="132"/>
      <c r="RLR18" s="132"/>
      <c r="RLS18" s="132"/>
      <c r="RLT18" s="132"/>
      <c r="RLU18" s="132"/>
      <c r="RLV18" s="132"/>
      <c r="RLW18" s="132"/>
      <c r="RLX18" s="132"/>
      <c r="RLY18" s="132"/>
      <c r="RLZ18" s="132"/>
      <c r="RMA18" s="132"/>
      <c r="RMB18" s="132"/>
      <c r="RMC18" s="132"/>
      <c r="RMD18" s="132"/>
      <c r="RME18" s="132"/>
      <c r="RMF18" s="132"/>
      <c r="RMG18" s="132"/>
      <c r="RMH18" s="132"/>
      <c r="RMI18" s="132"/>
      <c r="RMJ18" s="132"/>
      <c r="RMK18" s="132"/>
      <c r="RML18" s="132"/>
      <c r="RMM18" s="132"/>
      <c r="RMN18" s="132"/>
      <c r="RMO18" s="132"/>
      <c r="RMP18" s="132"/>
      <c r="RMQ18" s="132"/>
      <c r="RMR18" s="132"/>
      <c r="RMS18" s="132"/>
      <c r="RMT18" s="132"/>
      <c r="RMU18" s="132"/>
      <c r="RMV18" s="132"/>
      <c r="RMW18" s="132"/>
      <c r="RMX18" s="132"/>
      <c r="RMY18" s="132"/>
      <c r="RMZ18" s="132"/>
      <c r="RNA18" s="132"/>
      <c r="RNB18" s="132"/>
      <c r="RNC18" s="132"/>
      <c r="RND18" s="132"/>
      <c r="RNE18" s="132"/>
      <c r="RNF18" s="132"/>
      <c r="RNG18" s="132"/>
      <c r="RNH18" s="132"/>
      <c r="RNI18" s="132"/>
      <c r="RNJ18" s="132"/>
      <c r="RNK18" s="132"/>
      <c r="RNL18" s="132"/>
      <c r="RNM18" s="132"/>
      <c r="RNN18" s="132"/>
      <c r="RNO18" s="132"/>
      <c r="RNP18" s="132"/>
      <c r="RNQ18" s="132"/>
      <c r="RNR18" s="132"/>
      <c r="RNS18" s="132"/>
      <c r="RNT18" s="132"/>
      <c r="RNU18" s="132"/>
      <c r="RNV18" s="132"/>
      <c r="RNW18" s="132"/>
      <c r="RNX18" s="132"/>
      <c r="RNY18" s="132"/>
      <c r="RNZ18" s="132"/>
      <c r="ROA18" s="132"/>
      <c r="ROB18" s="132"/>
      <c r="ROC18" s="132"/>
      <c r="ROD18" s="132"/>
      <c r="ROE18" s="132"/>
      <c r="ROF18" s="132"/>
      <c r="ROG18" s="132"/>
      <c r="ROH18" s="132"/>
      <c r="ROI18" s="132"/>
      <c r="ROJ18" s="132"/>
      <c r="ROK18" s="132"/>
      <c r="ROL18" s="132"/>
      <c r="ROM18" s="132"/>
      <c r="RON18" s="132"/>
      <c r="ROO18" s="132"/>
      <c r="ROP18" s="132"/>
      <c r="ROQ18" s="132"/>
      <c r="ROR18" s="132"/>
      <c r="ROS18" s="132"/>
      <c r="ROT18" s="132"/>
      <c r="ROU18" s="132"/>
      <c r="ROV18" s="132"/>
      <c r="ROW18" s="132"/>
      <c r="ROX18" s="132"/>
      <c r="ROY18" s="132"/>
      <c r="ROZ18" s="132"/>
      <c r="RPA18" s="132"/>
      <c r="RPB18" s="132"/>
      <c r="RPC18" s="132"/>
      <c r="RPD18" s="132"/>
      <c r="RPE18" s="132"/>
      <c r="RPF18" s="132"/>
      <c r="RPG18" s="132"/>
      <c r="RPH18" s="132"/>
      <c r="RPI18" s="132"/>
      <c r="RPJ18" s="132"/>
      <c r="RPK18" s="132"/>
      <c r="RPL18" s="132"/>
      <c r="RPM18" s="132"/>
      <c r="RPN18" s="132"/>
      <c r="RPO18" s="132"/>
      <c r="RPP18" s="132"/>
      <c r="RPQ18" s="132"/>
      <c r="RPR18" s="132"/>
      <c r="RPS18" s="132"/>
      <c r="RPT18" s="132"/>
      <c r="RPU18" s="132"/>
      <c r="RPV18" s="132"/>
      <c r="RPW18" s="132"/>
      <c r="RPX18" s="132"/>
      <c r="RPY18" s="132"/>
      <c r="RPZ18" s="132"/>
      <c r="RQA18" s="132"/>
      <c r="RQB18" s="132"/>
      <c r="RQC18" s="132"/>
      <c r="RQD18" s="132"/>
      <c r="RQE18" s="132"/>
      <c r="RQF18" s="132"/>
      <c r="RQG18" s="132"/>
      <c r="RQH18" s="132"/>
      <c r="RQI18" s="132"/>
      <c r="RQJ18" s="132"/>
      <c r="RQK18" s="132"/>
      <c r="RQL18" s="132"/>
      <c r="RQM18" s="132"/>
      <c r="RQN18" s="132"/>
      <c r="RQO18" s="132"/>
      <c r="RQP18" s="132"/>
      <c r="RQQ18" s="132"/>
      <c r="RQR18" s="132"/>
      <c r="RQS18" s="132"/>
      <c r="RQT18" s="132"/>
      <c r="RQU18" s="132"/>
      <c r="RQV18" s="132"/>
      <c r="RQW18" s="132"/>
      <c r="RQX18" s="132"/>
      <c r="RQY18" s="132"/>
      <c r="RQZ18" s="132"/>
      <c r="RRA18" s="132"/>
      <c r="RRB18" s="132"/>
      <c r="RRC18" s="132"/>
      <c r="RRD18" s="132"/>
      <c r="RRE18" s="132"/>
      <c r="RRF18" s="132"/>
      <c r="RRG18" s="132"/>
      <c r="RRH18" s="132"/>
      <c r="RRI18" s="132"/>
      <c r="RRJ18" s="132"/>
      <c r="RRK18" s="132"/>
      <c r="RRL18" s="132"/>
      <c r="RRM18" s="132"/>
      <c r="RRN18" s="132"/>
      <c r="RRO18" s="132"/>
      <c r="RRP18" s="132"/>
      <c r="RRQ18" s="132"/>
      <c r="RRR18" s="132"/>
      <c r="RRS18" s="132"/>
      <c r="RRT18" s="132"/>
      <c r="RRU18" s="132"/>
      <c r="RRV18" s="132"/>
      <c r="RRW18" s="132"/>
      <c r="RRX18" s="132"/>
      <c r="RRY18" s="132"/>
      <c r="RRZ18" s="132"/>
      <c r="RSA18" s="132"/>
      <c r="RSB18" s="132"/>
      <c r="RSC18" s="132"/>
      <c r="RSD18" s="132"/>
      <c r="RSE18" s="132"/>
      <c r="RSF18" s="132"/>
      <c r="RSG18" s="132"/>
      <c r="RSH18" s="132"/>
      <c r="RSI18" s="132"/>
      <c r="RSJ18" s="132"/>
      <c r="RSK18" s="132"/>
      <c r="RSL18" s="132"/>
      <c r="RSM18" s="132"/>
      <c r="RSN18" s="132"/>
      <c r="RSO18" s="132"/>
      <c r="RSP18" s="132"/>
      <c r="RSQ18" s="132"/>
      <c r="RSR18" s="132"/>
      <c r="RSS18" s="132"/>
      <c r="RST18" s="132"/>
      <c r="RSU18" s="132"/>
      <c r="RSV18" s="132"/>
      <c r="RSW18" s="132"/>
      <c r="RSX18" s="132"/>
      <c r="RSY18" s="132"/>
      <c r="RSZ18" s="132"/>
      <c r="RTA18" s="132"/>
      <c r="RTB18" s="132"/>
      <c r="RTC18" s="132"/>
      <c r="RTD18" s="132"/>
      <c r="RTE18" s="132"/>
      <c r="RTF18" s="132"/>
      <c r="RTG18" s="132"/>
      <c r="RTH18" s="132"/>
      <c r="RTI18" s="132"/>
      <c r="RTJ18" s="132"/>
      <c r="RTK18" s="132"/>
      <c r="RTL18" s="132"/>
      <c r="RTM18" s="132"/>
      <c r="RTN18" s="132"/>
      <c r="RTO18" s="132"/>
      <c r="RTP18" s="132"/>
      <c r="RTQ18" s="132"/>
      <c r="RTR18" s="132"/>
      <c r="RTS18" s="132"/>
      <c r="RTT18" s="132"/>
      <c r="RTU18" s="132"/>
      <c r="RTV18" s="132"/>
      <c r="RTW18" s="132"/>
      <c r="RTX18" s="132"/>
      <c r="RTY18" s="132"/>
      <c r="RTZ18" s="132"/>
      <c r="RUA18" s="132"/>
      <c r="RUB18" s="132"/>
      <c r="RUC18" s="132"/>
      <c r="RUD18" s="132"/>
      <c r="RUE18" s="132"/>
      <c r="RUF18" s="132"/>
      <c r="RUG18" s="132"/>
      <c r="RUH18" s="132"/>
      <c r="RUI18" s="132"/>
      <c r="RUJ18" s="132"/>
      <c r="RUK18" s="132"/>
      <c r="RUL18" s="132"/>
      <c r="RUM18" s="132"/>
      <c r="RUN18" s="132"/>
      <c r="RUO18" s="132"/>
      <c r="RUP18" s="132"/>
      <c r="RUQ18" s="132"/>
      <c r="RUR18" s="132"/>
      <c r="RUS18" s="132"/>
      <c r="RUT18" s="132"/>
      <c r="RUU18" s="132"/>
      <c r="RUV18" s="132"/>
      <c r="RUW18" s="132"/>
      <c r="RUX18" s="132"/>
      <c r="RUY18" s="132"/>
      <c r="RUZ18" s="132"/>
      <c r="RVA18" s="132"/>
      <c r="RVB18" s="132"/>
      <c r="RVC18" s="132"/>
      <c r="RVD18" s="132"/>
      <c r="RVE18" s="132"/>
      <c r="RVF18" s="132"/>
      <c r="RVG18" s="132"/>
      <c r="RVH18" s="132"/>
      <c r="RVI18" s="132"/>
      <c r="RVJ18" s="132"/>
      <c r="RVK18" s="132"/>
      <c r="RVL18" s="132"/>
      <c r="RVM18" s="132"/>
      <c r="RVN18" s="132"/>
      <c r="RVO18" s="132"/>
      <c r="RVP18" s="132"/>
      <c r="RVQ18" s="132"/>
      <c r="RVR18" s="132"/>
      <c r="RVS18" s="132"/>
      <c r="RVT18" s="132"/>
      <c r="RVU18" s="132"/>
      <c r="RVV18" s="132"/>
      <c r="RVW18" s="132"/>
      <c r="RVX18" s="132"/>
      <c r="RVY18" s="132"/>
      <c r="RVZ18" s="132"/>
      <c r="RWA18" s="132"/>
      <c r="RWB18" s="132"/>
      <c r="RWC18" s="132"/>
      <c r="RWD18" s="132"/>
      <c r="RWE18" s="132"/>
      <c r="RWF18" s="132"/>
      <c r="RWG18" s="132"/>
      <c r="RWH18" s="132"/>
      <c r="RWI18" s="132"/>
      <c r="RWJ18" s="132"/>
      <c r="RWK18" s="132"/>
      <c r="RWL18" s="132"/>
      <c r="RWM18" s="132"/>
      <c r="RWN18" s="132"/>
      <c r="RWO18" s="132"/>
      <c r="RWP18" s="132"/>
      <c r="RWQ18" s="132"/>
      <c r="RWR18" s="132"/>
      <c r="RWS18" s="132"/>
      <c r="RWT18" s="132"/>
      <c r="RWU18" s="132"/>
      <c r="RWV18" s="132"/>
      <c r="RWW18" s="132"/>
      <c r="RWX18" s="132"/>
      <c r="RWY18" s="132"/>
      <c r="RWZ18" s="132"/>
      <c r="RXA18" s="132"/>
      <c r="RXB18" s="132"/>
      <c r="RXC18" s="132"/>
      <c r="RXD18" s="132"/>
      <c r="RXE18" s="132"/>
      <c r="RXF18" s="132"/>
      <c r="RXG18" s="132"/>
      <c r="RXH18" s="132"/>
      <c r="RXI18" s="132"/>
      <c r="RXJ18" s="132"/>
      <c r="RXK18" s="132"/>
      <c r="RXL18" s="132"/>
      <c r="RXM18" s="132"/>
      <c r="RXN18" s="132"/>
      <c r="RXO18" s="132"/>
      <c r="RXP18" s="132"/>
      <c r="RXQ18" s="132"/>
      <c r="RXR18" s="132"/>
      <c r="RXS18" s="132"/>
      <c r="RXT18" s="132"/>
      <c r="RXU18" s="132"/>
      <c r="RXV18" s="132"/>
      <c r="RXW18" s="132"/>
      <c r="RXX18" s="132"/>
      <c r="RXY18" s="132"/>
      <c r="RXZ18" s="132"/>
      <c r="RYA18" s="132"/>
      <c r="RYB18" s="132"/>
      <c r="RYC18" s="132"/>
      <c r="RYD18" s="132"/>
      <c r="RYE18" s="132"/>
      <c r="RYF18" s="132"/>
      <c r="RYG18" s="132"/>
      <c r="RYH18" s="132"/>
      <c r="RYI18" s="132"/>
      <c r="RYJ18" s="132"/>
      <c r="RYK18" s="132"/>
      <c r="RYL18" s="132"/>
      <c r="RYM18" s="132"/>
      <c r="RYN18" s="132"/>
      <c r="RYO18" s="132"/>
      <c r="RYP18" s="132"/>
      <c r="RYQ18" s="132"/>
      <c r="RYR18" s="132"/>
      <c r="RYS18" s="132"/>
      <c r="RYT18" s="132"/>
      <c r="RYU18" s="132"/>
      <c r="RYV18" s="132"/>
      <c r="RYW18" s="132"/>
      <c r="RYX18" s="132"/>
      <c r="RYY18" s="132"/>
      <c r="RYZ18" s="132"/>
      <c r="RZA18" s="132"/>
      <c r="RZB18" s="132"/>
      <c r="RZC18" s="132"/>
      <c r="RZD18" s="132"/>
      <c r="RZE18" s="132"/>
      <c r="RZF18" s="132"/>
      <c r="RZG18" s="132"/>
      <c r="RZH18" s="132"/>
      <c r="RZI18" s="132"/>
      <c r="RZJ18" s="132"/>
      <c r="RZK18" s="132"/>
      <c r="RZL18" s="132"/>
      <c r="RZM18" s="132"/>
      <c r="RZN18" s="132"/>
      <c r="RZO18" s="132"/>
      <c r="RZP18" s="132"/>
      <c r="RZQ18" s="132"/>
      <c r="RZR18" s="132"/>
      <c r="RZS18" s="132"/>
      <c r="RZT18" s="132"/>
      <c r="RZU18" s="132"/>
      <c r="RZV18" s="132"/>
      <c r="RZW18" s="132"/>
      <c r="RZX18" s="132"/>
      <c r="RZY18" s="132"/>
      <c r="RZZ18" s="132"/>
      <c r="SAA18" s="132"/>
      <c r="SAB18" s="132"/>
      <c r="SAC18" s="132"/>
      <c r="SAD18" s="132"/>
      <c r="SAE18" s="132"/>
      <c r="SAF18" s="132"/>
      <c r="SAG18" s="132"/>
      <c r="SAH18" s="132"/>
      <c r="SAI18" s="132"/>
      <c r="SAJ18" s="132"/>
      <c r="SAK18" s="132"/>
      <c r="SAL18" s="132"/>
      <c r="SAM18" s="132"/>
      <c r="SAN18" s="132"/>
      <c r="SAO18" s="132"/>
      <c r="SAP18" s="132"/>
      <c r="SAQ18" s="132"/>
      <c r="SAR18" s="132"/>
      <c r="SAS18" s="132"/>
      <c r="SAT18" s="132"/>
      <c r="SAU18" s="132"/>
      <c r="SAV18" s="132"/>
      <c r="SAW18" s="132"/>
      <c r="SAX18" s="132"/>
      <c r="SAY18" s="132"/>
      <c r="SAZ18" s="132"/>
      <c r="SBA18" s="132"/>
      <c r="SBB18" s="132"/>
      <c r="SBC18" s="132"/>
      <c r="SBD18" s="132"/>
      <c r="SBE18" s="132"/>
      <c r="SBF18" s="132"/>
      <c r="SBG18" s="132"/>
      <c r="SBH18" s="132"/>
      <c r="SBI18" s="132"/>
      <c r="SBJ18" s="132"/>
      <c r="SBK18" s="132"/>
      <c r="SBL18" s="132"/>
      <c r="SBM18" s="132"/>
      <c r="SBN18" s="132"/>
      <c r="SBO18" s="132"/>
      <c r="SBP18" s="132"/>
      <c r="SBQ18" s="132"/>
      <c r="SBR18" s="132"/>
      <c r="SBS18" s="132"/>
      <c r="SBT18" s="132"/>
      <c r="SBU18" s="132"/>
      <c r="SBV18" s="132"/>
      <c r="SBW18" s="132"/>
      <c r="SBX18" s="132"/>
      <c r="SBY18" s="132"/>
      <c r="SBZ18" s="132"/>
      <c r="SCA18" s="132"/>
      <c r="SCB18" s="132"/>
      <c r="SCC18" s="132"/>
      <c r="SCD18" s="132"/>
      <c r="SCE18" s="132"/>
      <c r="SCF18" s="132"/>
      <c r="SCG18" s="132"/>
      <c r="SCH18" s="132"/>
      <c r="SCI18" s="132"/>
      <c r="SCJ18" s="132"/>
      <c r="SCK18" s="132"/>
      <c r="SCL18" s="132"/>
      <c r="SCM18" s="132"/>
      <c r="SCN18" s="132"/>
      <c r="SCO18" s="132"/>
      <c r="SCP18" s="132"/>
      <c r="SCQ18" s="132"/>
      <c r="SCR18" s="132"/>
      <c r="SCS18" s="132"/>
      <c r="SCT18" s="132"/>
      <c r="SCU18" s="132"/>
      <c r="SCV18" s="132"/>
      <c r="SCW18" s="132"/>
      <c r="SCX18" s="132"/>
      <c r="SCY18" s="132"/>
      <c r="SCZ18" s="132"/>
      <c r="SDA18" s="132"/>
      <c r="SDB18" s="132"/>
      <c r="SDC18" s="132"/>
      <c r="SDD18" s="132"/>
      <c r="SDE18" s="132"/>
      <c r="SDF18" s="132"/>
      <c r="SDG18" s="132"/>
      <c r="SDH18" s="132"/>
      <c r="SDI18" s="132"/>
      <c r="SDJ18" s="132"/>
      <c r="SDK18" s="132"/>
      <c r="SDL18" s="132"/>
      <c r="SDM18" s="132"/>
      <c r="SDN18" s="132"/>
      <c r="SDO18" s="132"/>
      <c r="SDP18" s="132"/>
      <c r="SDQ18" s="132"/>
      <c r="SDR18" s="132"/>
      <c r="SDS18" s="132"/>
      <c r="SDT18" s="132"/>
      <c r="SDU18" s="132"/>
      <c r="SDV18" s="132"/>
      <c r="SDW18" s="132"/>
      <c r="SDX18" s="132"/>
      <c r="SDY18" s="132"/>
      <c r="SDZ18" s="132"/>
      <c r="SEA18" s="132"/>
      <c r="SEB18" s="132"/>
      <c r="SEC18" s="132"/>
      <c r="SED18" s="132"/>
      <c r="SEE18" s="132"/>
      <c r="SEF18" s="132"/>
      <c r="SEG18" s="132"/>
      <c r="SEH18" s="132"/>
      <c r="SEI18" s="132"/>
      <c r="SEJ18" s="132"/>
      <c r="SEK18" s="132"/>
      <c r="SEL18" s="132"/>
      <c r="SEM18" s="132"/>
      <c r="SEN18" s="132"/>
      <c r="SEO18" s="132"/>
      <c r="SEP18" s="132"/>
      <c r="SEQ18" s="132"/>
      <c r="SER18" s="132"/>
      <c r="SES18" s="132"/>
      <c r="SET18" s="132"/>
      <c r="SEU18" s="132"/>
      <c r="SEV18" s="132"/>
      <c r="SEW18" s="132"/>
      <c r="SEX18" s="132"/>
      <c r="SEY18" s="132"/>
      <c r="SEZ18" s="132"/>
      <c r="SFA18" s="132"/>
      <c r="SFB18" s="132"/>
      <c r="SFC18" s="132"/>
      <c r="SFD18" s="132"/>
      <c r="SFE18" s="132"/>
      <c r="SFF18" s="132"/>
      <c r="SFG18" s="132"/>
      <c r="SFH18" s="132"/>
      <c r="SFI18" s="132"/>
      <c r="SFJ18" s="132"/>
      <c r="SFK18" s="132"/>
      <c r="SFL18" s="132"/>
      <c r="SFM18" s="132"/>
      <c r="SFN18" s="132"/>
      <c r="SFO18" s="132"/>
      <c r="SFP18" s="132"/>
      <c r="SFQ18" s="132"/>
      <c r="SFR18" s="132"/>
      <c r="SFS18" s="132"/>
      <c r="SFT18" s="132"/>
      <c r="SFU18" s="132"/>
      <c r="SFV18" s="132"/>
      <c r="SFW18" s="132"/>
      <c r="SFX18" s="132"/>
      <c r="SFY18" s="132"/>
      <c r="SFZ18" s="132"/>
      <c r="SGA18" s="132"/>
      <c r="SGB18" s="132"/>
      <c r="SGC18" s="132"/>
      <c r="SGD18" s="132"/>
      <c r="SGE18" s="132"/>
      <c r="SGF18" s="132"/>
      <c r="SGG18" s="132"/>
      <c r="SGH18" s="132"/>
      <c r="SGI18" s="132"/>
      <c r="SGJ18" s="132"/>
      <c r="SGK18" s="132"/>
      <c r="SGL18" s="132"/>
      <c r="SGM18" s="132"/>
      <c r="SGN18" s="132"/>
      <c r="SGO18" s="132"/>
      <c r="SGP18" s="132"/>
      <c r="SGQ18" s="132"/>
      <c r="SGR18" s="132"/>
      <c r="SGS18" s="132"/>
      <c r="SGT18" s="132"/>
      <c r="SGU18" s="132"/>
      <c r="SGV18" s="132"/>
      <c r="SGW18" s="132"/>
      <c r="SGX18" s="132"/>
      <c r="SGY18" s="132"/>
      <c r="SGZ18" s="132"/>
      <c r="SHA18" s="132"/>
      <c r="SHB18" s="132"/>
      <c r="SHC18" s="132"/>
      <c r="SHD18" s="132"/>
      <c r="SHE18" s="132"/>
      <c r="SHF18" s="132"/>
      <c r="SHG18" s="132"/>
      <c r="SHH18" s="132"/>
      <c r="SHI18" s="132"/>
      <c r="SHJ18" s="132"/>
      <c r="SHK18" s="132"/>
      <c r="SHL18" s="132"/>
      <c r="SHM18" s="132"/>
      <c r="SHN18" s="132"/>
      <c r="SHO18" s="132"/>
      <c r="SHP18" s="132"/>
      <c r="SHQ18" s="132"/>
      <c r="SHR18" s="132"/>
      <c r="SHS18" s="132"/>
      <c r="SHT18" s="132"/>
      <c r="SHU18" s="132"/>
      <c r="SHV18" s="132"/>
      <c r="SHW18" s="132"/>
      <c r="SHX18" s="132"/>
      <c r="SHY18" s="132"/>
      <c r="SHZ18" s="132"/>
      <c r="SIA18" s="132"/>
      <c r="SIB18" s="132"/>
      <c r="SIC18" s="132"/>
      <c r="SID18" s="132"/>
      <c r="SIE18" s="132"/>
      <c r="SIF18" s="132"/>
      <c r="SIG18" s="132"/>
      <c r="SIH18" s="132"/>
      <c r="SII18" s="132"/>
      <c r="SIJ18" s="132"/>
      <c r="SIK18" s="132"/>
      <c r="SIL18" s="132"/>
      <c r="SIM18" s="132"/>
      <c r="SIN18" s="132"/>
      <c r="SIO18" s="132"/>
      <c r="SIP18" s="132"/>
      <c r="SIQ18" s="132"/>
      <c r="SIR18" s="132"/>
      <c r="SIS18" s="132"/>
      <c r="SIT18" s="132"/>
      <c r="SIU18" s="132"/>
      <c r="SIV18" s="132"/>
      <c r="SIW18" s="132"/>
      <c r="SIX18" s="132"/>
      <c r="SIY18" s="132"/>
      <c r="SIZ18" s="132"/>
      <c r="SJA18" s="132"/>
      <c r="SJB18" s="132"/>
      <c r="SJC18" s="132"/>
      <c r="SJD18" s="132"/>
      <c r="SJE18" s="132"/>
      <c r="SJF18" s="132"/>
      <c r="SJG18" s="132"/>
      <c r="SJH18" s="132"/>
      <c r="SJI18" s="132"/>
      <c r="SJJ18" s="132"/>
      <c r="SJK18" s="132"/>
      <c r="SJL18" s="132"/>
      <c r="SJM18" s="132"/>
      <c r="SJN18" s="132"/>
      <c r="SJO18" s="132"/>
      <c r="SJP18" s="132"/>
      <c r="SJQ18" s="132"/>
      <c r="SJR18" s="132"/>
      <c r="SJS18" s="132"/>
      <c r="SJT18" s="132"/>
      <c r="SJU18" s="132"/>
      <c r="SJV18" s="132"/>
      <c r="SJW18" s="132"/>
      <c r="SJX18" s="132"/>
      <c r="SJY18" s="132"/>
      <c r="SJZ18" s="132"/>
      <c r="SKA18" s="132"/>
      <c r="SKB18" s="132"/>
      <c r="SKC18" s="132"/>
      <c r="SKD18" s="132"/>
      <c r="SKE18" s="132"/>
      <c r="SKF18" s="132"/>
      <c r="SKG18" s="132"/>
      <c r="SKH18" s="132"/>
      <c r="SKI18" s="132"/>
      <c r="SKJ18" s="132"/>
      <c r="SKK18" s="132"/>
      <c r="SKL18" s="132"/>
      <c r="SKM18" s="132"/>
      <c r="SKN18" s="132"/>
      <c r="SKO18" s="132"/>
      <c r="SKP18" s="132"/>
      <c r="SKQ18" s="132"/>
      <c r="SKR18" s="132"/>
      <c r="SKS18" s="132"/>
      <c r="SKT18" s="132"/>
      <c r="SKU18" s="132"/>
      <c r="SKV18" s="132"/>
      <c r="SKW18" s="132"/>
      <c r="SKX18" s="132"/>
      <c r="SKY18" s="132"/>
      <c r="SKZ18" s="132"/>
      <c r="SLA18" s="132"/>
      <c r="SLB18" s="132"/>
      <c r="SLC18" s="132"/>
      <c r="SLD18" s="132"/>
      <c r="SLE18" s="132"/>
      <c r="SLF18" s="132"/>
      <c r="SLG18" s="132"/>
      <c r="SLH18" s="132"/>
      <c r="SLI18" s="132"/>
      <c r="SLJ18" s="132"/>
      <c r="SLK18" s="132"/>
      <c r="SLL18" s="132"/>
      <c r="SLM18" s="132"/>
      <c r="SLN18" s="132"/>
      <c r="SLO18" s="132"/>
      <c r="SLP18" s="132"/>
      <c r="SLQ18" s="132"/>
      <c r="SLR18" s="132"/>
      <c r="SLS18" s="132"/>
      <c r="SLT18" s="132"/>
      <c r="SLU18" s="132"/>
      <c r="SLV18" s="132"/>
      <c r="SLW18" s="132"/>
      <c r="SLX18" s="132"/>
      <c r="SLY18" s="132"/>
      <c r="SLZ18" s="132"/>
      <c r="SMA18" s="132"/>
      <c r="SMB18" s="132"/>
      <c r="SMC18" s="132"/>
      <c r="SMD18" s="132"/>
      <c r="SME18" s="132"/>
      <c r="SMF18" s="132"/>
      <c r="SMG18" s="132"/>
      <c r="SMH18" s="132"/>
      <c r="SMI18" s="132"/>
      <c r="SMJ18" s="132"/>
      <c r="SMK18" s="132"/>
      <c r="SML18" s="132"/>
      <c r="SMM18" s="132"/>
      <c r="SMN18" s="132"/>
      <c r="SMO18" s="132"/>
      <c r="SMP18" s="132"/>
      <c r="SMQ18" s="132"/>
      <c r="SMR18" s="132"/>
      <c r="SMS18" s="132"/>
      <c r="SMT18" s="132"/>
      <c r="SMU18" s="132"/>
      <c r="SMV18" s="132"/>
      <c r="SMW18" s="132"/>
      <c r="SMX18" s="132"/>
      <c r="SMY18" s="132"/>
      <c r="SMZ18" s="132"/>
      <c r="SNA18" s="132"/>
      <c r="SNB18" s="132"/>
      <c r="SNC18" s="132"/>
      <c r="SND18" s="132"/>
      <c r="SNE18" s="132"/>
      <c r="SNF18" s="132"/>
      <c r="SNG18" s="132"/>
      <c r="SNH18" s="132"/>
      <c r="SNI18" s="132"/>
      <c r="SNJ18" s="132"/>
      <c r="SNK18" s="132"/>
      <c r="SNL18" s="132"/>
      <c r="SNM18" s="132"/>
      <c r="SNN18" s="132"/>
      <c r="SNO18" s="132"/>
      <c r="SNP18" s="132"/>
      <c r="SNQ18" s="132"/>
      <c r="SNR18" s="132"/>
      <c r="SNS18" s="132"/>
      <c r="SNT18" s="132"/>
      <c r="SNU18" s="132"/>
      <c r="SNV18" s="132"/>
      <c r="SNW18" s="132"/>
      <c r="SNX18" s="132"/>
      <c r="SNY18" s="132"/>
      <c r="SNZ18" s="132"/>
      <c r="SOA18" s="132"/>
      <c r="SOB18" s="132"/>
      <c r="SOC18" s="132"/>
      <c r="SOD18" s="132"/>
      <c r="SOE18" s="132"/>
      <c r="SOF18" s="132"/>
      <c r="SOG18" s="132"/>
      <c r="SOH18" s="132"/>
      <c r="SOI18" s="132"/>
      <c r="SOJ18" s="132"/>
      <c r="SOK18" s="132"/>
      <c r="SOL18" s="132"/>
      <c r="SOM18" s="132"/>
      <c r="SON18" s="132"/>
      <c r="SOO18" s="132"/>
      <c r="SOP18" s="132"/>
      <c r="SOQ18" s="132"/>
      <c r="SOR18" s="132"/>
      <c r="SOS18" s="132"/>
      <c r="SOT18" s="132"/>
      <c r="SOU18" s="132"/>
      <c r="SOV18" s="132"/>
      <c r="SOW18" s="132"/>
      <c r="SOX18" s="132"/>
      <c r="SOY18" s="132"/>
      <c r="SOZ18" s="132"/>
      <c r="SPA18" s="132"/>
      <c r="SPB18" s="132"/>
      <c r="SPC18" s="132"/>
      <c r="SPD18" s="132"/>
      <c r="SPE18" s="132"/>
      <c r="SPF18" s="132"/>
      <c r="SPG18" s="132"/>
      <c r="SPH18" s="132"/>
      <c r="SPI18" s="132"/>
      <c r="SPJ18" s="132"/>
      <c r="SPK18" s="132"/>
      <c r="SPL18" s="132"/>
      <c r="SPM18" s="132"/>
      <c r="SPN18" s="132"/>
      <c r="SPO18" s="132"/>
      <c r="SPP18" s="132"/>
      <c r="SPQ18" s="132"/>
      <c r="SPR18" s="132"/>
      <c r="SPS18" s="132"/>
      <c r="SPT18" s="132"/>
      <c r="SPU18" s="132"/>
      <c r="SPV18" s="132"/>
      <c r="SPW18" s="132"/>
      <c r="SPX18" s="132"/>
      <c r="SPY18" s="132"/>
      <c r="SPZ18" s="132"/>
      <c r="SQA18" s="132"/>
      <c r="SQB18" s="132"/>
      <c r="SQC18" s="132"/>
      <c r="SQD18" s="132"/>
      <c r="SQE18" s="132"/>
      <c r="SQF18" s="132"/>
      <c r="SQG18" s="132"/>
      <c r="SQH18" s="132"/>
      <c r="SQI18" s="132"/>
      <c r="SQJ18" s="132"/>
      <c r="SQK18" s="132"/>
      <c r="SQL18" s="132"/>
      <c r="SQM18" s="132"/>
      <c r="SQN18" s="132"/>
      <c r="SQO18" s="132"/>
      <c r="SQP18" s="132"/>
      <c r="SQQ18" s="132"/>
      <c r="SQR18" s="132"/>
      <c r="SQS18" s="132"/>
      <c r="SQT18" s="132"/>
      <c r="SQU18" s="132"/>
      <c r="SQV18" s="132"/>
      <c r="SQW18" s="132"/>
      <c r="SQX18" s="132"/>
      <c r="SQY18" s="132"/>
      <c r="SQZ18" s="132"/>
      <c r="SRA18" s="132"/>
      <c r="SRB18" s="132"/>
      <c r="SRC18" s="132"/>
      <c r="SRD18" s="132"/>
      <c r="SRE18" s="132"/>
      <c r="SRF18" s="132"/>
      <c r="SRG18" s="132"/>
      <c r="SRH18" s="132"/>
      <c r="SRI18" s="132"/>
      <c r="SRJ18" s="132"/>
      <c r="SRK18" s="132"/>
      <c r="SRL18" s="132"/>
      <c r="SRM18" s="132"/>
      <c r="SRN18" s="132"/>
      <c r="SRO18" s="132"/>
      <c r="SRP18" s="132"/>
      <c r="SRQ18" s="132"/>
      <c r="SRR18" s="132"/>
      <c r="SRS18" s="132"/>
      <c r="SRT18" s="132"/>
      <c r="SRU18" s="132"/>
      <c r="SRV18" s="132"/>
      <c r="SRW18" s="132"/>
      <c r="SRX18" s="132"/>
      <c r="SRY18" s="132"/>
      <c r="SRZ18" s="132"/>
      <c r="SSA18" s="132"/>
      <c r="SSB18" s="132"/>
      <c r="SSC18" s="132"/>
      <c r="SSD18" s="132"/>
      <c r="SSE18" s="132"/>
      <c r="SSF18" s="132"/>
      <c r="SSG18" s="132"/>
      <c r="SSH18" s="132"/>
      <c r="SSI18" s="132"/>
      <c r="SSJ18" s="132"/>
      <c r="SSK18" s="132"/>
      <c r="SSL18" s="132"/>
      <c r="SSM18" s="132"/>
      <c r="SSN18" s="132"/>
      <c r="SSO18" s="132"/>
      <c r="SSP18" s="132"/>
      <c r="SSQ18" s="132"/>
      <c r="SSR18" s="132"/>
      <c r="SSS18" s="132"/>
      <c r="SST18" s="132"/>
      <c r="SSU18" s="132"/>
      <c r="SSV18" s="132"/>
      <c r="SSW18" s="132"/>
      <c r="SSX18" s="132"/>
      <c r="SSY18" s="132"/>
      <c r="SSZ18" s="132"/>
      <c r="STA18" s="132"/>
      <c r="STB18" s="132"/>
      <c r="STC18" s="132"/>
      <c r="STD18" s="132"/>
      <c r="STE18" s="132"/>
      <c r="STF18" s="132"/>
      <c r="STG18" s="132"/>
      <c r="STH18" s="132"/>
      <c r="STI18" s="132"/>
      <c r="STJ18" s="132"/>
      <c r="STK18" s="132"/>
      <c r="STL18" s="132"/>
      <c r="STM18" s="132"/>
      <c r="STN18" s="132"/>
      <c r="STO18" s="132"/>
      <c r="STP18" s="132"/>
      <c r="STQ18" s="132"/>
      <c r="STR18" s="132"/>
      <c r="STS18" s="132"/>
      <c r="STT18" s="132"/>
      <c r="STU18" s="132"/>
      <c r="STV18" s="132"/>
      <c r="STW18" s="132"/>
      <c r="STX18" s="132"/>
      <c r="STY18" s="132"/>
      <c r="STZ18" s="132"/>
      <c r="SUA18" s="132"/>
      <c r="SUB18" s="132"/>
      <c r="SUC18" s="132"/>
      <c r="SUD18" s="132"/>
      <c r="SUE18" s="132"/>
      <c r="SUF18" s="132"/>
      <c r="SUG18" s="132"/>
      <c r="SUH18" s="132"/>
      <c r="SUI18" s="132"/>
      <c r="SUJ18" s="132"/>
      <c r="SUK18" s="132"/>
      <c r="SUL18" s="132"/>
      <c r="SUM18" s="132"/>
      <c r="SUN18" s="132"/>
      <c r="SUO18" s="132"/>
      <c r="SUP18" s="132"/>
      <c r="SUQ18" s="132"/>
      <c r="SUR18" s="132"/>
      <c r="SUS18" s="132"/>
      <c r="SUT18" s="132"/>
      <c r="SUU18" s="132"/>
      <c r="SUV18" s="132"/>
      <c r="SUW18" s="132"/>
      <c r="SUX18" s="132"/>
      <c r="SUY18" s="132"/>
      <c r="SUZ18" s="132"/>
      <c r="SVA18" s="132"/>
      <c r="SVB18" s="132"/>
      <c r="SVC18" s="132"/>
      <c r="SVD18" s="132"/>
      <c r="SVE18" s="132"/>
      <c r="SVF18" s="132"/>
      <c r="SVG18" s="132"/>
      <c r="SVH18" s="132"/>
      <c r="SVI18" s="132"/>
      <c r="SVJ18" s="132"/>
      <c r="SVK18" s="132"/>
      <c r="SVL18" s="132"/>
      <c r="SVM18" s="132"/>
      <c r="SVN18" s="132"/>
      <c r="SVO18" s="132"/>
      <c r="SVP18" s="132"/>
      <c r="SVQ18" s="132"/>
      <c r="SVR18" s="132"/>
      <c r="SVS18" s="132"/>
      <c r="SVT18" s="132"/>
      <c r="SVU18" s="132"/>
      <c r="SVV18" s="132"/>
      <c r="SVW18" s="132"/>
      <c r="SVX18" s="132"/>
      <c r="SVY18" s="132"/>
      <c r="SVZ18" s="132"/>
      <c r="SWA18" s="132"/>
      <c r="SWB18" s="132"/>
      <c r="SWC18" s="132"/>
      <c r="SWD18" s="132"/>
      <c r="SWE18" s="132"/>
      <c r="SWF18" s="132"/>
      <c r="SWG18" s="132"/>
      <c r="SWH18" s="132"/>
      <c r="SWI18" s="132"/>
      <c r="SWJ18" s="132"/>
      <c r="SWK18" s="132"/>
      <c r="SWL18" s="132"/>
      <c r="SWM18" s="132"/>
      <c r="SWN18" s="132"/>
      <c r="SWO18" s="132"/>
      <c r="SWP18" s="132"/>
      <c r="SWQ18" s="132"/>
      <c r="SWR18" s="132"/>
      <c r="SWS18" s="132"/>
      <c r="SWT18" s="132"/>
      <c r="SWU18" s="132"/>
      <c r="SWV18" s="132"/>
      <c r="SWW18" s="132"/>
      <c r="SWX18" s="132"/>
      <c r="SWY18" s="132"/>
      <c r="SWZ18" s="132"/>
      <c r="SXA18" s="132"/>
      <c r="SXB18" s="132"/>
      <c r="SXC18" s="132"/>
      <c r="SXD18" s="132"/>
      <c r="SXE18" s="132"/>
      <c r="SXF18" s="132"/>
      <c r="SXG18" s="132"/>
      <c r="SXH18" s="132"/>
      <c r="SXI18" s="132"/>
      <c r="SXJ18" s="132"/>
      <c r="SXK18" s="132"/>
      <c r="SXL18" s="132"/>
      <c r="SXM18" s="132"/>
      <c r="SXN18" s="132"/>
      <c r="SXO18" s="132"/>
      <c r="SXP18" s="132"/>
      <c r="SXQ18" s="132"/>
      <c r="SXR18" s="132"/>
      <c r="SXS18" s="132"/>
      <c r="SXT18" s="132"/>
      <c r="SXU18" s="132"/>
      <c r="SXV18" s="132"/>
      <c r="SXW18" s="132"/>
      <c r="SXX18" s="132"/>
      <c r="SXY18" s="132"/>
      <c r="SXZ18" s="132"/>
      <c r="SYA18" s="132"/>
      <c r="SYB18" s="132"/>
      <c r="SYC18" s="132"/>
      <c r="SYD18" s="132"/>
      <c r="SYE18" s="132"/>
      <c r="SYF18" s="132"/>
      <c r="SYG18" s="132"/>
      <c r="SYH18" s="132"/>
      <c r="SYI18" s="132"/>
      <c r="SYJ18" s="132"/>
      <c r="SYK18" s="132"/>
      <c r="SYL18" s="132"/>
      <c r="SYM18" s="132"/>
      <c r="SYN18" s="132"/>
      <c r="SYO18" s="132"/>
      <c r="SYP18" s="132"/>
      <c r="SYQ18" s="132"/>
      <c r="SYR18" s="132"/>
      <c r="SYS18" s="132"/>
      <c r="SYT18" s="132"/>
      <c r="SYU18" s="132"/>
      <c r="SYV18" s="132"/>
      <c r="SYW18" s="132"/>
      <c r="SYX18" s="132"/>
      <c r="SYY18" s="132"/>
      <c r="SYZ18" s="132"/>
      <c r="SZA18" s="132"/>
      <c r="SZB18" s="132"/>
      <c r="SZC18" s="132"/>
      <c r="SZD18" s="132"/>
      <c r="SZE18" s="132"/>
      <c r="SZF18" s="132"/>
      <c r="SZG18" s="132"/>
      <c r="SZH18" s="132"/>
      <c r="SZI18" s="132"/>
      <c r="SZJ18" s="132"/>
      <c r="SZK18" s="132"/>
      <c r="SZL18" s="132"/>
      <c r="SZM18" s="132"/>
      <c r="SZN18" s="132"/>
      <c r="SZO18" s="132"/>
      <c r="SZP18" s="132"/>
      <c r="SZQ18" s="132"/>
      <c r="SZR18" s="132"/>
      <c r="SZS18" s="132"/>
      <c r="SZT18" s="132"/>
      <c r="SZU18" s="132"/>
      <c r="SZV18" s="132"/>
      <c r="SZW18" s="132"/>
      <c r="SZX18" s="132"/>
      <c r="SZY18" s="132"/>
      <c r="SZZ18" s="132"/>
      <c r="TAA18" s="132"/>
      <c r="TAB18" s="132"/>
      <c r="TAC18" s="132"/>
      <c r="TAD18" s="132"/>
      <c r="TAE18" s="132"/>
      <c r="TAF18" s="132"/>
      <c r="TAG18" s="132"/>
      <c r="TAH18" s="132"/>
      <c r="TAI18" s="132"/>
      <c r="TAJ18" s="132"/>
      <c r="TAK18" s="132"/>
      <c r="TAL18" s="132"/>
      <c r="TAM18" s="132"/>
      <c r="TAN18" s="132"/>
      <c r="TAO18" s="132"/>
      <c r="TAP18" s="132"/>
      <c r="TAQ18" s="132"/>
      <c r="TAR18" s="132"/>
      <c r="TAS18" s="132"/>
      <c r="TAT18" s="132"/>
      <c r="TAU18" s="132"/>
      <c r="TAV18" s="132"/>
      <c r="TAW18" s="132"/>
      <c r="TAX18" s="132"/>
      <c r="TAY18" s="132"/>
      <c r="TAZ18" s="132"/>
      <c r="TBA18" s="132"/>
      <c r="TBB18" s="132"/>
      <c r="TBC18" s="132"/>
      <c r="TBD18" s="132"/>
      <c r="TBE18" s="132"/>
      <c r="TBF18" s="132"/>
      <c r="TBG18" s="132"/>
      <c r="TBH18" s="132"/>
      <c r="TBI18" s="132"/>
      <c r="TBJ18" s="132"/>
      <c r="TBK18" s="132"/>
      <c r="TBL18" s="132"/>
      <c r="TBM18" s="132"/>
      <c r="TBN18" s="132"/>
      <c r="TBO18" s="132"/>
      <c r="TBP18" s="132"/>
      <c r="TBQ18" s="132"/>
      <c r="TBR18" s="132"/>
      <c r="TBS18" s="132"/>
      <c r="TBT18" s="132"/>
      <c r="TBU18" s="132"/>
      <c r="TBV18" s="132"/>
      <c r="TBW18" s="132"/>
      <c r="TBX18" s="132"/>
      <c r="TBY18" s="132"/>
      <c r="TBZ18" s="132"/>
      <c r="TCA18" s="132"/>
      <c r="TCB18" s="132"/>
      <c r="TCC18" s="132"/>
      <c r="TCD18" s="132"/>
      <c r="TCE18" s="132"/>
      <c r="TCF18" s="132"/>
      <c r="TCG18" s="132"/>
      <c r="TCH18" s="132"/>
      <c r="TCI18" s="132"/>
      <c r="TCJ18" s="132"/>
      <c r="TCK18" s="132"/>
      <c r="TCL18" s="132"/>
      <c r="TCM18" s="132"/>
      <c r="TCN18" s="132"/>
      <c r="TCO18" s="132"/>
      <c r="TCP18" s="132"/>
      <c r="TCQ18" s="132"/>
      <c r="TCR18" s="132"/>
      <c r="TCS18" s="132"/>
      <c r="TCT18" s="132"/>
      <c r="TCU18" s="132"/>
      <c r="TCV18" s="132"/>
      <c r="TCW18" s="132"/>
      <c r="TCX18" s="132"/>
      <c r="TCY18" s="132"/>
      <c r="TCZ18" s="132"/>
      <c r="TDA18" s="132"/>
      <c r="TDB18" s="132"/>
      <c r="TDC18" s="132"/>
      <c r="TDD18" s="132"/>
      <c r="TDE18" s="132"/>
      <c r="TDF18" s="132"/>
      <c r="TDG18" s="132"/>
      <c r="TDH18" s="132"/>
      <c r="TDI18" s="132"/>
      <c r="TDJ18" s="132"/>
      <c r="TDK18" s="132"/>
      <c r="TDL18" s="132"/>
      <c r="TDM18" s="132"/>
      <c r="TDN18" s="132"/>
      <c r="TDO18" s="132"/>
      <c r="TDP18" s="132"/>
      <c r="TDQ18" s="132"/>
      <c r="TDR18" s="132"/>
      <c r="TDS18" s="132"/>
      <c r="TDT18" s="132"/>
      <c r="TDU18" s="132"/>
      <c r="TDV18" s="132"/>
      <c r="TDW18" s="132"/>
      <c r="TDX18" s="132"/>
      <c r="TDY18" s="132"/>
      <c r="TDZ18" s="132"/>
      <c r="TEA18" s="132"/>
      <c r="TEB18" s="132"/>
      <c r="TEC18" s="132"/>
      <c r="TED18" s="132"/>
      <c r="TEE18" s="132"/>
      <c r="TEF18" s="132"/>
      <c r="TEG18" s="132"/>
      <c r="TEH18" s="132"/>
      <c r="TEI18" s="132"/>
      <c r="TEJ18" s="132"/>
      <c r="TEK18" s="132"/>
      <c r="TEL18" s="132"/>
      <c r="TEM18" s="132"/>
      <c r="TEN18" s="132"/>
      <c r="TEO18" s="132"/>
      <c r="TEP18" s="132"/>
      <c r="TEQ18" s="132"/>
      <c r="TER18" s="132"/>
      <c r="TES18" s="132"/>
      <c r="TET18" s="132"/>
      <c r="TEU18" s="132"/>
      <c r="TEV18" s="132"/>
      <c r="TEW18" s="132"/>
      <c r="TEX18" s="132"/>
      <c r="TEY18" s="132"/>
      <c r="TEZ18" s="132"/>
      <c r="TFA18" s="132"/>
      <c r="TFB18" s="132"/>
      <c r="TFC18" s="132"/>
      <c r="TFD18" s="132"/>
      <c r="TFE18" s="132"/>
      <c r="TFF18" s="132"/>
      <c r="TFG18" s="132"/>
      <c r="TFH18" s="132"/>
      <c r="TFI18" s="132"/>
      <c r="TFJ18" s="132"/>
      <c r="TFK18" s="132"/>
      <c r="TFL18" s="132"/>
      <c r="TFM18" s="132"/>
      <c r="TFN18" s="132"/>
      <c r="TFO18" s="132"/>
      <c r="TFP18" s="132"/>
      <c r="TFQ18" s="132"/>
      <c r="TFR18" s="132"/>
      <c r="TFS18" s="132"/>
      <c r="TFT18" s="132"/>
      <c r="TFU18" s="132"/>
      <c r="TFV18" s="132"/>
      <c r="TFW18" s="132"/>
      <c r="TFX18" s="132"/>
      <c r="TFY18" s="132"/>
      <c r="TFZ18" s="132"/>
      <c r="TGA18" s="132"/>
      <c r="TGB18" s="132"/>
      <c r="TGC18" s="132"/>
      <c r="TGD18" s="132"/>
      <c r="TGE18" s="132"/>
      <c r="TGF18" s="132"/>
      <c r="TGG18" s="132"/>
      <c r="TGH18" s="132"/>
      <c r="TGI18" s="132"/>
      <c r="TGJ18" s="132"/>
      <c r="TGK18" s="132"/>
      <c r="TGL18" s="132"/>
      <c r="TGM18" s="132"/>
      <c r="TGN18" s="132"/>
      <c r="TGO18" s="132"/>
      <c r="TGP18" s="132"/>
      <c r="TGQ18" s="132"/>
      <c r="TGR18" s="132"/>
      <c r="TGS18" s="132"/>
      <c r="TGT18" s="132"/>
      <c r="TGU18" s="132"/>
      <c r="TGV18" s="132"/>
      <c r="TGW18" s="132"/>
      <c r="TGX18" s="132"/>
      <c r="TGY18" s="132"/>
      <c r="TGZ18" s="132"/>
      <c r="THA18" s="132"/>
      <c r="THB18" s="132"/>
      <c r="THC18" s="132"/>
      <c r="THD18" s="132"/>
      <c r="THE18" s="132"/>
      <c r="THF18" s="132"/>
      <c r="THG18" s="132"/>
      <c r="THH18" s="132"/>
      <c r="THI18" s="132"/>
      <c r="THJ18" s="132"/>
      <c r="THK18" s="132"/>
      <c r="THL18" s="132"/>
      <c r="THM18" s="132"/>
      <c r="THN18" s="132"/>
      <c r="THO18" s="132"/>
      <c r="THP18" s="132"/>
      <c r="THQ18" s="132"/>
      <c r="THR18" s="132"/>
      <c r="THS18" s="132"/>
      <c r="THT18" s="132"/>
      <c r="THU18" s="132"/>
      <c r="THV18" s="132"/>
      <c r="THW18" s="132"/>
      <c r="THX18" s="132"/>
      <c r="THY18" s="132"/>
      <c r="THZ18" s="132"/>
      <c r="TIA18" s="132"/>
      <c r="TIB18" s="132"/>
      <c r="TIC18" s="132"/>
      <c r="TID18" s="132"/>
      <c r="TIE18" s="132"/>
      <c r="TIF18" s="132"/>
      <c r="TIG18" s="132"/>
      <c r="TIH18" s="132"/>
      <c r="TII18" s="132"/>
      <c r="TIJ18" s="132"/>
      <c r="TIK18" s="132"/>
      <c r="TIL18" s="132"/>
      <c r="TIM18" s="132"/>
      <c r="TIN18" s="132"/>
      <c r="TIO18" s="132"/>
      <c r="TIP18" s="132"/>
      <c r="TIQ18" s="132"/>
      <c r="TIR18" s="132"/>
      <c r="TIS18" s="132"/>
      <c r="TIT18" s="132"/>
      <c r="TIU18" s="132"/>
      <c r="TIV18" s="132"/>
      <c r="TIW18" s="132"/>
      <c r="TIX18" s="132"/>
      <c r="TIY18" s="132"/>
      <c r="TIZ18" s="132"/>
      <c r="TJA18" s="132"/>
      <c r="TJB18" s="132"/>
      <c r="TJC18" s="132"/>
      <c r="TJD18" s="132"/>
      <c r="TJE18" s="132"/>
      <c r="TJF18" s="132"/>
      <c r="TJG18" s="132"/>
      <c r="TJH18" s="132"/>
      <c r="TJI18" s="132"/>
      <c r="TJJ18" s="132"/>
      <c r="TJK18" s="132"/>
      <c r="TJL18" s="132"/>
      <c r="TJM18" s="132"/>
      <c r="TJN18" s="132"/>
      <c r="TJO18" s="132"/>
      <c r="TJP18" s="132"/>
      <c r="TJQ18" s="132"/>
      <c r="TJR18" s="132"/>
      <c r="TJS18" s="132"/>
      <c r="TJT18" s="132"/>
      <c r="TJU18" s="132"/>
      <c r="TJV18" s="132"/>
      <c r="TJW18" s="132"/>
      <c r="TJX18" s="132"/>
      <c r="TJY18" s="132"/>
      <c r="TJZ18" s="132"/>
      <c r="TKA18" s="132"/>
      <c r="TKB18" s="132"/>
      <c r="TKC18" s="132"/>
      <c r="TKD18" s="132"/>
      <c r="TKE18" s="132"/>
      <c r="TKF18" s="132"/>
      <c r="TKG18" s="132"/>
      <c r="TKH18" s="132"/>
      <c r="TKI18" s="132"/>
      <c r="TKJ18" s="132"/>
      <c r="TKK18" s="132"/>
      <c r="TKL18" s="132"/>
      <c r="TKM18" s="132"/>
      <c r="TKN18" s="132"/>
      <c r="TKO18" s="132"/>
      <c r="TKP18" s="132"/>
      <c r="TKQ18" s="132"/>
      <c r="TKR18" s="132"/>
      <c r="TKS18" s="132"/>
      <c r="TKT18" s="132"/>
      <c r="TKU18" s="132"/>
      <c r="TKV18" s="132"/>
      <c r="TKW18" s="132"/>
      <c r="TKX18" s="132"/>
      <c r="TKY18" s="132"/>
      <c r="TKZ18" s="132"/>
      <c r="TLA18" s="132"/>
      <c r="TLB18" s="132"/>
      <c r="TLC18" s="132"/>
      <c r="TLD18" s="132"/>
      <c r="TLE18" s="132"/>
      <c r="TLF18" s="132"/>
      <c r="TLG18" s="132"/>
      <c r="TLH18" s="132"/>
      <c r="TLI18" s="132"/>
      <c r="TLJ18" s="132"/>
      <c r="TLK18" s="132"/>
      <c r="TLL18" s="132"/>
      <c r="TLM18" s="132"/>
      <c r="TLN18" s="132"/>
      <c r="TLO18" s="132"/>
      <c r="TLP18" s="132"/>
      <c r="TLQ18" s="132"/>
      <c r="TLR18" s="132"/>
      <c r="TLS18" s="132"/>
      <c r="TLT18" s="132"/>
      <c r="TLU18" s="132"/>
      <c r="TLV18" s="132"/>
      <c r="TLW18" s="132"/>
      <c r="TLX18" s="132"/>
      <c r="TLY18" s="132"/>
      <c r="TLZ18" s="132"/>
      <c r="TMA18" s="132"/>
      <c r="TMB18" s="132"/>
      <c r="TMC18" s="132"/>
      <c r="TMD18" s="132"/>
      <c r="TME18" s="132"/>
      <c r="TMF18" s="132"/>
      <c r="TMG18" s="132"/>
      <c r="TMH18" s="132"/>
      <c r="TMI18" s="132"/>
      <c r="TMJ18" s="132"/>
      <c r="TMK18" s="132"/>
      <c r="TML18" s="132"/>
      <c r="TMM18" s="132"/>
      <c r="TMN18" s="132"/>
      <c r="TMO18" s="132"/>
      <c r="TMP18" s="132"/>
      <c r="TMQ18" s="132"/>
      <c r="TMR18" s="132"/>
      <c r="TMS18" s="132"/>
      <c r="TMT18" s="132"/>
      <c r="TMU18" s="132"/>
      <c r="TMV18" s="132"/>
      <c r="TMW18" s="132"/>
      <c r="TMX18" s="132"/>
      <c r="TMY18" s="132"/>
      <c r="TMZ18" s="132"/>
      <c r="TNA18" s="132"/>
      <c r="TNB18" s="132"/>
      <c r="TNC18" s="132"/>
      <c r="TND18" s="132"/>
      <c r="TNE18" s="132"/>
      <c r="TNF18" s="132"/>
      <c r="TNG18" s="132"/>
      <c r="TNH18" s="132"/>
      <c r="TNI18" s="132"/>
      <c r="TNJ18" s="132"/>
      <c r="TNK18" s="132"/>
      <c r="TNL18" s="132"/>
      <c r="TNM18" s="132"/>
      <c r="TNN18" s="132"/>
      <c r="TNO18" s="132"/>
      <c r="TNP18" s="132"/>
      <c r="TNQ18" s="132"/>
      <c r="TNR18" s="132"/>
      <c r="TNS18" s="132"/>
      <c r="TNT18" s="132"/>
      <c r="TNU18" s="132"/>
      <c r="TNV18" s="132"/>
      <c r="TNW18" s="132"/>
      <c r="TNX18" s="132"/>
      <c r="TNY18" s="132"/>
      <c r="TNZ18" s="132"/>
      <c r="TOA18" s="132"/>
      <c r="TOB18" s="132"/>
      <c r="TOC18" s="132"/>
      <c r="TOD18" s="132"/>
      <c r="TOE18" s="132"/>
      <c r="TOF18" s="132"/>
      <c r="TOG18" s="132"/>
      <c r="TOH18" s="132"/>
      <c r="TOI18" s="132"/>
      <c r="TOJ18" s="132"/>
      <c r="TOK18" s="132"/>
      <c r="TOL18" s="132"/>
      <c r="TOM18" s="132"/>
      <c r="TON18" s="132"/>
      <c r="TOO18" s="132"/>
      <c r="TOP18" s="132"/>
      <c r="TOQ18" s="132"/>
      <c r="TOR18" s="132"/>
      <c r="TOS18" s="132"/>
      <c r="TOT18" s="132"/>
      <c r="TOU18" s="132"/>
      <c r="TOV18" s="132"/>
      <c r="TOW18" s="132"/>
      <c r="TOX18" s="132"/>
      <c r="TOY18" s="132"/>
      <c r="TOZ18" s="132"/>
      <c r="TPA18" s="132"/>
      <c r="TPB18" s="132"/>
      <c r="TPC18" s="132"/>
      <c r="TPD18" s="132"/>
      <c r="TPE18" s="132"/>
      <c r="TPF18" s="132"/>
      <c r="TPG18" s="132"/>
      <c r="TPH18" s="132"/>
      <c r="TPI18" s="132"/>
      <c r="TPJ18" s="132"/>
      <c r="TPK18" s="132"/>
      <c r="TPL18" s="132"/>
      <c r="TPM18" s="132"/>
      <c r="TPN18" s="132"/>
      <c r="TPO18" s="132"/>
      <c r="TPP18" s="132"/>
      <c r="TPQ18" s="132"/>
      <c r="TPR18" s="132"/>
      <c r="TPS18" s="132"/>
      <c r="TPT18" s="132"/>
      <c r="TPU18" s="132"/>
      <c r="TPV18" s="132"/>
      <c r="TPW18" s="132"/>
      <c r="TPX18" s="132"/>
      <c r="TPY18" s="132"/>
      <c r="TPZ18" s="132"/>
      <c r="TQA18" s="132"/>
      <c r="TQB18" s="132"/>
      <c r="TQC18" s="132"/>
      <c r="TQD18" s="132"/>
      <c r="TQE18" s="132"/>
      <c r="TQF18" s="132"/>
      <c r="TQG18" s="132"/>
      <c r="TQH18" s="132"/>
      <c r="TQI18" s="132"/>
      <c r="TQJ18" s="132"/>
      <c r="TQK18" s="132"/>
      <c r="TQL18" s="132"/>
      <c r="TQM18" s="132"/>
      <c r="TQN18" s="132"/>
      <c r="TQO18" s="132"/>
      <c r="TQP18" s="132"/>
      <c r="TQQ18" s="132"/>
      <c r="TQR18" s="132"/>
      <c r="TQS18" s="132"/>
      <c r="TQT18" s="132"/>
      <c r="TQU18" s="132"/>
      <c r="TQV18" s="132"/>
      <c r="TQW18" s="132"/>
      <c r="TQX18" s="132"/>
      <c r="TQY18" s="132"/>
      <c r="TQZ18" s="132"/>
      <c r="TRA18" s="132"/>
      <c r="TRB18" s="132"/>
      <c r="TRC18" s="132"/>
      <c r="TRD18" s="132"/>
      <c r="TRE18" s="132"/>
      <c r="TRF18" s="132"/>
      <c r="TRG18" s="132"/>
      <c r="TRH18" s="132"/>
      <c r="TRI18" s="132"/>
      <c r="TRJ18" s="132"/>
      <c r="TRK18" s="132"/>
      <c r="TRL18" s="132"/>
      <c r="TRM18" s="132"/>
      <c r="TRN18" s="132"/>
      <c r="TRO18" s="132"/>
      <c r="TRP18" s="132"/>
      <c r="TRQ18" s="132"/>
      <c r="TRR18" s="132"/>
      <c r="TRS18" s="132"/>
      <c r="TRT18" s="132"/>
      <c r="TRU18" s="132"/>
      <c r="TRV18" s="132"/>
      <c r="TRW18" s="132"/>
      <c r="TRX18" s="132"/>
      <c r="TRY18" s="132"/>
      <c r="TRZ18" s="132"/>
      <c r="TSA18" s="132"/>
      <c r="TSB18" s="132"/>
      <c r="TSC18" s="132"/>
      <c r="TSD18" s="132"/>
      <c r="TSE18" s="132"/>
      <c r="TSF18" s="132"/>
      <c r="TSG18" s="132"/>
      <c r="TSH18" s="132"/>
      <c r="TSI18" s="132"/>
      <c r="TSJ18" s="132"/>
      <c r="TSK18" s="132"/>
      <c r="TSL18" s="132"/>
      <c r="TSM18" s="132"/>
      <c r="TSN18" s="132"/>
      <c r="TSO18" s="132"/>
      <c r="TSP18" s="132"/>
      <c r="TSQ18" s="132"/>
      <c r="TSR18" s="132"/>
      <c r="TSS18" s="132"/>
      <c r="TST18" s="132"/>
      <c r="TSU18" s="132"/>
      <c r="TSV18" s="132"/>
      <c r="TSW18" s="132"/>
      <c r="TSX18" s="132"/>
      <c r="TSY18" s="132"/>
      <c r="TSZ18" s="132"/>
      <c r="TTA18" s="132"/>
      <c r="TTB18" s="132"/>
      <c r="TTC18" s="132"/>
      <c r="TTD18" s="132"/>
      <c r="TTE18" s="132"/>
      <c r="TTF18" s="132"/>
      <c r="TTG18" s="132"/>
      <c r="TTH18" s="132"/>
      <c r="TTI18" s="132"/>
      <c r="TTJ18" s="132"/>
      <c r="TTK18" s="132"/>
      <c r="TTL18" s="132"/>
      <c r="TTM18" s="132"/>
      <c r="TTN18" s="132"/>
      <c r="TTO18" s="132"/>
      <c r="TTP18" s="132"/>
      <c r="TTQ18" s="132"/>
      <c r="TTR18" s="132"/>
      <c r="TTS18" s="132"/>
      <c r="TTT18" s="132"/>
      <c r="TTU18" s="132"/>
      <c r="TTV18" s="132"/>
      <c r="TTW18" s="132"/>
      <c r="TTX18" s="132"/>
      <c r="TTY18" s="132"/>
      <c r="TTZ18" s="132"/>
      <c r="TUA18" s="132"/>
      <c r="TUB18" s="132"/>
      <c r="TUC18" s="132"/>
      <c r="TUD18" s="132"/>
      <c r="TUE18" s="132"/>
      <c r="TUF18" s="132"/>
      <c r="TUG18" s="132"/>
      <c r="TUH18" s="132"/>
      <c r="TUI18" s="132"/>
      <c r="TUJ18" s="132"/>
      <c r="TUK18" s="132"/>
      <c r="TUL18" s="132"/>
      <c r="TUM18" s="132"/>
      <c r="TUN18" s="132"/>
      <c r="TUO18" s="132"/>
      <c r="TUP18" s="132"/>
      <c r="TUQ18" s="132"/>
      <c r="TUR18" s="132"/>
      <c r="TUS18" s="132"/>
      <c r="TUT18" s="132"/>
      <c r="TUU18" s="132"/>
      <c r="TUV18" s="132"/>
      <c r="TUW18" s="132"/>
      <c r="TUX18" s="132"/>
      <c r="TUY18" s="132"/>
      <c r="TUZ18" s="132"/>
      <c r="TVA18" s="132"/>
      <c r="TVB18" s="132"/>
      <c r="TVC18" s="132"/>
      <c r="TVD18" s="132"/>
      <c r="TVE18" s="132"/>
      <c r="TVF18" s="132"/>
      <c r="TVG18" s="132"/>
      <c r="TVH18" s="132"/>
      <c r="TVI18" s="132"/>
      <c r="TVJ18" s="132"/>
      <c r="TVK18" s="132"/>
      <c r="TVL18" s="132"/>
      <c r="TVM18" s="132"/>
      <c r="TVN18" s="132"/>
      <c r="TVO18" s="132"/>
      <c r="TVP18" s="132"/>
      <c r="TVQ18" s="132"/>
      <c r="TVR18" s="132"/>
      <c r="TVS18" s="132"/>
      <c r="TVT18" s="132"/>
      <c r="TVU18" s="132"/>
      <c r="TVV18" s="132"/>
      <c r="TVW18" s="132"/>
      <c r="TVX18" s="132"/>
      <c r="TVY18" s="132"/>
      <c r="TVZ18" s="132"/>
      <c r="TWA18" s="132"/>
      <c r="TWB18" s="132"/>
      <c r="TWC18" s="132"/>
      <c r="TWD18" s="132"/>
      <c r="TWE18" s="132"/>
      <c r="TWF18" s="132"/>
      <c r="TWG18" s="132"/>
      <c r="TWH18" s="132"/>
      <c r="TWI18" s="132"/>
      <c r="TWJ18" s="132"/>
      <c r="TWK18" s="132"/>
      <c r="TWL18" s="132"/>
      <c r="TWM18" s="132"/>
      <c r="TWN18" s="132"/>
      <c r="TWO18" s="132"/>
      <c r="TWP18" s="132"/>
      <c r="TWQ18" s="132"/>
      <c r="TWR18" s="132"/>
      <c r="TWS18" s="132"/>
      <c r="TWT18" s="132"/>
      <c r="TWU18" s="132"/>
      <c r="TWV18" s="132"/>
      <c r="TWW18" s="132"/>
      <c r="TWX18" s="132"/>
      <c r="TWY18" s="132"/>
      <c r="TWZ18" s="132"/>
      <c r="TXA18" s="132"/>
      <c r="TXB18" s="132"/>
      <c r="TXC18" s="132"/>
      <c r="TXD18" s="132"/>
      <c r="TXE18" s="132"/>
      <c r="TXF18" s="132"/>
      <c r="TXG18" s="132"/>
      <c r="TXH18" s="132"/>
      <c r="TXI18" s="132"/>
      <c r="TXJ18" s="132"/>
      <c r="TXK18" s="132"/>
      <c r="TXL18" s="132"/>
      <c r="TXM18" s="132"/>
      <c r="TXN18" s="132"/>
      <c r="TXO18" s="132"/>
      <c r="TXP18" s="132"/>
      <c r="TXQ18" s="132"/>
      <c r="TXR18" s="132"/>
      <c r="TXS18" s="132"/>
      <c r="TXT18" s="132"/>
      <c r="TXU18" s="132"/>
      <c r="TXV18" s="132"/>
      <c r="TXW18" s="132"/>
      <c r="TXX18" s="132"/>
      <c r="TXY18" s="132"/>
      <c r="TXZ18" s="132"/>
      <c r="TYA18" s="132"/>
      <c r="TYB18" s="132"/>
      <c r="TYC18" s="132"/>
      <c r="TYD18" s="132"/>
      <c r="TYE18" s="132"/>
      <c r="TYF18" s="132"/>
      <c r="TYG18" s="132"/>
      <c r="TYH18" s="132"/>
      <c r="TYI18" s="132"/>
      <c r="TYJ18" s="132"/>
      <c r="TYK18" s="132"/>
      <c r="TYL18" s="132"/>
      <c r="TYM18" s="132"/>
      <c r="TYN18" s="132"/>
      <c r="TYO18" s="132"/>
      <c r="TYP18" s="132"/>
      <c r="TYQ18" s="132"/>
      <c r="TYR18" s="132"/>
      <c r="TYS18" s="132"/>
      <c r="TYT18" s="132"/>
      <c r="TYU18" s="132"/>
      <c r="TYV18" s="132"/>
      <c r="TYW18" s="132"/>
      <c r="TYX18" s="132"/>
      <c r="TYY18" s="132"/>
      <c r="TYZ18" s="132"/>
      <c r="TZA18" s="132"/>
      <c r="TZB18" s="132"/>
      <c r="TZC18" s="132"/>
      <c r="TZD18" s="132"/>
      <c r="TZE18" s="132"/>
      <c r="TZF18" s="132"/>
      <c r="TZG18" s="132"/>
      <c r="TZH18" s="132"/>
      <c r="TZI18" s="132"/>
      <c r="TZJ18" s="132"/>
      <c r="TZK18" s="132"/>
      <c r="TZL18" s="132"/>
      <c r="TZM18" s="132"/>
      <c r="TZN18" s="132"/>
      <c r="TZO18" s="132"/>
      <c r="TZP18" s="132"/>
      <c r="TZQ18" s="132"/>
      <c r="TZR18" s="132"/>
      <c r="TZS18" s="132"/>
      <c r="TZT18" s="132"/>
      <c r="TZU18" s="132"/>
      <c r="TZV18" s="132"/>
      <c r="TZW18" s="132"/>
      <c r="TZX18" s="132"/>
      <c r="TZY18" s="132"/>
      <c r="TZZ18" s="132"/>
      <c r="UAA18" s="132"/>
      <c r="UAB18" s="132"/>
      <c r="UAC18" s="132"/>
      <c r="UAD18" s="132"/>
      <c r="UAE18" s="132"/>
      <c r="UAF18" s="132"/>
      <c r="UAG18" s="132"/>
      <c r="UAH18" s="132"/>
      <c r="UAI18" s="132"/>
      <c r="UAJ18" s="132"/>
      <c r="UAK18" s="132"/>
      <c r="UAL18" s="132"/>
      <c r="UAM18" s="132"/>
      <c r="UAN18" s="132"/>
      <c r="UAO18" s="132"/>
      <c r="UAP18" s="132"/>
      <c r="UAQ18" s="132"/>
      <c r="UAR18" s="132"/>
      <c r="UAS18" s="132"/>
      <c r="UAT18" s="132"/>
      <c r="UAU18" s="132"/>
      <c r="UAV18" s="132"/>
      <c r="UAW18" s="132"/>
      <c r="UAX18" s="132"/>
      <c r="UAY18" s="132"/>
      <c r="UAZ18" s="132"/>
      <c r="UBA18" s="132"/>
      <c r="UBB18" s="132"/>
      <c r="UBC18" s="132"/>
      <c r="UBD18" s="132"/>
      <c r="UBE18" s="132"/>
      <c r="UBF18" s="132"/>
      <c r="UBG18" s="132"/>
      <c r="UBH18" s="132"/>
      <c r="UBI18" s="132"/>
      <c r="UBJ18" s="132"/>
      <c r="UBK18" s="132"/>
      <c r="UBL18" s="132"/>
      <c r="UBM18" s="132"/>
      <c r="UBN18" s="132"/>
      <c r="UBO18" s="132"/>
      <c r="UBP18" s="132"/>
      <c r="UBQ18" s="132"/>
      <c r="UBR18" s="132"/>
      <c r="UBS18" s="132"/>
      <c r="UBT18" s="132"/>
      <c r="UBU18" s="132"/>
      <c r="UBV18" s="132"/>
      <c r="UBW18" s="132"/>
      <c r="UBX18" s="132"/>
      <c r="UBY18" s="132"/>
      <c r="UBZ18" s="132"/>
      <c r="UCA18" s="132"/>
      <c r="UCB18" s="132"/>
      <c r="UCC18" s="132"/>
      <c r="UCD18" s="132"/>
      <c r="UCE18" s="132"/>
      <c r="UCF18" s="132"/>
      <c r="UCG18" s="132"/>
      <c r="UCH18" s="132"/>
      <c r="UCI18" s="132"/>
      <c r="UCJ18" s="132"/>
      <c r="UCK18" s="132"/>
      <c r="UCL18" s="132"/>
      <c r="UCM18" s="132"/>
      <c r="UCN18" s="132"/>
      <c r="UCO18" s="132"/>
      <c r="UCP18" s="132"/>
      <c r="UCQ18" s="132"/>
      <c r="UCR18" s="132"/>
      <c r="UCS18" s="132"/>
      <c r="UCT18" s="132"/>
      <c r="UCU18" s="132"/>
      <c r="UCV18" s="132"/>
      <c r="UCW18" s="132"/>
      <c r="UCX18" s="132"/>
      <c r="UCY18" s="132"/>
      <c r="UCZ18" s="132"/>
      <c r="UDA18" s="132"/>
      <c r="UDB18" s="132"/>
      <c r="UDC18" s="132"/>
      <c r="UDD18" s="132"/>
      <c r="UDE18" s="132"/>
      <c r="UDF18" s="132"/>
      <c r="UDG18" s="132"/>
      <c r="UDH18" s="132"/>
      <c r="UDI18" s="132"/>
      <c r="UDJ18" s="132"/>
      <c r="UDK18" s="132"/>
      <c r="UDL18" s="132"/>
      <c r="UDM18" s="132"/>
      <c r="UDN18" s="132"/>
      <c r="UDO18" s="132"/>
      <c r="UDP18" s="132"/>
      <c r="UDQ18" s="132"/>
      <c r="UDR18" s="132"/>
      <c r="UDS18" s="132"/>
      <c r="UDT18" s="132"/>
      <c r="UDU18" s="132"/>
      <c r="UDV18" s="132"/>
      <c r="UDW18" s="132"/>
      <c r="UDX18" s="132"/>
      <c r="UDY18" s="132"/>
      <c r="UDZ18" s="132"/>
      <c r="UEA18" s="132"/>
      <c r="UEB18" s="132"/>
      <c r="UEC18" s="132"/>
      <c r="UED18" s="132"/>
      <c r="UEE18" s="132"/>
      <c r="UEF18" s="132"/>
      <c r="UEG18" s="132"/>
      <c r="UEH18" s="132"/>
      <c r="UEI18" s="132"/>
      <c r="UEJ18" s="132"/>
      <c r="UEK18" s="132"/>
      <c r="UEL18" s="132"/>
      <c r="UEM18" s="132"/>
      <c r="UEN18" s="132"/>
      <c r="UEO18" s="132"/>
      <c r="UEP18" s="132"/>
      <c r="UEQ18" s="132"/>
      <c r="UER18" s="132"/>
      <c r="UES18" s="132"/>
      <c r="UET18" s="132"/>
      <c r="UEU18" s="132"/>
      <c r="UEV18" s="132"/>
      <c r="UEW18" s="132"/>
      <c r="UEX18" s="132"/>
      <c r="UEY18" s="132"/>
      <c r="UEZ18" s="132"/>
      <c r="UFA18" s="132"/>
      <c r="UFB18" s="132"/>
      <c r="UFC18" s="132"/>
      <c r="UFD18" s="132"/>
      <c r="UFE18" s="132"/>
      <c r="UFF18" s="132"/>
      <c r="UFG18" s="132"/>
      <c r="UFH18" s="132"/>
      <c r="UFI18" s="132"/>
      <c r="UFJ18" s="132"/>
      <c r="UFK18" s="132"/>
      <c r="UFL18" s="132"/>
      <c r="UFM18" s="132"/>
      <c r="UFN18" s="132"/>
      <c r="UFO18" s="132"/>
      <c r="UFP18" s="132"/>
      <c r="UFQ18" s="132"/>
      <c r="UFR18" s="132"/>
      <c r="UFS18" s="132"/>
      <c r="UFT18" s="132"/>
      <c r="UFU18" s="132"/>
      <c r="UFV18" s="132"/>
      <c r="UFW18" s="132"/>
      <c r="UFX18" s="132"/>
      <c r="UFY18" s="132"/>
      <c r="UFZ18" s="132"/>
      <c r="UGA18" s="132"/>
      <c r="UGB18" s="132"/>
      <c r="UGC18" s="132"/>
      <c r="UGD18" s="132"/>
      <c r="UGE18" s="132"/>
      <c r="UGF18" s="132"/>
      <c r="UGG18" s="132"/>
      <c r="UGH18" s="132"/>
      <c r="UGI18" s="132"/>
      <c r="UGJ18" s="132"/>
      <c r="UGK18" s="132"/>
      <c r="UGL18" s="132"/>
      <c r="UGM18" s="132"/>
      <c r="UGN18" s="132"/>
      <c r="UGO18" s="132"/>
      <c r="UGP18" s="132"/>
      <c r="UGQ18" s="132"/>
      <c r="UGR18" s="132"/>
      <c r="UGS18" s="132"/>
      <c r="UGT18" s="132"/>
      <c r="UGU18" s="132"/>
      <c r="UGV18" s="132"/>
      <c r="UGW18" s="132"/>
      <c r="UGX18" s="132"/>
      <c r="UGY18" s="132"/>
      <c r="UGZ18" s="132"/>
      <c r="UHA18" s="132"/>
      <c r="UHB18" s="132"/>
      <c r="UHC18" s="132"/>
      <c r="UHD18" s="132"/>
      <c r="UHE18" s="132"/>
      <c r="UHF18" s="132"/>
      <c r="UHG18" s="132"/>
      <c r="UHH18" s="132"/>
      <c r="UHI18" s="132"/>
      <c r="UHJ18" s="132"/>
      <c r="UHK18" s="132"/>
      <c r="UHL18" s="132"/>
      <c r="UHM18" s="132"/>
      <c r="UHN18" s="132"/>
      <c r="UHO18" s="132"/>
      <c r="UHP18" s="132"/>
      <c r="UHQ18" s="132"/>
      <c r="UHR18" s="132"/>
      <c r="UHS18" s="132"/>
      <c r="UHT18" s="132"/>
      <c r="UHU18" s="132"/>
      <c r="UHV18" s="132"/>
      <c r="UHW18" s="132"/>
      <c r="UHX18" s="132"/>
      <c r="UHY18" s="132"/>
      <c r="UHZ18" s="132"/>
      <c r="UIA18" s="132"/>
      <c r="UIB18" s="132"/>
      <c r="UIC18" s="132"/>
      <c r="UID18" s="132"/>
      <c r="UIE18" s="132"/>
      <c r="UIF18" s="132"/>
      <c r="UIG18" s="132"/>
      <c r="UIH18" s="132"/>
      <c r="UII18" s="132"/>
      <c r="UIJ18" s="132"/>
      <c r="UIK18" s="132"/>
      <c r="UIL18" s="132"/>
      <c r="UIM18" s="132"/>
      <c r="UIN18" s="132"/>
      <c r="UIO18" s="132"/>
      <c r="UIP18" s="132"/>
      <c r="UIQ18" s="132"/>
      <c r="UIR18" s="132"/>
      <c r="UIS18" s="132"/>
      <c r="UIT18" s="132"/>
      <c r="UIU18" s="132"/>
      <c r="UIV18" s="132"/>
      <c r="UIW18" s="132"/>
      <c r="UIX18" s="132"/>
      <c r="UIY18" s="132"/>
      <c r="UIZ18" s="132"/>
      <c r="UJA18" s="132"/>
      <c r="UJB18" s="132"/>
      <c r="UJC18" s="132"/>
      <c r="UJD18" s="132"/>
      <c r="UJE18" s="132"/>
      <c r="UJF18" s="132"/>
      <c r="UJG18" s="132"/>
      <c r="UJH18" s="132"/>
      <c r="UJI18" s="132"/>
      <c r="UJJ18" s="132"/>
      <c r="UJK18" s="132"/>
      <c r="UJL18" s="132"/>
      <c r="UJM18" s="132"/>
      <c r="UJN18" s="132"/>
      <c r="UJO18" s="132"/>
      <c r="UJP18" s="132"/>
      <c r="UJQ18" s="132"/>
      <c r="UJR18" s="132"/>
      <c r="UJS18" s="132"/>
      <c r="UJT18" s="132"/>
      <c r="UJU18" s="132"/>
      <c r="UJV18" s="132"/>
      <c r="UJW18" s="132"/>
      <c r="UJX18" s="132"/>
      <c r="UJY18" s="132"/>
      <c r="UJZ18" s="132"/>
      <c r="UKA18" s="132"/>
      <c r="UKB18" s="132"/>
      <c r="UKC18" s="132"/>
      <c r="UKD18" s="132"/>
      <c r="UKE18" s="132"/>
      <c r="UKF18" s="132"/>
      <c r="UKG18" s="132"/>
      <c r="UKH18" s="132"/>
      <c r="UKI18" s="132"/>
      <c r="UKJ18" s="132"/>
      <c r="UKK18" s="132"/>
      <c r="UKL18" s="132"/>
      <c r="UKM18" s="132"/>
      <c r="UKN18" s="132"/>
      <c r="UKO18" s="132"/>
      <c r="UKP18" s="132"/>
      <c r="UKQ18" s="132"/>
      <c r="UKR18" s="132"/>
      <c r="UKS18" s="132"/>
      <c r="UKT18" s="132"/>
      <c r="UKU18" s="132"/>
      <c r="UKV18" s="132"/>
      <c r="UKW18" s="132"/>
      <c r="UKX18" s="132"/>
      <c r="UKY18" s="132"/>
      <c r="UKZ18" s="132"/>
      <c r="ULA18" s="132"/>
      <c r="ULB18" s="132"/>
      <c r="ULC18" s="132"/>
      <c r="ULD18" s="132"/>
      <c r="ULE18" s="132"/>
      <c r="ULF18" s="132"/>
      <c r="ULG18" s="132"/>
      <c r="ULH18" s="132"/>
      <c r="ULI18" s="132"/>
      <c r="ULJ18" s="132"/>
      <c r="ULK18" s="132"/>
      <c r="ULL18" s="132"/>
      <c r="ULM18" s="132"/>
      <c r="ULN18" s="132"/>
      <c r="ULO18" s="132"/>
      <c r="ULP18" s="132"/>
      <c r="ULQ18" s="132"/>
      <c r="ULR18" s="132"/>
      <c r="ULS18" s="132"/>
      <c r="ULT18" s="132"/>
      <c r="ULU18" s="132"/>
      <c r="ULV18" s="132"/>
      <c r="ULW18" s="132"/>
      <c r="ULX18" s="132"/>
      <c r="ULY18" s="132"/>
      <c r="ULZ18" s="132"/>
      <c r="UMA18" s="132"/>
      <c r="UMB18" s="132"/>
      <c r="UMC18" s="132"/>
      <c r="UMD18" s="132"/>
      <c r="UME18" s="132"/>
      <c r="UMF18" s="132"/>
      <c r="UMG18" s="132"/>
      <c r="UMH18" s="132"/>
      <c r="UMI18" s="132"/>
      <c r="UMJ18" s="132"/>
      <c r="UMK18" s="132"/>
      <c r="UML18" s="132"/>
      <c r="UMM18" s="132"/>
      <c r="UMN18" s="132"/>
      <c r="UMO18" s="132"/>
      <c r="UMP18" s="132"/>
      <c r="UMQ18" s="132"/>
      <c r="UMR18" s="132"/>
      <c r="UMS18" s="132"/>
      <c r="UMT18" s="132"/>
      <c r="UMU18" s="132"/>
      <c r="UMV18" s="132"/>
      <c r="UMW18" s="132"/>
      <c r="UMX18" s="132"/>
      <c r="UMY18" s="132"/>
      <c r="UMZ18" s="132"/>
      <c r="UNA18" s="132"/>
      <c r="UNB18" s="132"/>
      <c r="UNC18" s="132"/>
      <c r="UND18" s="132"/>
      <c r="UNE18" s="132"/>
      <c r="UNF18" s="132"/>
      <c r="UNG18" s="132"/>
      <c r="UNH18" s="132"/>
      <c r="UNI18" s="132"/>
      <c r="UNJ18" s="132"/>
      <c r="UNK18" s="132"/>
      <c r="UNL18" s="132"/>
      <c r="UNM18" s="132"/>
      <c r="UNN18" s="132"/>
      <c r="UNO18" s="132"/>
      <c r="UNP18" s="132"/>
      <c r="UNQ18" s="132"/>
      <c r="UNR18" s="132"/>
      <c r="UNS18" s="132"/>
      <c r="UNT18" s="132"/>
      <c r="UNU18" s="132"/>
      <c r="UNV18" s="132"/>
      <c r="UNW18" s="132"/>
      <c r="UNX18" s="132"/>
      <c r="UNY18" s="132"/>
      <c r="UNZ18" s="132"/>
      <c r="UOA18" s="132"/>
      <c r="UOB18" s="132"/>
      <c r="UOC18" s="132"/>
      <c r="UOD18" s="132"/>
      <c r="UOE18" s="132"/>
      <c r="UOF18" s="132"/>
      <c r="UOG18" s="132"/>
      <c r="UOH18" s="132"/>
      <c r="UOI18" s="132"/>
      <c r="UOJ18" s="132"/>
      <c r="UOK18" s="132"/>
      <c r="UOL18" s="132"/>
      <c r="UOM18" s="132"/>
      <c r="UON18" s="132"/>
      <c r="UOO18" s="132"/>
      <c r="UOP18" s="132"/>
      <c r="UOQ18" s="132"/>
      <c r="UOR18" s="132"/>
      <c r="UOS18" s="132"/>
      <c r="UOT18" s="132"/>
      <c r="UOU18" s="132"/>
      <c r="UOV18" s="132"/>
      <c r="UOW18" s="132"/>
      <c r="UOX18" s="132"/>
      <c r="UOY18" s="132"/>
      <c r="UOZ18" s="132"/>
      <c r="UPA18" s="132"/>
      <c r="UPB18" s="132"/>
      <c r="UPC18" s="132"/>
      <c r="UPD18" s="132"/>
      <c r="UPE18" s="132"/>
      <c r="UPF18" s="132"/>
      <c r="UPG18" s="132"/>
      <c r="UPH18" s="132"/>
      <c r="UPI18" s="132"/>
      <c r="UPJ18" s="132"/>
      <c r="UPK18" s="132"/>
      <c r="UPL18" s="132"/>
      <c r="UPM18" s="132"/>
      <c r="UPN18" s="132"/>
      <c r="UPO18" s="132"/>
      <c r="UPP18" s="132"/>
      <c r="UPQ18" s="132"/>
      <c r="UPR18" s="132"/>
      <c r="UPS18" s="132"/>
      <c r="UPT18" s="132"/>
      <c r="UPU18" s="132"/>
      <c r="UPV18" s="132"/>
      <c r="UPW18" s="132"/>
      <c r="UPX18" s="132"/>
      <c r="UPY18" s="132"/>
      <c r="UPZ18" s="132"/>
      <c r="UQA18" s="132"/>
      <c r="UQB18" s="132"/>
      <c r="UQC18" s="132"/>
      <c r="UQD18" s="132"/>
      <c r="UQE18" s="132"/>
      <c r="UQF18" s="132"/>
      <c r="UQG18" s="132"/>
      <c r="UQH18" s="132"/>
      <c r="UQI18" s="132"/>
      <c r="UQJ18" s="132"/>
      <c r="UQK18" s="132"/>
      <c r="UQL18" s="132"/>
      <c r="UQM18" s="132"/>
      <c r="UQN18" s="132"/>
      <c r="UQO18" s="132"/>
      <c r="UQP18" s="132"/>
      <c r="UQQ18" s="132"/>
      <c r="UQR18" s="132"/>
      <c r="UQS18" s="132"/>
      <c r="UQT18" s="132"/>
      <c r="UQU18" s="132"/>
      <c r="UQV18" s="132"/>
      <c r="UQW18" s="132"/>
      <c r="UQX18" s="132"/>
      <c r="UQY18" s="132"/>
      <c r="UQZ18" s="132"/>
      <c r="URA18" s="132"/>
      <c r="URB18" s="132"/>
      <c r="URC18" s="132"/>
      <c r="URD18" s="132"/>
      <c r="URE18" s="132"/>
      <c r="URF18" s="132"/>
      <c r="URG18" s="132"/>
      <c r="URH18" s="132"/>
      <c r="URI18" s="132"/>
      <c r="URJ18" s="132"/>
      <c r="URK18" s="132"/>
      <c r="URL18" s="132"/>
      <c r="URM18" s="132"/>
      <c r="URN18" s="132"/>
      <c r="URO18" s="132"/>
      <c r="URP18" s="132"/>
      <c r="URQ18" s="132"/>
      <c r="URR18" s="132"/>
      <c r="URS18" s="132"/>
      <c r="URT18" s="132"/>
      <c r="URU18" s="132"/>
      <c r="URV18" s="132"/>
      <c r="URW18" s="132"/>
      <c r="URX18" s="132"/>
      <c r="URY18" s="132"/>
      <c r="URZ18" s="132"/>
      <c r="USA18" s="132"/>
      <c r="USB18" s="132"/>
      <c r="USC18" s="132"/>
      <c r="USD18" s="132"/>
      <c r="USE18" s="132"/>
      <c r="USF18" s="132"/>
      <c r="USG18" s="132"/>
      <c r="USH18" s="132"/>
      <c r="USI18" s="132"/>
      <c r="USJ18" s="132"/>
      <c r="USK18" s="132"/>
      <c r="USL18" s="132"/>
      <c r="USM18" s="132"/>
      <c r="USN18" s="132"/>
      <c r="USO18" s="132"/>
      <c r="USP18" s="132"/>
      <c r="USQ18" s="132"/>
      <c r="USR18" s="132"/>
      <c r="USS18" s="132"/>
      <c r="UST18" s="132"/>
      <c r="USU18" s="132"/>
      <c r="USV18" s="132"/>
      <c r="USW18" s="132"/>
      <c r="USX18" s="132"/>
      <c r="USY18" s="132"/>
      <c r="USZ18" s="132"/>
      <c r="UTA18" s="132"/>
      <c r="UTB18" s="132"/>
      <c r="UTC18" s="132"/>
      <c r="UTD18" s="132"/>
      <c r="UTE18" s="132"/>
      <c r="UTF18" s="132"/>
      <c r="UTG18" s="132"/>
      <c r="UTH18" s="132"/>
      <c r="UTI18" s="132"/>
      <c r="UTJ18" s="132"/>
      <c r="UTK18" s="132"/>
      <c r="UTL18" s="132"/>
      <c r="UTM18" s="132"/>
      <c r="UTN18" s="132"/>
      <c r="UTO18" s="132"/>
      <c r="UTP18" s="132"/>
      <c r="UTQ18" s="132"/>
      <c r="UTR18" s="132"/>
      <c r="UTS18" s="132"/>
      <c r="UTT18" s="132"/>
      <c r="UTU18" s="132"/>
      <c r="UTV18" s="132"/>
      <c r="UTW18" s="132"/>
      <c r="UTX18" s="132"/>
      <c r="UTY18" s="132"/>
      <c r="UTZ18" s="132"/>
      <c r="UUA18" s="132"/>
      <c r="UUB18" s="132"/>
      <c r="UUC18" s="132"/>
      <c r="UUD18" s="132"/>
      <c r="UUE18" s="132"/>
      <c r="UUF18" s="132"/>
      <c r="UUG18" s="132"/>
      <c r="UUH18" s="132"/>
      <c r="UUI18" s="132"/>
      <c r="UUJ18" s="132"/>
      <c r="UUK18" s="132"/>
      <c r="UUL18" s="132"/>
      <c r="UUM18" s="132"/>
      <c r="UUN18" s="132"/>
      <c r="UUO18" s="132"/>
      <c r="UUP18" s="132"/>
      <c r="UUQ18" s="132"/>
      <c r="UUR18" s="132"/>
      <c r="UUS18" s="132"/>
      <c r="UUT18" s="132"/>
      <c r="UUU18" s="132"/>
      <c r="UUV18" s="132"/>
      <c r="UUW18" s="132"/>
      <c r="UUX18" s="132"/>
      <c r="UUY18" s="132"/>
      <c r="UUZ18" s="132"/>
      <c r="UVA18" s="132"/>
      <c r="UVB18" s="132"/>
      <c r="UVC18" s="132"/>
      <c r="UVD18" s="132"/>
      <c r="UVE18" s="132"/>
      <c r="UVF18" s="132"/>
      <c r="UVG18" s="132"/>
      <c r="UVH18" s="132"/>
      <c r="UVI18" s="132"/>
      <c r="UVJ18" s="132"/>
      <c r="UVK18" s="132"/>
      <c r="UVL18" s="132"/>
      <c r="UVM18" s="132"/>
      <c r="UVN18" s="132"/>
      <c r="UVO18" s="132"/>
      <c r="UVP18" s="132"/>
      <c r="UVQ18" s="132"/>
      <c r="UVR18" s="132"/>
      <c r="UVS18" s="132"/>
      <c r="UVT18" s="132"/>
      <c r="UVU18" s="132"/>
      <c r="UVV18" s="132"/>
      <c r="UVW18" s="132"/>
      <c r="UVX18" s="132"/>
      <c r="UVY18" s="132"/>
      <c r="UVZ18" s="132"/>
      <c r="UWA18" s="132"/>
      <c r="UWB18" s="132"/>
      <c r="UWC18" s="132"/>
      <c r="UWD18" s="132"/>
      <c r="UWE18" s="132"/>
      <c r="UWF18" s="132"/>
      <c r="UWG18" s="132"/>
      <c r="UWH18" s="132"/>
      <c r="UWI18" s="132"/>
      <c r="UWJ18" s="132"/>
      <c r="UWK18" s="132"/>
      <c r="UWL18" s="132"/>
      <c r="UWM18" s="132"/>
      <c r="UWN18" s="132"/>
      <c r="UWO18" s="132"/>
      <c r="UWP18" s="132"/>
      <c r="UWQ18" s="132"/>
      <c r="UWR18" s="132"/>
      <c r="UWS18" s="132"/>
      <c r="UWT18" s="132"/>
      <c r="UWU18" s="132"/>
      <c r="UWV18" s="132"/>
      <c r="UWW18" s="132"/>
      <c r="UWX18" s="132"/>
      <c r="UWY18" s="132"/>
      <c r="UWZ18" s="132"/>
      <c r="UXA18" s="132"/>
      <c r="UXB18" s="132"/>
      <c r="UXC18" s="132"/>
      <c r="UXD18" s="132"/>
      <c r="UXE18" s="132"/>
      <c r="UXF18" s="132"/>
      <c r="UXG18" s="132"/>
      <c r="UXH18" s="132"/>
      <c r="UXI18" s="132"/>
      <c r="UXJ18" s="132"/>
      <c r="UXK18" s="132"/>
      <c r="UXL18" s="132"/>
      <c r="UXM18" s="132"/>
      <c r="UXN18" s="132"/>
      <c r="UXO18" s="132"/>
      <c r="UXP18" s="132"/>
      <c r="UXQ18" s="132"/>
      <c r="UXR18" s="132"/>
      <c r="UXS18" s="132"/>
      <c r="UXT18" s="132"/>
      <c r="UXU18" s="132"/>
      <c r="UXV18" s="132"/>
      <c r="UXW18" s="132"/>
      <c r="UXX18" s="132"/>
      <c r="UXY18" s="132"/>
      <c r="UXZ18" s="132"/>
      <c r="UYA18" s="132"/>
      <c r="UYB18" s="132"/>
      <c r="UYC18" s="132"/>
      <c r="UYD18" s="132"/>
      <c r="UYE18" s="132"/>
      <c r="UYF18" s="132"/>
      <c r="UYG18" s="132"/>
      <c r="UYH18" s="132"/>
      <c r="UYI18" s="132"/>
      <c r="UYJ18" s="132"/>
      <c r="UYK18" s="132"/>
      <c r="UYL18" s="132"/>
      <c r="UYM18" s="132"/>
      <c r="UYN18" s="132"/>
      <c r="UYO18" s="132"/>
      <c r="UYP18" s="132"/>
      <c r="UYQ18" s="132"/>
      <c r="UYR18" s="132"/>
      <c r="UYS18" s="132"/>
      <c r="UYT18" s="132"/>
      <c r="UYU18" s="132"/>
      <c r="UYV18" s="132"/>
      <c r="UYW18" s="132"/>
      <c r="UYX18" s="132"/>
      <c r="UYY18" s="132"/>
      <c r="UYZ18" s="132"/>
      <c r="UZA18" s="132"/>
      <c r="UZB18" s="132"/>
      <c r="UZC18" s="132"/>
      <c r="UZD18" s="132"/>
      <c r="UZE18" s="132"/>
      <c r="UZF18" s="132"/>
      <c r="UZG18" s="132"/>
      <c r="UZH18" s="132"/>
      <c r="UZI18" s="132"/>
      <c r="UZJ18" s="132"/>
      <c r="UZK18" s="132"/>
      <c r="UZL18" s="132"/>
      <c r="UZM18" s="132"/>
      <c r="UZN18" s="132"/>
      <c r="UZO18" s="132"/>
      <c r="UZP18" s="132"/>
      <c r="UZQ18" s="132"/>
      <c r="UZR18" s="132"/>
      <c r="UZS18" s="132"/>
      <c r="UZT18" s="132"/>
      <c r="UZU18" s="132"/>
      <c r="UZV18" s="132"/>
      <c r="UZW18" s="132"/>
      <c r="UZX18" s="132"/>
      <c r="UZY18" s="132"/>
      <c r="UZZ18" s="132"/>
      <c r="VAA18" s="132"/>
      <c r="VAB18" s="132"/>
      <c r="VAC18" s="132"/>
      <c r="VAD18" s="132"/>
      <c r="VAE18" s="132"/>
      <c r="VAF18" s="132"/>
      <c r="VAG18" s="132"/>
      <c r="VAH18" s="132"/>
      <c r="VAI18" s="132"/>
      <c r="VAJ18" s="132"/>
      <c r="VAK18" s="132"/>
      <c r="VAL18" s="132"/>
      <c r="VAM18" s="132"/>
      <c r="VAN18" s="132"/>
      <c r="VAO18" s="132"/>
      <c r="VAP18" s="132"/>
      <c r="VAQ18" s="132"/>
      <c r="VAR18" s="132"/>
      <c r="VAS18" s="132"/>
      <c r="VAT18" s="132"/>
      <c r="VAU18" s="132"/>
      <c r="VAV18" s="132"/>
      <c r="VAW18" s="132"/>
      <c r="VAX18" s="132"/>
      <c r="VAY18" s="132"/>
      <c r="VAZ18" s="132"/>
      <c r="VBA18" s="132"/>
      <c r="VBB18" s="132"/>
      <c r="VBC18" s="132"/>
      <c r="VBD18" s="132"/>
      <c r="VBE18" s="132"/>
      <c r="VBF18" s="132"/>
      <c r="VBG18" s="132"/>
      <c r="VBH18" s="132"/>
      <c r="VBI18" s="132"/>
      <c r="VBJ18" s="132"/>
      <c r="VBK18" s="132"/>
      <c r="VBL18" s="132"/>
      <c r="VBM18" s="132"/>
      <c r="VBN18" s="132"/>
      <c r="VBO18" s="132"/>
      <c r="VBP18" s="132"/>
      <c r="VBQ18" s="132"/>
      <c r="VBR18" s="132"/>
      <c r="VBS18" s="132"/>
      <c r="VBT18" s="132"/>
      <c r="VBU18" s="132"/>
      <c r="VBV18" s="132"/>
      <c r="VBW18" s="132"/>
      <c r="VBX18" s="132"/>
      <c r="VBY18" s="132"/>
      <c r="VBZ18" s="132"/>
      <c r="VCA18" s="132"/>
      <c r="VCB18" s="132"/>
      <c r="VCC18" s="132"/>
      <c r="VCD18" s="132"/>
      <c r="VCE18" s="132"/>
      <c r="VCF18" s="132"/>
      <c r="VCG18" s="132"/>
      <c r="VCH18" s="132"/>
      <c r="VCI18" s="132"/>
      <c r="VCJ18" s="132"/>
      <c r="VCK18" s="132"/>
      <c r="VCL18" s="132"/>
      <c r="VCM18" s="132"/>
      <c r="VCN18" s="132"/>
      <c r="VCO18" s="132"/>
      <c r="VCP18" s="132"/>
      <c r="VCQ18" s="132"/>
      <c r="VCR18" s="132"/>
      <c r="VCS18" s="132"/>
      <c r="VCT18" s="132"/>
      <c r="VCU18" s="132"/>
      <c r="VCV18" s="132"/>
      <c r="VCW18" s="132"/>
      <c r="VCX18" s="132"/>
      <c r="VCY18" s="132"/>
      <c r="VCZ18" s="132"/>
      <c r="VDA18" s="132"/>
      <c r="VDB18" s="132"/>
      <c r="VDC18" s="132"/>
      <c r="VDD18" s="132"/>
      <c r="VDE18" s="132"/>
      <c r="VDF18" s="132"/>
      <c r="VDG18" s="132"/>
      <c r="VDH18" s="132"/>
      <c r="VDI18" s="132"/>
      <c r="VDJ18" s="132"/>
      <c r="VDK18" s="132"/>
      <c r="VDL18" s="132"/>
      <c r="VDM18" s="132"/>
      <c r="VDN18" s="132"/>
      <c r="VDO18" s="132"/>
      <c r="VDP18" s="132"/>
      <c r="VDQ18" s="132"/>
      <c r="VDR18" s="132"/>
      <c r="VDS18" s="132"/>
      <c r="VDT18" s="132"/>
      <c r="VDU18" s="132"/>
      <c r="VDV18" s="132"/>
      <c r="VDW18" s="132"/>
      <c r="VDX18" s="132"/>
      <c r="VDY18" s="132"/>
      <c r="VDZ18" s="132"/>
      <c r="VEA18" s="132"/>
      <c r="VEB18" s="132"/>
      <c r="VEC18" s="132"/>
      <c r="VED18" s="132"/>
      <c r="VEE18" s="132"/>
      <c r="VEF18" s="132"/>
      <c r="VEG18" s="132"/>
      <c r="VEH18" s="132"/>
      <c r="VEI18" s="132"/>
      <c r="VEJ18" s="132"/>
      <c r="VEK18" s="132"/>
      <c r="VEL18" s="132"/>
      <c r="VEM18" s="132"/>
      <c r="VEN18" s="132"/>
      <c r="VEO18" s="132"/>
      <c r="VEP18" s="132"/>
      <c r="VEQ18" s="132"/>
      <c r="VER18" s="132"/>
      <c r="VES18" s="132"/>
      <c r="VET18" s="132"/>
      <c r="VEU18" s="132"/>
      <c r="VEV18" s="132"/>
      <c r="VEW18" s="132"/>
      <c r="VEX18" s="132"/>
      <c r="VEY18" s="132"/>
      <c r="VEZ18" s="132"/>
      <c r="VFA18" s="132"/>
      <c r="VFB18" s="132"/>
      <c r="VFC18" s="132"/>
      <c r="VFD18" s="132"/>
      <c r="VFE18" s="132"/>
      <c r="VFF18" s="132"/>
      <c r="VFG18" s="132"/>
      <c r="VFH18" s="132"/>
      <c r="VFI18" s="132"/>
      <c r="VFJ18" s="132"/>
      <c r="VFK18" s="132"/>
      <c r="VFL18" s="132"/>
      <c r="VFM18" s="132"/>
      <c r="VFN18" s="132"/>
      <c r="VFO18" s="132"/>
      <c r="VFP18" s="132"/>
      <c r="VFQ18" s="132"/>
      <c r="VFR18" s="132"/>
      <c r="VFS18" s="132"/>
      <c r="VFT18" s="132"/>
      <c r="VFU18" s="132"/>
      <c r="VFV18" s="132"/>
      <c r="VFW18" s="132"/>
      <c r="VFX18" s="132"/>
      <c r="VFY18" s="132"/>
      <c r="VFZ18" s="132"/>
      <c r="VGA18" s="132"/>
      <c r="VGB18" s="132"/>
      <c r="VGC18" s="132"/>
      <c r="VGD18" s="132"/>
      <c r="VGE18" s="132"/>
      <c r="VGF18" s="132"/>
      <c r="VGG18" s="132"/>
      <c r="VGH18" s="132"/>
      <c r="VGI18" s="132"/>
      <c r="VGJ18" s="132"/>
      <c r="VGK18" s="132"/>
      <c r="VGL18" s="132"/>
      <c r="VGM18" s="132"/>
      <c r="VGN18" s="132"/>
      <c r="VGO18" s="132"/>
      <c r="VGP18" s="132"/>
      <c r="VGQ18" s="132"/>
      <c r="VGR18" s="132"/>
      <c r="VGS18" s="132"/>
      <c r="VGT18" s="132"/>
      <c r="VGU18" s="132"/>
      <c r="VGV18" s="132"/>
      <c r="VGW18" s="132"/>
      <c r="VGX18" s="132"/>
      <c r="VGY18" s="132"/>
      <c r="VGZ18" s="132"/>
      <c r="VHA18" s="132"/>
      <c r="VHB18" s="132"/>
      <c r="VHC18" s="132"/>
      <c r="VHD18" s="132"/>
      <c r="VHE18" s="132"/>
      <c r="VHF18" s="132"/>
      <c r="VHG18" s="132"/>
      <c r="VHH18" s="132"/>
      <c r="VHI18" s="132"/>
      <c r="VHJ18" s="132"/>
      <c r="VHK18" s="132"/>
      <c r="VHL18" s="132"/>
      <c r="VHM18" s="132"/>
      <c r="VHN18" s="132"/>
      <c r="VHO18" s="132"/>
      <c r="VHP18" s="132"/>
      <c r="VHQ18" s="132"/>
      <c r="VHR18" s="132"/>
      <c r="VHS18" s="132"/>
      <c r="VHT18" s="132"/>
      <c r="VHU18" s="132"/>
      <c r="VHV18" s="132"/>
      <c r="VHW18" s="132"/>
      <c r="VHX18" s="132"/>
      <c r="VHY18" s="132"/>
      <c r="VHZ18" s="132"/>
      <c r="VIA18" s="132"/>
      <c r="VIB18" s="132"/>
      <c r="VIC18" s="132"/>
      <c r="VID18" s="132"/>
      <c r="VIE18" s="132"/>
      <c r="VIF18" s="132"/>
      <c r="VIG18" s="132"/>
      <c r="VIH18" s="132"/>
      <c r="VII18" s="132"/>
      <c r="VIJ18" s="132"/>
      <c r="VIK18" s="132"/>
      <c r="VIL18" s="132"/>
      <c r="VIM18" s="132"/>
      <c r="VIN18" s="132"/>
      <c r="VIO18" s="132"/>
      <c r="VIP18" s="132"/>
      <c r="VIQ18" s="132"/>
      <c r="VIR18" s="132"/>
      <c r="VIS18" s="132"/>
      <c r="VIT18" s="132"/>
      <c r="VIU18" s="132"/>
      <c r="VIV18" s="132"/>
      <c r="VIW18" s="132"/>
      <c r="VIX18" s="132"/>
      <c r="VIY18" s="132"/>
      <c r="VIZ18" s="132"/>
      <c r="VJA18" s="132"/>
      <c r="VJB18" s="132"/>
      <c r="VJC18" s="132"/>
      <c r="VJD18" s="132"/>
      <c r="VJE18" s="132"/>
      <c r="VJF18" s="132"/>
      <c r="VJG18" s="132"/>
      <c r="VJH18" s="132"/>
      <c r="VJI18" s="132"/>
      <c r="VJJ18" s="132"/>
      <c r="VJK18" s="132"/>
      <c r="VJL18" s="132"/>
      <c r="VJM18" s="132"/>
      <c r="VJN18" s="132"/>
      <c r="VJO18" s="132"/>
      <c r="VJP18" s="132"/>
      <c r="VJQ18" s="132"/>
      <c r="VJR18" s="132"/>
      <c r="VJS18" s="132"/>
      <c r="VJT18" s="132"/>
      <c r="VJU18" s="132"/>
      <c r="VJV18" s="132"/>
      <c r="VJW18" s="132"/>
      <c r="VJX18" s="132"/>
      <c r="VJY18" s="132"/>
      <c r="VJZ18" s="132"/>
      <c r="VKA18" s="132"/>
      <c r="VKB18" s="132"/>
      <c r="VKC18" s="132"/>
      <c r="VKD18" s="132"/>
      <c r="VKE18" s="132"/>
      <c r="VKF18" s="132"/>
      <c r="VKG18" s="132"/>
      <c r="VKH18" s="132"/>
      <c r="VKI18" s="132"/>
      <c r="VKJ18" s="132"/>
      <c r="VKK18" s="132"/>
      <c r="VKL18" s="132"/>
      <c r="VKM18" s="132"/>
      <c r="VKN18" s="132"/>
      <c r="VKO18" s="132"/>
      <c r="VKP18" s="132"/>
      <c r="VKQ18" s="132"/>
      <c r="VKR18" s="132"/>
      <c r="VKS18" s="132"/>
      <c r="VKT18" s="132"/>
      <c r="VKU18" s="132"/>
      <c r="VKV18" s="132"/>
      <c r="VKW18" s="132"/>
      <c r="VKX18" s="132"/>
      <c r="VKY18" s="132"/>
      <c r="VKZ18" s="132"/>
      <c r="VLA18" s="132"/>
      <c r="VLB18" s="132"/>
      <c r="VLC18" s="132"/>
      <c r="VLD18" s="132"/>
      <c r="VLE18" s="132"/>
      <c r="VLF18" s="132"/>
      <c r="VLG18" s="132"/>
      <c r="VLH18" s="132"/>
      <c r="VLI18" s="132"/>
      <c r="VLJ18" s="132"/>
      <c r="VLK18" s="132"/>
      <c r="VLL18" s="132"/>
      <c r="VLM18" s="132"/>
      <c r="VLN18" s="132"/>
      <c r="VLO18" s="132"/>
      <c r="VLP18" s="132"/>
      <c r="VLQ18" s="132"/>
      <c r="VLR18" s="132"/>
      <c r="VLS18" s="132"/>
      <c r="VLT18" s="132"/>
      <c r="VLU18" s="132"/>
      <c r="VLV18" s="132"/>
      <c r="VLW18" s="132"/>
      <c r="VLX18" s="132"/>
      <c r="VLY18" s="132"/>
      <c r="VLZ18" s="132"/>
      <c r="VMA18" s="132"/>
      <c r="VMB18" s="132"/>
      <c r="VMC18" s="132"/>
      <c r="VMD18" s="132"/>
      <c r="VME18" s="132"/>
      <c r="VMF18" s="132"/>
      <c r="VMG18" s="132"/>
      <c r="VMH18" s="132"/>
      <c r="VMI18" s="132"/>
      <c r="VMJ18" s="132"/>
      <c r="VMK18" s="132"/>
      <c r="VML18" s="132"/>
      <c r="VMM18" s="132"/>
      <c r="VMN18" s="132"/>
      <c r="VMO18" s="132"/>
      <c r="VMP18" s="132"/>
      <c r="VMQ18" s="132"/>
      <c r="VMR18" s="132"/>
      <c r="VMS18" s="132"/>
      <c r="VMT18" s="132"/>
      <c r="VMU18" s="132"/>
      <c r="VMV18" s="132"/>
      <c r="VMW18" s="132"/>
      <c r="VMX18" s="132"/>
      <c r="VMY18" s="132"/>
      <c r="VMZ18" s="132"/>
      <c r="VNA18" s="132"/>
      <c r="VNB18" s="132"/>
      <c r="VNC18" s="132"/>
      <c r="VND18" s="132"/>
      <c r="VNE18" s="132"/>
      <c r="VNF18" s="132"/>
      <c r="VNG18" s="132"/>
      <c r="VNH18" s="132"/>
      <c r="VNI18" s="132"/>
      <c r="VNJ18" s="132"/>
      <c r="VNK18" s="132"/>
      <c r="VNL18" s="132"/>
      <c r="VNM18" s="132"/>
      <c r="VNN18" s="132"/>
      <c r="VNO18" s="132"/>
      <c r="VNP18" s="132"/>
      <c r="VNQ18" s="132"/>
      <c r="VNR18" s="132"/>
      <c r="VNS18" s="132"/>
      <c r="VNT18" s="132"/>
      <c r="VNU18" s="132"/>
      <c r="VNV18" s="132"/>
      <c r="VNW18" s="132"/>
      <c r="VNX18" s="132"/>
      <c r="VNY18" s="132"/>
      <c r="VNZ18" s="132"/>
      <c r="VOA18" s="132"/>
      <c r="VOB18" s="132"/>
      <c r="VOC18" s="132"/>
      <c r="VOD18" s="132"/>
      <c r="VOE18" s="132"/>
      <c r="VOF18" s="132"/>
      <c r="VOG18" s="132"/>
      <c r="VOH18" s="132"/>
      <c r="VOI18" s="132"/>
      <c r="VOJ18" s="132"/>
      <c r="VOK18" s="132"/>
      <c r="VOL18" s="132"/>
      <c r="VOM18" s="132"/>
      <c r="VON18" s="132"/>
      <c r="VOO18" s="132"/>
      <c r="VOP18" s="132"/>
      <c r="VOQ18" s="132"/>
      <c r="VOR18" s="132"/>
      <c r="VOS18" s="132"/>
      <c r="VOT18" s="132"/>
      <c r="VOU18" s="132"/>
      <c r="VOV18" s="132"/>
      <c r="VOW18" s="132"/>
      <c r="VOX18" s="132"/>
      <c r="VOY18" s="132"/>
      <c r="VOZ18" s="132"/>
      <c r="VPA18" s="132"/>
      <c r="VPB18" s="132"/>
      <c r="VPC18" s="132"/>
      <c r="VPD18" s="132"/>
      <c r="VPE18" s="132"/>
      <c r="VPF18" s="132"/>
      <c r="VPG18" s="132"/>
      <c r="VPH18" s="132"/>
      <c r="VPI18" s="132"/>
      <c r="VPJ18" s="132"/>
      <c r="VPK18" s="132"/>
      <c r="VPL18" s="132"/>
      <c r="VPM18" s="132"/>
      <c r="VPN18" s="132"/>
      <c r="VPO18" s="132"/>
      <c r="VPP18" s="132"/>
      <c r="VPQ18" s="132"/>
      <c r="VPR18" s="132"/>
      <c r="VPS18" s="132"/>
      <c r="VPT18" s="132"/>
      <c r="VPU18" s="132"/>
      <c r="VPV18" s="132"/>
      <c r="VPW18" s="132"/>
      <c r="VPX18" s="132"/>
      <c r="VPY18" s="132"/>
      <c r="VPZ18" s="132"/>
      <c r="VQA18" s="132"/>
      <c r="VQB18" s="132"/>
      <c r="VQC18" s="132"/>
      <c r="VQD18" s="132"/>
      <c r="VQE18" s="132"/>
      <c r="VQF18" s="132"/>
      <c r="VQG18" s="132"/>
      <c r="VQH18" s="132"/>
      <c r="VQI18" s="132"/>
      <c r="VQJ18" s="132"/>
      <c r="VQK18" s="132"/>
      <c r="VQL18" s="132"/>
      <c r="VQM18" s="132"/>
      <c r="VQN18" s="132"/>
      <c r="VQO18" s="132"/>
      <c r="VQP18" s="132"/>
      <c r="VQQ18" s="132"/>
      <c r="VQR18" s="132"/>
      <c r="VQS18" s="132"/>
      <c r="VQT18" s="132"/>
      <c r="VQU18" s="132"/>
      <c r="VQV18" s="132"/>
      <c r="VQW18" s="132"/>
      <c r="VQX18" s="132"/>
      <c r="VQY18" s="132"/>
      <c r="VQZ18" s="132"/>
      <c r="VRA18" s="132"/>
      <c r="VRB18" s="132"/>
      <c r="VRC18" s="132"/>
      <c r="VRD18" s="132"/>
      <c r="VRE18" s="132"/>
      <c r="VRF18" s="132"/>
      <c r="VRG18" s="132"/>
      <c r="VRH18" s="132"/>
      <c r="VRI18" s="132"/>
      <c r="VRJ18" s="132"/>
      <c r="VRK18" s="132"/>
      <c r="VRL18" s="132"/>
      <c r="VRM18" s="132"/>
      <c r="VRN18" s="132"/>
      <c r="VRO18" s="132"/>
      <c r="VRP18" s="132"/>
      <c r="VRQ18" s="132"/>
      <c r="VRR18" s="132"/>
      <c r="VRS18" s="132"/>
      <c r="VRT18" s="132"/>
      <c r="VRU18" s="132"/>
      <c r="VRV18" s="132"/>
      <c r="VRW18" s="132"/>
      <c r="VRX18" s="132"/>
      <c r="VRY18" s="132"/>
      <c r="VRZ18" s="132"/>
      <c r="VSA18" s="132"/>
      <c r="VSB18" s="132"/>
      <c r="VSC18" s="132"/>
      <c r="VSD18" s="132"/>
      <c r="VSE18" s="132"/>
      <c r="VSF18" s="132"/>
      <c r="VSG18" s="132"/>
      <c r="VSH18" s="132"/>
      <c r="VSI18" s="132"/>
      <c r="VSJ18" s="132"/>
      <c r="VSK18" s="132"/>
      <c r="VSL18" s="132"/>
      <c r="VSM18" s="132"/>
      <c r="VSN18" s="132"/>
      <c r="VSO18" s="132"/>
      <c r="VSP18" s="132"/>
      <c r="VSQ18" s="132"/>
      <c r="VSR18" s="132"/>
      <c r="VSS18" s="132"/>
      <c r="VST18" s="132"/>
      <c r="VSU18" s="132"/>
      <c r="VSV18" s="132"/>
      <c r="VSW18" s="132"/>
      <c r="VSX18" s="132"/>
      <c r="VSY18" s="132"/>
      <c r="VSZ18" s="132"/>
      <c r="VTA18" s="132"/>
      <c r="VTB18" s="132"/>
      <c r="VTC18" s="132"/>
      <c r="VTD18" s="132"/>
      <c r="VTE18" s="132"/>
      <c r="VTF18" s="132"/>
      <c r="VTG18" s="132"/>
      <c r="VTH18" s="132"/>
      <c r="VTI18" s="132"/>
      <c r="VTJ18" s="132"/>
      <c r="VTK18" s="132"/>
      <c r="VTL18" s="132"/>
      <c r="VTM18" s="132"/>
      <c r="VTN18" s="132"/>
      <c r="VTO18" s="132"/>
      <c r="VTP18" s="132"/>
      <c r="VTQ18" s="132"/>
      <c r="VTR18" s="132"/>
      <c r="VTS18" s="132"/>
      <c r="VTT18" s="132"/>
      <c r="VTU18" s="132"/>
      <c r="VTV18" s="132"/>
      <c r="VTW18" s="132"/>
      <c r="VTX18" s="132"/>
      <c r="VTY18" s="132"/>
      <c r="VTZ18" s="132"/>
      <c r="VUA18" s="132"/>
      <c r="VUB18" s="132"/>
      <c r="VUC18" s="132"/>
      <c r="VUD18" s="132"/>
      <c r="VUE18" s="132"/>
      <c r="VUF18" s="132"/>
      <c r="VUG18" s="132"/>
      <c r="VUH18" s="132"/>
      <c r="VUI18" s="132"/>
      <c r="VUJ18" s="132"/>
      <c r="VUK18" s="132"/>
      <c r="VUL18" s="132"/>
      <c r="VUM18" s="132"/>
      <c r="VUN18" s="132"/>
      <c r="VUO18" s="132"/>
      <c r="VUP18" s="132"/>
      <c r="VUQ18" s="132"/>
      <c r="VUR18" s="132"/>
      <c r="VUS18" s="132"/>
      <c r="VUT18" s="132"/>
      <c r="VUU18" s="132"/>
      <c r="VUV18" s="132"/>
      <c r="VUW18" s="132"/>
      <c r="VUX18" s="132"/>
      <c r="VUY18" s="132"/>
      <c r="VUZ18" s="132"/>
      <c r="VVA18" s="132"/>
      <c r="VVB18" s="132"/>
      <c r="VVC18" s="132"/>
      <c r="VVD18" s="132"/>
      <c r="VVE18" s="132"/>
      <c r="VVF18" s="132"/>
      <c r="VVG18" s="132"/>
      <c r="VVH18" s="132"/>
      <c r="VVI18" s="132"/>
      <c r="VVJ18" s="132"/>
      <c r="VVK18" s="132"/>
      <c r="VVL18" s="132"/>
      <c r="VVM18" s="132"/>
      <c r="VVN18" s="132"/>
      <c r="VVO18" s="132"/>
      <c r="VVP18" s="132"/>
      <c r="VVQ18" s="132"/>
      <c r="VVR18" s="132"/>
      <c r="VVS18" s="132"/>
      <c r="VVT18" s="132"/>
      <c r="VVU18" s="132"/>
      <c r="VVV18" s="132"/>
      <c r="VVW18" s="132"/>
      <c r="VVX18" s="132"/>
      <c r="VVY18" s="132"/>
      <c r="VVZ18" s="132"/>
      <c r="VWA18" s="132"/>
      <c r="VWB18" s="132"/>
      <c r="VWC18" s="132"/>
      <c r="VWD18" s="132"/>
      <c r="VWE18" s="132"/>
      <c r="VWF18" s="132"/>
      <c r="VWG18" s="132"/>
      <c r="VWH18" s="132"/>
      <c r="VWI18" s="132"/>
      <c r="VWJ18" s="132"/>
      <c r="VWK18" s="132"/>
      <c r="VWL18" s="132"/>
      <c r="VWM18" s="132"/>
      <c r="VWN18" s="132"/>
      <c r="VWO18" s="132"/>
      <c r="VWP18" s="132"/>
      <c r="VWQ18" s="132"/>
      <c r="VWR18" s="132"/>
      <c r="VWS18" s="132"/>
      <c r="VWT18" s="132"/>
      <c r="VWU18" s="132"/>
      <c r="VWV18" s="132"/>
      <c r="VWW18" s="132"/>
      <c r="VWX18" s="132"/>
      <c r="VWY18" s="132"/>
      <c r="VWZ18" s="132"/>
      <c r="VXA18" s="132"/>
      <c r="VXB18" s="132"/>
      <c r="VXC18" s="132"/>
      <c r="VXD18" s="132"/>
      <c r="VXE18" s="132"/>
      <c r="VXF18" s="132"/>
      <c r="VXG18" s="132"/>
      <c r="VXH18" s="132"/>
      <c r="VXI18" s="132"/>
      <c r="VXJ18" s="132"/>
      <c r="VXK18" s="132"/>
      <c r="VXL18" s="132"/>
      <c r="VXM18" s="132"/>
      <c r="VXN18" s="132"/>
      <c r="VXO18" s="132"/>
      <c r="VXP18" s="132"/>
      <c r="VXQ18" s="132"/>
      <c r="VXR18" s="132"/>
      <c r="VXS18" s="132"/>
      <c r="VXT18" s="132"/>
      <c r="VXU18" s="132"/>
      <c r="VXV18" s="132"/>
      <c r="VXW18" s="132"/>
      <c r="VXX18" s="132"/>
      <c r="VXY18" s="132"/>
      <c r="VXZ18" s="132"/>
      <c r="VYA18" s="132"/>
      <c r="VYB18" s="132"/>
      <c r="VYC18" s="132"/>
      <c r="VYD18" s="132"/>
      <c r="VYE18" s="132"/>
      <c r="VYF18" s="132"/>
      <c r="VYG18" s="132"/>
      <c r="VYH18" s="132"/>
      <c r="VYI18" s="132"/>
      <c r="VYJ18" s="132"/>
      <c r="VYK18" s="132"/>
      <c r="VYL18" s="132"/>
      <c r="VYM18" s="132"/>
      <c r="VYN18" s="132"/>
      <c r="VYO18" s="132"/>
      <c r="VYP18" s="132"/>
      <c r="VYQ18" s="132"/>
      <c r="VYR18" s="132"/>
      <c r="VYS18" s="132"/>
      <c r="VYT18" s="132"/>
      <c r="VYU18" s="132"/>
      <c r="VYV18" s="132"/>
      <c r="VYW18" s="132"/>
      <c r="VYX18" s="132"/>
      <c r="VYY18" s="132"/>
      <c r="VYZ18" s="132"/>
      <c r="VZA18" s="132"/>
      <c r="VZB18" s="132"/>
      <c r="VZC18" s="132"/>
      <c r="VZD18" s="132"/>
      <c r="VZE18" s="132"/>
      <c r="VZF18" s="132"/>
      <c r="VZG18" s="132"/>
      <c r="VZH18" s="132"/>
      <c r="VZI18" s="132"/>
      <c r="VZJ18" s="132"/>
      <c r="VZK18" s="132"/>
      <c r="VZL18" s="132"/>
      <c r="VZM18" s="132"/>
      <c r="VZN18" s="132"/>
      <c r="VZO18" s="132"/>
      <c r="VZP18" s="132"/>
      <c r="VZQ18" s="132"/>
      <c r="VZR18" s="132"/>
      <c r="VZS18" s="132"/>
      <c r="VZT18" s="132"/>
      <c r="VZU18" s="132"/>
      <c r="VZV18" s="132"/>
      <c r="VZW18" s="132"/>
      <c r="VZX18" s="132"/>
      <c r="VZY18" s="132"/>
      <c r="VZZ18" s="132"/>
      <c r="WAA18" s="132"/>
      <c r="WAB18" s="132"/>
      <c r="WAC18" s="132"/>
      <c r="WAD18" s="132"/>
      <c r="WAE18" s="132"/>
      <c r="WAF18" s="132"/>
      <c r="WAG18" s="132"/>
      <c r="WAH18" s="132"/>
      <c r="WAI18" s="132"/>
      <c r="WAJ18" s="132"/>
      <c r="WAK18" s="132"/>
      <c r="WAL18" s="132"/>
      <c r="WAM18" s="132"/>
      <c r="WAN18" s="132"/>
      <c r="WAO18" s="132"/>
      <c r="WAP18" s="132"/>
      <c r="WAQ18" s="132"/>
      <c r="WAR18" s="132"/>
      <c r="WAS18" s="132"/>
      <c r="WAT18" s="132"/>
      <c r="WAU18" s="132"/>
      <c r="WAV18" s="132"/>
      <c r="WAW18" s="132"/>
      <c r="WAX18" s="132"/>
      <c r="WAY18" s="132"/>
      <c r="WAZ18" s="132"/>
      <c r="WBA18" s="132"/>
      <c r="WBB18" s="132"/>
      <c r="WBC18" s="132"/>
      <c r="WBD18" s="132"/>
      <c r="WBE18" s="132"/>
      <c r="WBF18" s="132"/>
      <c r="WBG18" s="132"/>
      <c r="WBH18" s="132"/>
      <c r="WBI18" s="132"/>
      <c r="WBJ18" s="132"/>
      <c r="WBK18" s="132"/>
      <c r="WBL18" s="132"/>
      <c r="WBM18" s="132"/>
      <c r="WBN18" s="132"/>
      <c r="WBO18" s="132"/>
      <c r="WBP18" s="132"/>
      <c r="WBQ18" s="132"/>
      <c r="WBR18" s="132"/>
      <c r="WBS18" s="132"/>
      <c r="WBT18" s="132"/>
      <c r="WBU18" s="132"/>
      <c r="WBV18" s="132"/>
      <c r="WBW18" s="132"/>
      <c r="WBX18" s="132"/>
      <c r="WBY18" s="132"/>
      <c r="WBZ18" s="132"/>
      <c r="WCA18" s="132"/>
      <c r="WCB18" s="132"/>
      <c r="WCC18" s="132"/>
      <c r="WCD18" s="132"/>
      <c r="WCE18" s="132"/>
      <c r="WCF18" s="132"/>
      <c r="WCG18" s="132"/>
      <c r="WCH18" s="132"/>
      <c r="WCI18" s="132"/>
      <c r="WCJ18" s="132"/>
      <c r="WCK18" s="132"/>
      <c r="WCL18" s="132"/>
      <c r="WCM18" s="132"/>
      <c r="WCN18" s="132"/>
      <c r="WCO18" s="132"/>
      <c r="WCP18" s="132"/>
      <c r="WCQ18" s="132"/>
      <c r="WCR18" s="132"/>
      <c r="WCS18" s="132"/>
      <c r="WCT18" s="132"/>
      <c r="WCU18" s="132"/>
      <c r="WCV18" s="132"/>
      <c r="WCW18" s="132"/>
      <c r="WCX18" s="132"/>
      <c r="WCY18" s="132"/>
      <c r="WCZ18" s="132"/>
      <c r="WDA18" s="132"/>
      <c r="WDB18" s="132"/>
      <c r="WDC18" s="132"/>
      <c r="WDD18" s="132"/>
      <c r="WDE18" s="132"/>
      <c r="WDF18" s="132"/>
      <c r="WDG18" s="132"/>
      <c r="WDH18" s="132"/>
      <c r="WDI18" s="132"/>
      <c r="WDJ18" s="132"/>
      <c r="WDK18" s="132"/>
      <c r="WDL18" s="132"/>
      <c r="WDM18" s="132"/>
      <c r="WDN18" s="132"/>
      <c r="WDO18" s="132"/>
      <c r="WDP18" s="132"/>
      <c r="WDQ18" s="132"/>
      <c r="WDR18" s="132"/>
      <c r="WDS18" s="132"/>
      <c r="WDT18" s="132"/>
      <c r="WDU18" s="132"/>
      <c r="WDV18" s="132"/>
      <c r="WDW18" s="132"/>
      <c r="WDX18" s="132"/>
      <c r="WDY18" s="132"/>
      <c r="WDZ18" s="132"/>
      <c r="WEA18" s="132"/>
      <c r="WEB18" s="132"/>
      <c r="WEC18" s="132"/>
      <c r="WED18" s="132"/>
      <c r="WEE18" s="132"/>
      <c r="WEF18" s="132"/>
      <c r="WEG18" s="132"/>
      <c r="WEH18" s="132"/>
      <c r="WEI18" s="132"/>
      <c r="WEJ18" s="132"/>
      <c r="WEK18" s="132"/>
      <c r="WEL18" s="132"/>
      <c r="WEM18" s="132"/>
      <c r="WEN18" s="132"/>
      <c r="WEO18" s="132"/>
      <c r="WEP18" s="132"/>
      <c r="WEQ18" s="132"/>
      <c r="WER18" s="132"/>
      <c r="WES18" s="132"/>
      <c r="WET18" s="132"/>
      <c r="WEU18" s="132"/>
      <c r="WEV18" s="132"/>
      <c r="WEW18" s="132"/>
      <c r="WEX18" s="132"/>
      <c r="WEY18" s="132"/>
      <c r="WEZ18" s="132"/>
      <c r="WFA18" s="132"/>
      <c r="WFB18" s="132"/>
      <c r="WFC18" s="132"/>
      <c r="WFD18" s="132"/>
      <c r="WFE18" s="132"/>
      <c r="WFF18" s="132"/>
      <c r="WFG18" s="132"/>
      <c r="WFH18" s="132"/>
      <c r="WFI18" s="132"/>
      <c r="WFJ18" s="132"/>
      <c r="WFK18" s="132"/>
      <c r="WFL18" s="132"/>
      <c r="WFM18" s="132"/>
      <c r="WFN18" s="132"/>
      <c r="WFO18" s="132"/>
      <c r="WFP18" s="132"/>
      <c r="WFQ18" s="132"/>
      <c r="WFR18" s="132"/>
      <c r="WFS18" s="132"/>
      <c r="WFT18" s="132"/>
      <c r="WFU18" s="132"/>
      <c r="WFV18" s="132"/>
      <c r="WFW18" s="132"/>
      <c r="WFX18" s="132"/>
      <c r="WFY18" s="132"/>
      <c r="WFZ18" s="132"/>
      <c r="WGA18" s="132"/>
      <c r="WGB18" s="132"/>
      <c r="WGC18" s="132"/>
      <c r="WGD18" s="132"/>
      <c r="WGE18" s="132"/>
      <c r="WGF18" s="132"/>
      <c r="WGG18" s="132"/>
      <c r="WGH18" s="132"/>
      <c r="WGI18" s="132"/>
      <c r="WGJ18" s="132"/>
      <c r="WGK18" s="132"/>
      <c r="WGL18" s="132"/>
      <c r="WGM18" s="132"/>
      <c r="WGN18" s="132"/>
      <c r="WGO18" s="132"/>
      <c r="WGP18" s="132"/>
      <c r="WGQ18" s="132"/>
      <c r="WGR18" s="132"/>
      <c r="WGS18" s="132"/>
      <c r="WGT18" s="132"/>
      <c r="WGU18" s="132"/>
      <c r="WGV18" s="132"/>
      <c r="WGW18" s="132"/>
      <c r="WGX18" s="132"/>
      <c r="WGY18" s="132"/>
      <c r="WGZ18" s="132"/>
      <c r="WHA18" s="132"/>
      <c r="WHB18" s="132"/>
      <c r="WHC18" s="132"/>
      <c r="WHD18" s="132"/>
      <c r="WHE18" s="132"/>
      <c r="WHF18" s="132"/>
      <c r="WHG18" s="132"/>
      <c r="WHH18" s="132"/>
      <c r="WHI18" s="132"/>
      <c r="WHJ18" s="132"/>
      <c r="WHK18" s="132"/>
      <c r="WHL18" s="132"/>
      <c r="WHM18" s="132"/>
      <c r="WHN18" s="132"/>
      <c r="WHO18" s="132"/>
      <c r="WHP18" s="132"/>
      <c r="WHQ18" s="132"/>
      <c r="WHR18" s="132"/>
      <c r="WHS18" s="132"/>
      <c r="WHT18" s="132"/>
      <c r="WHU18" s="132"/>
      <c r="WHV18" s="132"/>
      <c r="WHW18" s="132"/>
      <c r="WHX18" s="132"/>
      <c r="WHY18" s="132"/>
      <c r="WHZ18" s="132"/>
      <c r="WIA18" s="132"/>
      <c r="WIB18" s="132"/>
      <c r="WIC18" s="132"/>
      <c r="WID18" s="132"/>
      <c r="WIE18" s="132"/>
      <c r="WIF18" s="132"/>
      <c r="WIG18" s="132"/>
      <c r="WIH18" s="132"/>
      <c r="WII18" s="132"/>
      <c r="WIJ18" s="132"/>
      <c r="WIK18" s="132"/>
      <c r="WIL18" s="132"/>
      <c r="WIM18" s="132"/>
      <c r="WIN18" s="132"/>
      <c r="WIO18" s="132"/>
      <c r="WIP18" s="132"/>
      <c r="WIQ18" s="132"/>
      <c r="WIR18" s="132"/>
      <c r="WIS18" s="132"/>
      <c r="WIT18" s="132"/>
      <c r="WIU18" s="132"/>
      <c r="WIV18" s="132"/>
      <c r="WIW18" s="132"/>
      <c r="WIX18" s="132"/>
      <c r="WIY18" s="132"/>
      <c r="WIZ18" s="132"/>
      <c r="WJA18" s="132"/>
      <c r="WJB18" s="132"/>
      <c r="WJC18" s="132"/>
      <c r="WJD18" s="132"/>
      <c r="WJE18" s="132"/>
      <c r="WJF18" s="132"/>
      <c r="WJG18" s="132"/>
      <c r="WJH18" s="132"/>
      <c r="WJI18" s="132"/>
      <c r="WJJ18" s="132"/>
      <c r="WJK18" s="132"/>
      <c r="WJL18" s="132"/>
      <c r="WJM18" s="132"/>
      <c r="WJN18" s="132"/>
      <c r="WJO18" s="132"/>
      <c r="WJP18" s="132"/>
      <c r="WJQ18" s="132"/>
      <c r="WJR18" s="132"/>
      <c r="WJS18" s="132"/>
      <c r="WJT18" s="132"/>
      <c r="WJU18" s="132"/>
      <c r="WJV18" s="132"/>
      <c r="WJW18" s="132"/>
      <c r="WJX18" s="132"/>
      <c r="WJY18" s="132"/>
      <c r="WJZ18" s="132"/>
      <c r="WKA18" s="132"/>
      <c r="WKB18" s="132"/>
      <c r="WKC18" s="132"/>
      <c r="WKD18" s="132"/>
      <c r="WKE18" s="132"/>
      <c r="WKF18" s="132"/>
      <c r="WKG18" s="132"/>
      <c r="WKH18" s="132"/>
      <c r="WKI18" s="132"/>
      <c r="WKJ18" s="132"/>
      <c r="WKK18" s="132"/>
      <c r="WKL18" s="132"/>
      <c r="WKM18" s="132"/>
      <c r="WKN18" s="132"/>
      <c r="WKO18" s="132"/>
      <c r="WKP18" s="132"/>
      <c r="WKQ18" s="132"/>
      <c r="WKR18" s="132"/>
      <c r="WKS18" s="132"/>
      <c r="WKT18" s="132"/>
      <c r="WKU18" s="132"/>
      <c r="WKV18" s="132"/>
      <c r="WKW18" s="132"/>
      <c r="WKX18" s="132"/>
      <c r="WKY18" s="132"/>
      <c r="WKZ18" s="132"/>
      <c r="WLA18" s="132"/>
      <c r="WLB18" s="132"/>
      <c r="WLC18" s="132"/>
      <c r="WLD18" s="132"/>
      <c r="WLE18" s="132"/>
      <c r="WLF18" s="132"/>
      <c r="WLG18" s="132"/>
      <c r="WLH18" s="132"/>
      <c r="WLI18" s="132"/>
      <c r="WLJ18" s="132"/>
      <c r="WLK18" s="132"/>
      <c r="WLL18" s="132"/>
      <c r="WLM18" s="132"/>
      <c r="WLN18" s="132"/>
      <c r="WLO18" s="132"/>
      <c r="WLP18" s="132"/>
      <c r="WLQ18" s="132"/>
      <c r="WLR18" s="132"/>
      <c r="WLS18" s="132"/>
      <c r="WLT18" s="132"/>
      <c r="WLU18" s="132"/>
      <c r="WLV18" s="132"/>
      <c r="WLW18" s="132"/>
      <c r="WLX18" s="132"/>
      <c r="WLY18" s="132"/>
      <c r="WLZ18" s="132"/>
      <c r="WMA18" s="132"/>
      <c r="WMB18" s="132"/>
      <c r="WMC18" s="132"/>
      <c r="WMD18" s="132"/>
      <c r="WME18" s="132"/>
      <c r="WMF18" s="132"/>
      <c r="WMG18" s="132"/>
      <c r="WMH18" s="132"/>
      <c r="WMI18" s="132"/>
      <c r="WMJ18" s="132"/>
      <c r="WMK18" s="132"/>
      <c r="WML18" s="132"/>
      <c r="WMM18" s="132"/>
      <c r="WMN18" s="132"/>
      <c r="WMO18" s="132"/>
      <c r="WMP18" s="132"/>
      <c r="WMQ18" s="132"/>
      <c r="WMR18" s="132"/>
      <c r="WMS18" s="132"/>
      <c r="WMT18" s="132"/>
      <c r="WMU18" s="132"/>
      <c r="WMV18" s="132"/>
      <c r="WMW18" s="132"/>
      <c r="WMX18" s="132"/>
      <c r="WMY18" s="132"/>
      <c r="WMZ18" s="132"/>
      <c r="WNA18" s="132"/>
      <c r="WNB18" s="132"/>
      <c r="WNC18" s="132"/>
      <c r="WND18" s="132"/>
      <c r="WNE18" s="132"/>
      <c r="WNF18" s="132"/>
      <c r="WNG18" s="132"/>
      <c r="WNH18" s="132"/>
      <c r="WNI18" s="132"/>
      <c r="WNJ18" s="132"/>
      <c r="WNK18" s="132"/>
      <c r="WNL18" s="132"/>
      <c r="WNM18" s="132"/>
      <c r="WNN18" s="132"/>
      <c r="WNO18" s="132"/>
      <c r="WNP18" s="132"/>
      <c r="WNQ18" s="132"/>
      <c r="WNR18" s="132"/>
      <c r="WNS18" s="132"/>
      <c r="WNT18" s="132"/>
      <c r="WNU18" s="132"/>
      <c r="WNV18" s="132"/>
      <c r="WNW18" s="132"/>
      <c r="WNX18" s="132"/>
      <c r="WNY18" s="132"/>
      <c r="WNZ18" s="132"/>
      <c r="WOA18" s="132"/>
      <c r="WOB18" s="132"/>
      <c r="WOC18" s="132"/>
      <c r="WOD18" s="132"/>
      <c r="WOE18" s="132"/>
      <c r="WOF18" s="132"/>
      <c r="WOG18" s="132"/>
      <c r="WOH18" s="132"/>
      <c r="WOI18" s="132"/>
      <c r="WOJ18" s="132"/>
      <c r="WOK18" s="132"/>
      <c r="WOL18" s="132"/>
      <c r="WOM18" s="132"/>
      <c r="WON18" s="132"/>
      <c r="WOO18" s="132"/>
      <c r="WOP18" s="132"/>
      <c r="WOQ18" s="132"/>
      <c r="WOR18" s="132"/>
      <c r="WOS18" s="132"/>
      <c r="WOT18" s="132"/>
      <c r="WOU18" s="132"/>
      <c r="WOV18" s="132"/>
      <c r="WOW18" s="132"/>
      <c r="WOX18" s="132"/>
      <c r="WOY18" s="132"/>
      <c r="WOZ18" s="132"/>
      <c r="WPA18" s="132"/>
      <c r="WPB18" s="132"/>
      <c r="WPC18" s="132"/>
      <c r="WPD18" s="132"/>
      <c r="WPE18" s="132"/>
      <c r="WPF18" s="132"/>
      <c r="WPG18" s="132"/>
      <c r="WPH18" s="132"/>
      <c r="WPI18" s="132"/>
      <c r="WPJ18" s="132"/>
      <c r="WPK18" s="132"/>
      <c r="WPL18" s="132"/>
      <c r="WPM18" s="132"/>
      <c r="WPN18" s="132"/>
      <c r="WPO18" s="132"/>
      <c r="WPP18" s="132"/>
      <c r="WPQ18" s="132"/>
      <c r="WPR18" s="132"/>
      <c r="WPS18" s="132"/>
      <c r="WPT18" s="132"/>
      <c r="WPU18" s="132"/>
      <c r="WPV18" s="132"/>
      <c r="WPW18" s="132"/>
      <c r="WPX18" s="132"/>
      <c r="WPY18" s="132"/>
      <c r="WPZ18" s="132"/>
      <c r="WQA18" s="132"/>
      <c r="WQB18" s="132"/>
      <c r="WQC18" s="132"/>
      <c r="WQD18" s="132"/>
      <c r="WQE18" s="132"/>
      <c r="WQF18" s="132"/>
      <c r="WQG18" s="132"/>
      <c r="WQH18" s="132"/>
      <c r="WQI18" s="132"/>
      <c r="WQJ18" s="132"/>
      <c r="WQK18" s="132"/>
      <c r="WQL18" s="132"/>
      <c r="WQM18" s="132"/>
      <c r="WQN18" s="132"/>
      <c r="WQO18" s="132"/>
      <c r="WQP18" s="132"/>
      <c r="WQQ18" s="132"/>
      <c r="WQR18" s="132"/>
      <c r="WQS18" s="132"/>
      <c r="WQT18" s="132"/>
      <c r="WQU18" s="132"/>
      <c r="WQV18" s="132"/>
      <c r="WQW18" s="132"/>
      <c r="WQX18" s="132"/>
      <c r="WQY18" s="132"/>
      <c r="WQZ18" s="132"/>
      <c r="WRA18" s="132"/>
      <c r="WRB18" s="132"/>
      <c r="WRC18" s="132"/>
      <c r="WRD18" s="132"/>
      <c r="WRE18" s="132"/>
      <c r="WRF18" s="132"/>
      <c r="WRG18" s="132"/>
      <c r="WRH18" s="132"/>
      <c r="WRI18" s="132"/>
      <c r="WRJ18" s="132"/>
      <c r="WRK18" s="132"/>
      <c r="WRL18" s="132"/>
      <c r="WRM18" s="132"/>
      <c r="WRN18" s="132"/>
      <c r="WRO18" s="132"/>
      <c r="WRP18" s="132"/>
      <c r="WRQ18" s="132"/>
      <c r="WRR18" s="132"/>
      <c r="WRS18" s="132"/>
      <c r="WRT18" s="132"/>
      <c r="WRU18" s="132"/>
      <c r="WRV18" s="132"/>
      <c r="WRW18" s="132"/>
      <c r="WRX18" s="132"/>
      <c r="WRY18" s="132"/>
      <c r="WRZ18" s="132"/>
      <c r="WSA18" s="132"/>
      <c r="WSB18" s="132"/>
      <c r="WSC18" s="132"/>
      <c r="WSD18" s="132"/>
      <c r="WSE18" s="132"/>
      <c r="WSF18" s="132"/>
      <c r="WSG18" s="132"/>
      <c r="WSH18" s="132"/>
      <c r="WSI18" s="132"/>
      <c r="WSJ18" s="132"/>
      <c r="WSK18" s="132"/>
      <c r="WSL18" s="132"/>
      <c r="WSM18" s="132"/>
      <c r="WSN18" s="132"/>
      <c r="WSO18" s="132"/>
      <c r="WSP18" s="132"/>
      <c r="WSQ18" s="132"/>
      <c r="WSR18" s="132"/>
      <c r="WSS18" s="132"/>
      <c r="WST18" s="132"/>
      <c r="WSU18" s="132"/>
      <c r="WSV18" s="132"/>
      <c r="WSW18" s="132"/>
      <c r="WSX18" s="132"/>
      <c r="WSY18" s="132"/>
      <c r="WSZ18" s="132"/>
      <c r="WTA18" s="132"/>
      <c r="WTB18" s="132"/>
      <c r="WTC18" s="132"/>
      <c r="WTD18" s="132"/>
      <c r="WTE18" s="132"/>
      <c r="WTF18" s="132"/>
      <c r="WTG18" s="132"/>
      <c r="WTH18" s="132"/>
      <c r="WTI18" s="132"/>
      <c r="WTJ18" s="132"/>
      <c r="WTK18" s="132"/>
      <c r="WTL18" s="132"/>
      <c r="WTM18" s="132"/>
      <c r="WTN18" s="132"/>
      <c r="WTO18" s="132"/>
      <c r="WTP18" s="132"/>
      <c r="WTQ18" s="132"/>
      <c r="WTR18" s="132"/>
      <c r="WTS18" s="132"/>
      <c r="WTT18" s="132"/>
      <c r="WTU18" s="132"/>
      <c r="WTV18" s="132"/>
      <c r="WTW18" s="132"/>
      <c r="WTX18" s="132"/>
      <c r="WTY18" s="132"/>
      <c r="WTZ18" s="132"/>
      <c r="WUA18" s="132"/>
      <c r="WUB18" s="132"/>
      <c r="WUC18" s="132"/>
      <c r="WUD18" s="132"/>
      <c r="WUE18" s="132"/>
      <c r="WUF18" s="132"/>
      <c r="WUG18" s="132"/>
      <c r="WUH18" s="132"/>
      <c r="WUI18" s="132"/>
      <c r="WUJ18" s="132"/>
      <c r="WUK18" s="132"/>
      <c r="WUL18" s="132"/>
      <c r="WUM18" s="132"/>
      <c r="WUN18" s="132"/>
      <c r="WUO18" s="132"/>
      <c r="WUP18" s="132"/>
      <c r="WUQ18" s="132"/>
      <c r="WUR18" s="132"/>
      <c r="WUS18" s="132"/>
      <c r="WUT18" s="132"/>
      <c r="WUU18" s="132"/>
      <c r="WUV18" s="132"/>
      <c r="WUW18" s="132"/>
      <c r="WUX18" s="132"/>
      <c r="WUY18" s="132"/>
      <c r="WUZ18" s="132"/>
      <c r="WVA18" s="132"/>
      <c r="WVB18" s="132"/>
      <c r="WVC18" s="132"/>
      <c r="WVD18" s="132"/>
      <c r="WVE18" s="132"/>
      <c r="WVF18" s="132"/>
      <c r="WVG18" s="132"/>
      <c r="WVH18" s="132"/>
      <c r="WVI18" s="132"/>
      <c r="WVJ18" s="132"/>
      <c r="WVK18" s="132"/>
      <c r="WVL18" s="132"/>
      <c r="WVM18" s="132"/>
      <c r="WVN18" s="132"/>
      <c r="WVO18" s="132"/>
      <c r="WVP18" s="132"/>
      <c r="WVQ18" s="132"/>
      <c r="WVR18" s="132"/>
      <c r="WVS18" s="132"/>
      <c r="WVT18" s="132"/>
      <c r="WVU18" s="132"/>
      <c r="WVV18" s="132"/>
      <c r="WVW18" s="132"/>
      <c r="WVX18" s="132"/>
      <c r="WVY18" s="132"/>
      <c r="WVZ18" s="132"/>
      <c r="WWA18" s="132"/>
      <c r="WWB18" s="132"/>
      <c r="WWC18" s="132"/>
      <c r="WWD18" s="132"/>
      <c r="WWE18" s="132"/>
      <c r="WWF18" s="132"/>
      <c r="WWG18" s="132"/>
      <c r="WWH18" s="132"/>
      <c r="WWI18" s="132"/>
      <c r="WWJ18" s="132"/>
      <c r="WWK18" s="132"/>
      <c r="WWL18" s="132"/>
      <c r="WWM18" s="132"/>
      <c r="WWN18" s="132"/>
      <c r="WWO18" s="132"/>
      <c r="WWP18" s="132"/>
      <c r="WWQ18" s="132"/>
      <c r="WWR18" s="132"/>
      <c r="WWS18" s="132"/>
      <c r="WWT18" s="132"/>
      <c r="WWU18" s="132"/>
      <c r="WWV18" s="132"/>
      <c r="WWW18" s="132"/>
      <c r="WWX18" s="132"/>
      <c r="WWY18" s="132"/>
      <c r="WWZ18" s="132"/>
      <c r="WXA18" s="132"/>
      <c r="WXB18" s="132"/>
      <c r="WXC18" s="132"/>
      <c r="WXD18" s="132"/>
      <c r="WXE18" s="132"/>
      <c r="WXF18" s="132"/>
      <c r="WXG18" s="132"/>
      <c r="WXH18" s="132"/>
      <c r="WXI18" s="132"/>
      <c r="WXJ18" s="132"/>
      <c r="WXK18" s="132"/>
      <c r="WXL18" s="132"/>
      <c r="WXM18" s="132"/>
      <c r="WXN18" s="132"/>
      <c r="WXO18" s="132"/>
      <c r="WXP18" s="132"/>
      <c r="WXQ18" s="132"/>
      <c r="WXR18" s="132"/>
      <c r="WXS18" s="132"/>
      <c r="WXT18" s="132"/>
      <c r="WXU18" s="132"/>
      <c r="WXV18" s="132"/>
      <c r="WXW18" s="132"/>
      <c r="WXX18" s="132"/>
      <c r="WXY18" s="132"/>
      <c r="WXZ18" s="132"/>
      <c r="WYA18" s="132"/>
      <c r="WYB18" s="132"/>
      <c r="WYC18" s="132"/>
      <c r="WYD18" s="132"/>
      <c r="WYE18" s="132"/>
      <c r="WYF18" s="132"/>
      <c r="WYG18" s="132"/>
      <c r="WYH18" s="132"/>
      <c r="WYI18" s="132"/>
      <c r="WYJ18" s="132"/>
      <c r="WYK18" s="132"/>
      <c r="WYL18" s="132"/>
      <c r="WYM18" s="132"/>
      <c r="WYN18" s="132"/>
      <c r="WYO18" s="132"/>
      <c r="WYP18" s="132"/>
      <c r="WYQ18" s="132"/>
      <c r="WYR18" s="132"/>
      <c r="WYS18" s="132"/>
      <c r="WYT18" s="132"/>
      <c r="WYU18" s="132"/>
      <c r="WYV18" s="132"/>
      <c r="WYW18" s="132"/>
      <c r="WYX18" s="132"/>
      <c r="WYY18" s="132"/>
      <c r="WYZ18" s="132"/>
      <c r="WZA18" s="132"/>
      <c r="WZB18" s="132"/>
      <c r="WZC18" s="132"/>
      <c r="WZD18" s="132"/>
      <c r="WZE18" s="132"/>
      <c r="WZF18" s="132"/>
      <c r="WZG18" s="132"/>
      <c r="WZH18" s="132"/>
      <c r="WZI18" s="132"/>
      <c r="WZJ18" s="132"/>
      <c r="WZK18" s="132"/>
      <c r="WZL18" s="132"/>
      <c r="WZM18" s="132"/>
      <c r="WZN18" s="132"/>
      <c r="WZO18" s="132"/>
      <c r="WZP18" s="132"/>
      <c r="WZQ18" s="132"/>
      <c r="WZR18" s="132"/>
      <c r="WZS18" s="132"/>
      <c r="WZT18" s="132"/>
      <c r="WZU18" s="132"/>
      <c r="WZV18" s="132"/>
      <c r="WZW18" s="132"/>
      <c r="WZX18" s="132"/>
      <c r="WZY18" s="132"/>
      <c r="WZZ18" s="132"/>
      <c r="XAA18" s="132"/>
      <c r="XAB18" s="132"/>
      <c r="XAC18" s="132"/>
      <c r="XAD18" s="132"/>
      <c r="XAE18" s="132"/>
      <c r="XAF18" s="132"/>
      <c r="XAG18" s="132"/>
      <c r="XAH18" s="132"/>
      <c r="XAI18" s="132"/>
      <c r="XAJ18" s="132"/>
      <c r="XAK18" s="132"/>
      <c r="XAL18" s="132"/>
      <c r="XAM18" s="132"/>
      <c r="XAN18" s="132"/>
      <c r="XAO18" s="132"/>
      <c r="XAP18" s="132"/>
      <c r="XAQ18" s="132"/>
      <c r="XAR18" s="132"/>
      <c r="XAS18" s="132"/>
      <c r="XAT18" s="132"/>
      <c r="XAU18" s="132"/>
      <c r="XAV18" s="132"/>
      <c r="XAW18" s="132"/>
      <c r="XAX18" s="132"/>
      <c r="XAY18" s="132"/>
      <c r="XAZ18" s="132"/>
      <c r="XBA18" s="132"/>
      <c r="XBB18" s="132"/>
      <c r="XBC18" s="132"/>
      <c r="XBD18" s="132"/>
      <c r="XBE18" s="132"/>
      <c r="XBF18" s="132"/>
      <c r="XBG18" s="132"/>
      <c r="XBH18" s="132"/>
      <c r="XBI18" s="132"/>
      <c r="XBJ18" s="132"/>
      <c r="XBK18" s="132"/>
      <c r="XBL18" s="132"/>
      <c r="XBM18" s="132"/>
      <c r="XBN18" s="132"/>
      <c r="XBO18" s="132"/>
      <c r="XBP18" s="132"/>
      <c r="XBQ18" s="132"/>
      <c r="XBR18" s="132"/>
      <c r="XBS18" s="132"/>
      <c r="XBT18" s="132"/>
      <c r="XBU18" s="132"/>
      <c r="XBV18" s="132"/>
      <c r="XBW18" s="132"/>
      <c r="XBX18" s="132"/>
      <c r="XBY18" s="132"/>
      <c r="XBZ18" s="132"/>
      <c r="XCA18" s="132"/>
      <c r="XCB18" s="132"/>
      <c r="XCC18" s="132"/>
      <c r="XCD18" s="132"/>
      <c r="XCE18" s="132"/>
      <c r="XCF18" s="132"/>
      <c r="XCG18" s="132"/>
      <c r="XCH18" s="132"/>
      <c r="XCI18" s="132"/>
      <c r="XCJ18" s="132"/>
      <c r="XCK18" s="132"/>
      <c r="XCL18" s="132"/>
      <c r="XCM18" s="132"/>
      <c r="XCN18" s="132"/>
      <c r="XCO18" s="132"/>
      <c r="XCP18" s="132"/>
      <c r="XCQ18" s="132"/>
      <c r="XCR18" s="132"/>
      <c r="XCS18" s="132"/>
      <c r="XCT18" s="132"/>
      <c r="XCU18" s="132"/>
      <c r="XCV18" s="132"/>
      <c r="XCW18" s="132"/>
      <c r="XCX18" s="132"/>
      <c r="XCY18" s="132"/>
      <c r="XCZ18" s="132"/>
      <c r="XDA18" s="132"/>
      <c r="XDB18" s="132"/>
      <c r="XDC18" s="132"/>
      <c r="XDD18" s="132"/>
      <c r="XDE18" s="132"/>
      <c r="XDF18" s="132"/>
      <c r="XDG18" s="132"/>
      <c r="XDH18" s="132"/>
      <c r="XDI18" s="132"/>
      <c r="XDJ18" s="132"/>
      <c r="XDK18" s="132"/>
      <c r="XDL18" s="132"/>
      <c r="XDM18" s="132"/>
      <c r="XDN18" s="132"/>
      <c r="XDO18" s="132"/>
      <c r="XDP18" s="132"/>
      <c r="XDQ18" s="132"/>
      <c r="XDR18" s="132"/>
      <c r="XDS18" s="132"/>
      <c r="XDT18" s="132"/>
      <c r="XDU18" s="132"/>
      <c r="XDV18" s="132"/>
      <c r="XDW18" s="132"/>
      <c r="XDX18" s="132"/>
      <c r="XDY18" s="132"/>
      <c r="XDZ18" s="132"/>
      <c r="XEA18" s="132"/>
      <c r="XEB18" s="132"/>
      <c r="XEC18" s="132"/>
      <c r="XED18" s="132"/>
      <c r="XEE18" s="132"/>
      <c r="XEF18" s="132"/>
      <c r="XEG18" s="132"/>
      <c r="XEH18" s="132"/>
      <c r="XEI18" s="132"/>
      <c r="XEJ18" s="132"/>
      <c r="XEK18" s="132"/>
      <c r="XEL18" s="132"/>
      <c r="XEM18" s="132"/>
    </row>
    <row r="19" spans="1:16367" s="131" customFormat="1" ht="15.75" x14ac:dyDescent="0.25">
      <c r="A19" s="258"/>
      <c r="B19" s="267"/>
      <c r="C19" s="130" t="s">
        <v>3</v>
      </c>
      <c r="D19" s="190">
        <v>7113014.8000000007</v>
      </c>
      <c r="E19" s="190">
        <v>7113014.8000000007</v>
      </c>
      <c r="F19" s="101">
        <f t="shared" ref="F19:F21" si="3">E19/D19</f>
        <v>1</v>
      </c>
      <c r="G19" s="109"/>
      <c r="H19" s="108"/>
      <c r="RX19" s="132"/>
      <c r="RY19" s="132"/>
      <c r="RZ19" s="132"/>
      <c r="SA19" s="132"/>
      <c r="SB19" s="132"/>
      <c r="SC19" s="132"/>
      <c r="SD19" s="132"/>
      <c r="SE19" s="132"/>
      <c r="SF19" s="132"/>
      <c r="SG19" s="132"/>
      <c r="SH19" s="132"/>
      <c r="SI19" s="132"/>
      <c r="SJ19" s="132"/>
      <c r="SK19" s="132"/>
      <c r="SL19" s="132"/>
      <c r="SM19" s="132"/>
      <c r="SN19" s="132"/>
      <c r="SO19" s="132"/>
      <c r="SP19" s="132"/>
      <c r="SQ19" s="132"/>
      <c r="SR19" s="132"/>
      <c r="SS19" s="132"/>
      <c r="ST19" s="132"/>
      <c r="SU19" s="132"/>
      <c r="SV19" s="132"/>
      <c r="SW19" s="132"/>
      <c r="SX19" s="132"/>
      <c r="SY19" s="132"/>
      <c r="SZ19" s="132"/>
      <c r="TA19" s="132"/>
      <c r="TB19" s="132"/>
      <c r="TC19" s="132"/>
      <c r="TD19" s="132"/>
      <c r="TE19" s="132"/>
      <c r="TF19" s="132"/>
      <c r="TG19" s="132"/>
      <c r="TH19" s="132"/>
      <c r="TI19" s="132"/>
      <c r="TJ19" s="132"/>
      <c r="TK19" s="132"/>
      <c r="TL19" s="132"/>
      <c r="TM19" s="132"/>
      <c r="TN19" s="132"/>
      <c r="TO19" s="132"/>
      <c r="TP19" s="132"/>
      <c r="TQ19" s="132"/>
      <c r="TR19" s="132"/>
      <c r="TS19" s="132"/>
      <c r="TT19" s="132"/>
      <c r="TU19" s="132"/>
      <c r="TV19" s="132"/>
      <c r="TW19" s="132"/>
      <c r="TX19" s="132"/>
      <c r="TY19" s="132"/>
      <c r="TZ19" s="132"/>
      <c r="UA19" s="132"/>
      <c r="UB19" s="132"/>
      <c r="UC19" s="132"/>
      <c r="UD19" s="132"/>
      <c r="UE19" s="132"/>
      <c r="UF19" s="132"/>
      <c r="UG19" s="132"/>
      <c r="UH19" s="132"/>
      <c r="UI19" s="132"/>
      <c r="UJ19" s="132"/>
      <c r="UK19" s="132"/>
      <c r="UL19" s="132"/>
      <c r="UM19" s="132"/>
      <c r="UN19" s="132"/>
      <c r="UO19" s="132"/>
      <c r="UP19" s="132"/>
      <c r="UQ19" s="132"/>
      <c r="UR19" s="132"/>
      <c r="US19" s="132"/>
      <c r="UT19" s="132"/>
      <c r="UU19" s="132"/>
      <c r="UV19" s="132"/>
      <c r="UW19" s="132"/>
      <c r="UX19" s="132"/>
      <c r="UY19" s="132"/>
      <c r="UZ19" s="132"/>
      <c r="VA19" s="132"/>
      <c r="VB19" s="132"/>
      <c r="VC19" s="132"/>
      <c r="VD19" s="132"/>
      <c r="VE19" s="132"/>
      <c r="VF19" s="132"/>
      <c r="VG19" s="132"/>
      <c r="VH19" s="132"/>
      <c r="VI19" s="132"/>
      <c r="VJ19" s="132"/>
      <c r="VK19" s="132"/>
      <c r="VL19" s="132"/>
      <c r="VM19" s="132"/>
      <c r="VN19" s="132"/>
      <c r="VO19" s="132"/>
      <c r="VP19" s="132"/>
      <c r="VQ19" s="132"/>
      <c r="VR19" s="132"/>
      <c r="VS19" s="132"/>
      <c r="VT19" s="132"/>
      <c r="VU19" s="132"/>
      <c r="VV19" s="132"/>
      <c r="VW19" s="132"/>
      <c r="VX19" s="132"/>
      <c r="VY19" s="132"/>
      <c r="VZ19" s="132"/>
      <c r="WA19" s="132"/>
      <c r="WB19" s="132"/>
      <c r="WC19" s="132"/>
      <c r="WD19" s="132"/>
      <c r="WE19" s="132"/>
      <c r="WF19" s="132"/>
      <c r="WG19" s="132"/>
      <c r="WH19" s="132"/>
      <c r="WI19" s="132"/>
      <c r="WJ19" s="132"/>
      <c r="WK19" s="132"/>
      <c r="WL19" s="132"/>
      <c r="WM19" s="132"/>
      <c r="WN19" s="132"/>
      <c r="WO19" s="132"/>
      <c r="WP19" s="132"/>
      <c r="WQ19" s="132"/>
      <c r="WR19" s="132"/>
      <c r="WS19" s="132"/>
      <c r="WT19" s="132"/>
      <c r="WU19" s="132"/>
      <c r="WV19" s="132"/>
      <c r="WW19" s="132"/>
      <c r="WX19" s="132"/>
      <c r="WY19" s="132"/>
      <c r="WZ19" s="132"/>
      <c r="XA19" s="132"/>
      <c r="XB19" s="132"/>
      <c r="XC19" s="132"/>
      <c r="XD19" s="132"/>
      <c r="XE19" s="132"/>
      <c r="XF19" s="132"/>
      <c r="XG19" s="132"/>
      <c r="XH19" s="132"/>
      <c r="XI19" s="132"/>
      <c r="XJ19" s="132"/>
      <c r="XK19" s="132"/>
      <c r="XL19" s="132"/>
      <c r="XM19" s="132"/>
      <c r="XN19" s="132"/>
      <c r="XO19" s="132"/>
      <c r="XP19" s="132"/>
      <c r="XQ19" s="132"/>
      <c r="XR19" s="132"/>
      <c r="XS19" s="132"/>
      <c r="XT19" s="132"/>
      <c r="XU19" s="132"/>
      <c r="XV19" s="132"/>
      <c r="XW19" s="132"/>
      <c r="XX19" s="132"/>
      <c r="XY19" s="132"/>
      <c r="XZ19" s="132"/>
      <c r="YA19" s="132"/>
      <c r="YB19" s="132"/>
      <c r="YC19" s="132"/>
      <c r="YD19" s="132"/>
      <c r="YE19" s="132"/>
      <c r="YF19" s="132"/>
      <c r="YG19" s="132"/>
      <c r="YH19" s="132"/>
      <c r="YI19" s="132"/>
      <c r="YJ19" s="132"/>
      <c r="YK19" s="132"/>
      <c r="YL19" s="132"/>
      <c r="YM19" s="132"/>
      <c r="YN19" s="132"/>
      <c r="YO19" s="132"/>
      <c r="YP19" s="132"/>
      <c r="YQ19" s="132"/>
      <c r="YR19" s="132"/>
      <c r="YS19" s="132"/>
      <c r="YT19" s="132"/>
      <c r="YU19" s="132"/>
      <c r="YV19" s="132"/>
      <c r="YW19" s="132"/>
      <c r="YX19" s="132"/>
      <c r="YY19" s="132"/>
      <c r="YZ19" s="132"/>
      <c r="ZA19" s="132"/>
      <c r="ZB19" s="132"/>
      <c r="ZC19" s="132"/>
      <c r="ZD19" s="132"/>
      <c r="ZE19" s="132"/>
      <c r="ZF19" s="132"/>
      <c r="ZG19" s="132"/>
      <c r="ZH19" s="132"/>
      <c r="ZI19" s="132"/>
      <c r="ZJ19" s="132"/>
      <c r="ZK19" s="132"/>
      <c r="ZL19" s="132"/>
      <c r="ZM19" s="132"/>
      <c r="ZN19" s="132"/>
      <c r="ZO19" s="132"/>
      <c r="ZP19" s="132"/>
      <c r="ZQ19" s="132"/>
      <c r="ZR19" s="132"/>
      <c r="ZS19" s="132"/>
      <c r="ZT19" s="132"/>
      <c r="ZU19" s="132"/>
      <c r="ZV19" s="132"/>
      <c r="ZW19" s="132"/>
      <c r="ZX19" s="132"/>
      <c r="ZY19" s="132"/>
      <c r="ZZ19" s="132"/>
      <c r="AAA19" s="132"/>
      <c r="AAB19" s="132"/>
      <c r="AAC19" s="132"/>
      <c r="AAD19" s="132"/>
      <c r="AAE19" s="132"/>
      <c r="AAF19" s="132"/>
      <c r="AAG19" s="132"/>
      <c r="AAH19" s="132"/>
      <c r="AAI19" s="132"/>
      <c r="AAJ19" s="132"/>
      <c r="AAK19" s="132"/>
      <c r="AAL19" s="132"/>
      <c r="AAM19" s="132"/>
      <c r="AAN19" s="132"/>
      <c r="AAO19" s="132"/>
      <c r="AAP19" s="132"/>
      <c r="AAQ19" s="132"/>
      <c r="AAR19" s="132"/>
      <c r="AAS19" s="132"/>
      <c r="AAT19" s="132"/>
      <c r="AAU19" s="132"/>
      <c r="AAV19" s="132"/>
      <c r="AAW19" s="132"/>
      <c r="AAX19" s="132"/>
      <c r="AAY19" s="132"/>
      <c r="AAZ19" s="132"/>
      <c r="ABA19" s="132"/>
      <c r="ABB19" s="132"/>
      <c r="ABC19" s="132"/>
      <c r="ABD19" s="132"/>
      <c r="ABE19" s="132"/>
      <c r="ABF19" s="132"/>
      <c r="ABG19" s="132"/>
      <c r="ABH19" s="132"/>
      <c r="ABI19" s="132"/>
      <c r="ABJ19" s="132"/>
      <c r="ABK19" s="132"/>
      <c r="ABL19" s="132"/>
      <c r="ABM19" s="132"/>
      <c r="ABN19" s="132"/>
      <c r="ABO19" s="132"/>
      <c r="ABP19" s="132"/>
      <c r="ABQ19" s="132"/>
      <c r="ABR19" s="132"/>
      <c r="ABS19" s="132"/>
      <c r="ABT19" s="132"/>
      <c r="ABU19" s="132"/>
      <c r="ABV19" s="132"/>
      <c r="ABW19" s="132"/>
      <c r="ABX19" s="132"/>
      <c r="ABY19" s="132"/>
      <c r="ABZ19" s="132"/>
      <c r="ACA19" s="132"/>
      <c r="ACB19" s="132"/>
      <c r="ACC19" s="132"/>
      <c r="ACD19" s="132"/>
      <c r="ACE19" s="132"/>
      <c r="ACF19" s="132"/>
      <c r="ACG19" s="132"/>
      <c r="ACH19" s="132"/>
      <c r="ACI19" s="132"/>
      <c r="ACJ19" s="132"/>
      <c r="ACK19" s="132"/>
      <c r="ACL19" s="132"/>
      <c r="ACM19" s="132"/>
      <c r="ACN19" s="132"/>
      <c r="ACO19" s="132"/>
      <c r="ACP19" s="132"/>
      <c r="ACQ19" s="132"/>
      <c r="ACR19" s="132"/>
      <c r="ACS19" s="132"/>
      <c r="ACT19" s="132"/>
      <c r="ACU19" s="132"/>
      <c r="ACV19" s="132"/>
      <c r="ACW19" s="132"/>
      <c r="ACX19" s="132"/>
      <c r="ACY19" s="132"/>
      <c r="ACZ19" s="132"/>
      <c r="ADA19" s="132"/>
      <c r="ADB19" s="132"/>
      <c r="ADC19" s="132"/>
      <c r="ADD19" s="132"/>
      <c r="ADE19" s="132"/>
      <c r="ADF19" s="132"/>
      <c r="ADG19" s="132"/>
      <c r="ADH19" s="132"/>
      <c r="ADI19" s="132"/>
      <c r="ADJ19" s="132"/>
      <c r="ADK19" s="132"/>
      <c r="ADL19" s="132"/>
      <c r="ADM19" s="132"/>
      <c r="ADN19" s="132"/>
      <c r="ADO19" s="132"/>
      <c r="ADP19" s="132"/>
      <c r="ADQ19" s="132"/>
      <c r="ADR19" s="132"/>
      <c r="ADS19" s="132"/>
      <c r="ADT19" s="132"/>
      <c r="ADU19" s="132"/>
      <c r="ADV19" s="132"/>
      <c r="ADW19" s="132"/>
      <c r="ADX19" s="132"/>
      <c r="ADY19" s="132"/>
      <c r="ADZ19" s="132"/>
      <c r="AEA19" s="132"/>
      <c r="AEB19" s="132"/>
      <c r="AEC19" s="132"/>
      <c r="AED19" s="132"/>
      <c r="AEE19" s="132"/>
      <c r="AEF19" s="132"/>
      <c r="AEG19" s="132"/>
      <c r="AEH19" s="132"/>
      <c r="AEI19" s="132"/>
      <c r="AEJ19" s="132"/>
      <c r="AEK19" s="132"/>
      <c r="AEL19" s="132"/>
      <c r="AEM19" s="132"/>
      <c r="AEN19" s="132"/>
      <c r="AEO19" s="132"/>
      <c r="AEP19" s="132"/>
      <c r="AEQ19" s="132"/>
      <c r="AER19" s="132"/>
      <c r="AES19" s="132"/>
      <c r="AET19" s="132"/>
      <c r="AEU19" s="132"/>
      <c r="AEV19" s="132"/>
      <c r="AEW19" s="132"/>
      <c r="AEX19" s="132"/>
      <c r="AEY19" s="132"/>
      <c r="AEZ19" s="132"/>
      <c r="AFA19" s="132"/>
      <c r="AFB19" s="132"/>
      <c r="AFC19" s="132"/>
      <c r="AFD19" s="132"/>
      <c r="AFE19" s="132"/>
      <c r="AFF19" s="132"/>
      <c r="AFG19" s="132"/>
      <c r="AFH19" s="132"/>
      <c r="AFI19" s="132"/>
      <c r="AFJ19" s="132"/>
      <c r="AFK19" s="132"/>
      <c r="AFL19" s="132"/>
      <c r="AFM19" s="132"/>
      <c r="AFN19" s="132"/>
      <c r="AFO19" s="132"/>
      <c r="AFP19" s="132"/>
      <c r="AFQ19" s="132"/>
      <c r="AFR19" s="132"/>
      <c r="AFS19" s="132"/>
      <c r="AFT19" s="132"/>
      <c r="AFU19" s="132"/>
      <c r="AFV19" s="132"/>
      <c r="AFW19" s="132"/>
      <c r="AFX19" s="132"/>
      <c r="AFY19" s="132"/>
      <c r="AFZ19" s="132"/>
      <c r="AGA19" s="132"/>
      <c r="AGB19" s="132"/>
      <c r="AGC19" s="132"/>
      <c r="AGD19" s="132"/>
      <c r="AGE19" s="132"/>
      <c r="AGF19" s="132"/>
      <c r="AGG19" s="132"/>
      <c r="AGH19" s="132"/>
      <c r="AGI19" s="132"/>
      <c r="AGJ19" s="132"/>
      <c r="AGK19" s="132"/>
      <c r="AGL19" s="132"/>
      <c r="AGM19" s="132"/>
      <c r="AGN19" s="132"/>
      <c r="AGO19" s="132"/>
      <c r="AGP19" s="132"/>
      <c r="AGQ19" s="132"/>
      <c r="AGR19" s="132"/>
      <c r="AGS19" s="132"/>
      <c r="AGT19" s="132"/>
      <c r="AGU19" s="132"/>
      <c r="AGV19" s="132"/>
      <c r="AGW19" s="132"/>
      <c r="AGX19" s="132"/>
      <c r="AGY19" s="132"/>
      <c r="AGZ19" s="132"/>
      <c r="AHA19" s="132"/>
      <c r="AHB19" s="132"/>
      <c r="AHC19" s="132"/>
      <c r="AHD19" s="132"/>
      <c r="AHE19" s="132"/>
      <c r="AHF19" s="132"/>
      <c r="AHG19" s="132"/>
      <c r="AHH19" s="132"/>
      <c r="AHI19" s="132"/>
      <c r="AHJ19" s="132"/>
      <c r="AHK19" s="132"/>
      <c r="AHL19" s="132"/>
      <c r="AHM19" s="132"/>
      <c r="AHN19" s="132"/>
      <c r="AHO19" s="132"/>
      <c r="AHP19" s="132"/>
      <c r="AHQ19" s="132"/>
      <c r="AHR19" s="132"/>
      <c r="AHS19" s="132"/>
      <c r="AHT19" s="132"/>
      <c r="AHU19" s="132"/>
      <c r="AHV19" s="132"/>
      <c r="AHW19" s="132"/>
      <c r="AHX19" s="132"/>
      <c r="AHY19" s="132"/>
      <c r="AHZ19" s="132"/>
      <c r="AIA19" s="132"/>
      <c r="AIB19" s="132"/>
      <c r="AIC19" s="132"/>
      <c r="AID19" s="132"/>
      <c r="AIE19" s="132"/>
      <c r="AIF19" s="132"/>
      <c r="AIG19" s="132"/>
      <c r="AIH19" s="132"/>
      <c r="AII19" s="132"/>
      <c r="AIJ19" s="132"/>
      <c r="AIK19" s="132"/>
      <c r="AIL19" s="132"/>
      <c r="AIM19" s="132"/>
      <c r="AIN19" s="132"/>
      <c r="AIO19" s="132"/>
      <c r="AIP19" s="132"/>
      <c r="AIQ19" s="132"/>
      <c r="AIR19" s="132"/>
      <c r="AIS19" s="132"/>
      <c r="AIT19" s="132"/>
      <c r="AIU19" s="132"/>
      <c r="AIV19" s="132"/>
      <c r="AIW19" s="132"/>
      <c r="AIX19" s="132"/>
      <c r="AIY19" s="132"/>
      <c r="AIZ19" s="132"/>
      <c r="AJA19" s="132"/>
      <c r="AJB19" s="132"/>
      <c r="AJC19" s="132"/>
      <c r="AJD19" s="132"/>
      <c r="AJE19" s="132"/>
      <c r="AJF19" s="132"/>
      <c r="AJG19" s="132"/>
      <c r="AJH19" s="132"/>
      <c r="AJI19" s="132"/>
      <c r="AJJ19" s="132"/>
      <c r="AJK19" s="132"/>
      <c r="AJL19" s="132"/>
      <c r="AJM19" s="132"/>
      <c r="AJN19" s="132"/>
      <c r="AJO19" s="132"/>
      <c r="AJP19" s="132"/>
      <c r="AJQ19" s="132"/>
      <c r="AJR19" s="132"/>
      <c r="AJS19" s="132"/>
      <c r="AJT19" s="132"/>
      <c r="AJU19" s="132"/>
      <c r="AJV19" s="132"/>
      <c r="AJW19" s="132"/>
      <c r="AJX19" s="132"/>
      <c r="AJY19" s="132"/>
      <c r="AJZ19" s="132"/>
      <c r="AKA19" s="132"/>
      <c r="AKB19" s="132"/>
      <c r="AKC19" s="132"/>
      <c r="AKD19" s="132"/>
      <c r="AKE19" s="132"/>
      <c r="AKF19" s="132"/>
      <c r="AKG19" s="132"/>
      <c r="AKH19" s="132"/>
      <c r="AKI19" s="132"/>
      <c r="AKJ19" s="132"/>
      <c r="AKK19" s="132"/>
      <c r="AKL19" s="132"/>
      <c r="AKM19" s="132"/>
      <c r="AKN19" s="132"/>
      <c r="AKO19" s="132"/>
      <c r="AKP19" s="132"/>
      <c r="AKQ19" s="132"/>
      <c r="AKR19" s="132"/>
      <c r="AKS19" s="132"/>
      <c r="AKT19" s="132"/>
      <c r="AKU19" s="132"/>
      <c r="AKV19" s="132"/>
      <c r="AKW19" s="132"/>
      <c r="AKX19" s="132"/>
      <c r="AKY19" s="132"/>
      <c r="AKZ19" s="132"/>
      <c r="ALA19" s="132"/>
      <c r="ALB19" s="132"/>
      <c r="ALC19" s="132"/>
      <c r="ALD19" s="132"/>
      <c r="ALE19" s="132"/>
      <c r="ALF19" s="132"/>
      <c r="ALG19" s="132"/>
      <c r="ALH19" s="132"/>
      <c r="ALI19" s="132"/>
      <c r="ALJ19" s="132"/>
      <c r="ALK19" s="132"/>
      <c r="ALL19" s="132"/>
      <c r="ALM19" s="132"/>
      <c r="ALN19" s="132"/>
      <c r="ALO19" s="132"/>
      <c r="ALP19" s="132"/>
      <c r="ALQ19" s="132"/>
      <c r="ALR19" s="132"/>
      <c r="ALS19" s="132"/>
      <c r="ALT19" s="132"/>
      <c r="ALU19" s="132"/>
      <c r="ALV19" s="132"/>
      <c r="ALW19" s="132"/>
      <c r="ALX19" s="132"/>
      <c r="ALY19" s="132"/>
      <c r="ALZ19" s="132"/>
      <c r="AMA19" s="132"/>
      <c r="AMB19" s="132"/>
      <c r="AMC19" s="132"/>
      <c r="AMD19" s="132"/>
      <c r="AME19" s="132"/>
      <c r="AMF19" s="132"/>
      <c r="AMG19" s="132"/>
      <c r="AMH19" s="132"/>
      <c r="AMI19" s="132"/>
      <c r="AMJ19" s="132"/>
      <c r="AMK19" s="132"/>
      <c r="AML19" s="132"/>
      <c r="AMM19" s="132"/>
      <c r="AMN19" s="132"/>
      <c r="AMO19" s="132"/>
      <c r="AMP19" s="132"/>
      <c r="AMQ19" s="132"/>
      <c r="AMR19" s="132"/>
      <c r="AMS19" s="132"/>
      <c r="AMT19" s="132"/>
      <c r="AMU19" s="132"/>
      <c r="AMV19" s="132"/>
      <c r="AMW19" s="132"/>
      <c r="AMX19" s="132"/>
      <c r="AMY19" s="132"/>
      <c r="AMZ19" s="132"/>
      <c r="ANA19" s="132"/>
      <c r="ANB19" s="132"/>
      <c r="ANC19" s="132"/>
      <c r="AND19" s="132"/>
      <c r="ANE19" s="132"/>
      <c r="ANF19" s="132"/>
      <c r="ANG19" s="132"/>
      <c r="ANH19" s="132"/>
      <c r="ANI19" s="132"/>
      <c r="ANJ19" s="132"/>
      <c r="ANK19" s="132"/>
      <c r="ANL19" s="132"/>
      <c r="ANM19" s="132"/>
      <c r="ANN19" s="132"/>
      <c r="ANO19" s="132"/>
      <c r="ANP19" s="132"/>
      <c r="ANQ19" s="132"/>
      <c r="ANR19" s="132"/>
      <c r="ANS19" s="132"/>
      <c r="ANT19" s="132"/>
      <c r="ANU19" s="132"/>
      <c r="ANV19" s="132"/>
      <c r="ANW19" s="132"/>
      <c r="ANX19" s="132"/>
      <c r="ANY19" s="132"/>
      <c r="ANZ19" s="132"/>
      <c r="AOA19" s="132"/>
      <c r="AOB19" s="132"/>
      <c r="AOC19" s="132"/>
      <c r="AOD19" s="132"/>
      <c r="AOE19" s="132"/>
      <c r="AOF19" s="132"/>
      <c r="AOG19" s="132"/>
      <c r="AOH19" s="132"/>
      <c r="AOI19" s="132"/>
      <c r="AOJ19" s="132"/>
      <c r="AOK19" s="132"/>
      <c r="AOL19" s="132"/>
      <c r="AOM19" s="132"/>
      <c r="AON19" s="132"/>
      <c r="AOO19" s="132"/>
      <c r="AOP19" s="132"/>
      <c r="AOQ19" s="132"/>
      <c r="AOR19" s="132"/>
      <c r="AOS19" s="132"/>
      <c r="AOT19" s="132"/>
      <c r="AOU19" s="132"/>
      <c r="AOV19" s="132"/>
      <c r="AOW19" s="132"/>
      <c r="AOX19" s="132"/>
      <c r="AOY19" s="132"/>
      <c r="AOZ19" s="132"/>
      <c r="APA19" s="132"/>
      <c r="APB19" s="132"/>
      <c r="APC19" s="132"/>
      <c r="APD19" s="132"/>
      <c r="APE19" s="132"/>
      <c r="APF19" s="132"/>
      <c r="APG19" s="132"/>
      <c r="APH19" s="132"/>
      <c r="API19" s="132"/>
      <c r="APJ19" s="132"/>
      <c r="APK19" s="132"/>
      <c r="APL19" s="132"/>
      <c r="APM19" s="132"/>
      <c r="APN19" s="132"/>
      <c r="APO19" s="132"/>
      <c r="APP19" s="132"/>
      <c r="APQ19" s="132"/>
      <c r="APR19" s="132"/>
      <c r="APS19" s="132"/>
      <c r="APT19" s="132"/>
      <c r="APU19" s="132"/>
      <c r="APV19" s="132"/>
      <c r="APW19" s="132"/>
      <c r="APX19" s="132"/>
      <c r="APY19" s="132"/>
      <c r="APZ19" s="132"/>
      <c r="AQA19" s="132"/>
      <c r="AQB19" s="132"/>
      <c r="AQC19" s="132"/>
      <c r="AQD19" s="132"/>
      <c r="AQE19" s="132"/>
      <c r="AQF19" s="132"/>
      <c r="AQG19" s="132"/>
      <c r="AQH19" s="132"/>
      <c r="AQI19" s="132"/>
      <c r="AQJ19" s="132"/>
      <c r="AQK19" s="132"/>
      <c r="AQL19" s="132"/>
      <c r="AQM19" s="132"/>
      <c r="AQN19" s="132"/>
      <c r="AQO19" s="132"/>
      <c r="AQP19" s="132"/>
      <c r="AQQ19" s="132"/>
      <c r="AQR19" s="132"/>
      <c r="AQS19" s="132"/>
      <c r="AQT19" s="132"/>
      <c r="AQU19" s="132"/>
      <c r="AQV19" s="132"/>
      <c r="AQW19" s="132"/>
      <c r="AQX19" s="132"/>
      <c r="AQY19" s="132"/>
      <c r="AQZ19" s="132"/>
      <c r="ARA19" s="132"/>
      <c r="ARB19" s="132"/>
      <c r="ARC19" s="132"/>
      <c r="ARD19" s="132"/>
      <c r="ARE19" s="132"/>
      <c r="ARF19" s="132"/>
      <c r="ARG19" s="132"/>
      <c r="ARH19" s="132"/>
      <c r="ARI19" s="132"/>
      <c r="ARJ19" s="132"/>
      <c r="ARK19" s="132"/>
      <c r="ARL19" s="132"/>
      <c r="ARM19" s="132"/>
      <c r="ARN19" s="132"/>
      <c r="ARO19" s="132"/>
      <c r="ARP19" s="132"/>
      <c r="ARQ19" s="132"/>
      <c r="ARR19" s="132"/>
      <c r="ARS19" s="132"/>
      <c r="ART19" s="132"/>
      <c r="ARU19" s="132"/>
      <c r="ARV19" s="132"/>
      <c r="ARW19" s="132"/>
      <c r="ARX19" s="132"/>
      <c r="ARY19" s="132"/>
      <c r="ARZ19" s="132"/>
      <c r="ASA19" s="132"/>
      <c r="ASB19" s="132"/>
      <c r="ASC19" s="132"/>
      <c r="ASD19" s="132"/>
      <c r="ASE19" s="132"/>
      <c r="ASF19" s="132"/>
      <c r="ASG19" s="132"/>
      <c r="ASH19" s="132"/>
      <c r="ASI19" s="132"/>
      <c r="ASJ19" s="132"/>
      <c r="ASK19" s="132"/>
      <c r="ASL19" s="132"/>
      <c r="ASM19" s="132"/>
      <c r="ASN19" s="132"/>
      <c r="ASO19" s="132"/>
      <c r="ASP19" s="132"/>
      <c r="ASQ19" s="132"/>
      <c r="ASR19" s="132"/>
      <c r="ASS19" s="132"/>
      <c r="AST19" s="132"/>
      <c r="ASU19" s="132"/>
      <c r="ASV19" s="132"/>
      <c r="ASW19" s="132"/>
      <c r="ASX19" s="132"/>
      <c r="ASY19" s="132"/>
      <c r="ASZ19" s="132"/>
      <c r="ATA19" s="132"/>
      <c r="ATB19" s="132"/>
      <c r="ATC19" s="132"/>
      <c r="ATD19" s="132"/>
      <c r="ATE19" s="132"/>
      <c r="ATF19" s="132"/>
      <c r="ATG19" s="132"/>
      <c r="ATH19" s="132"/>
      <c r="ATI19" s="132"/>
      <c r="ATJ19" s="132"/>
      <c r="ATK19" s="132"/>
      <c r="ATL19" s="132"/>
      <c r="ATM19" s="132"/>
      <c r="ATN19" s="132"/>
      <c r="ATO19" s="132"/>
      <c r="ATP19" s="132"/>
      <c r="ATQ19" s="132"/>
      <c r="ATR19" s="132"/>
      <c r="ATS19" s="132"/>
      <c r="ATT19" s="132"/>
      <c r="ATU19" s="132"/>
      <c r="ATV19" s="132"/>
      <c r="ATW19" s="132"/>
      <c r="ATX19" s="132"/>
      <c r="ATY19" s="132"/>
      <c r="ATZ19" s="132"/>
      <c r="AUA19" s="132"/>
      <c r="AUB19" s="132"/>
      <c r="AUC19" s="132"/>
      <c r="AUD19" s="132"/>
      <c r="AUE19" s="132"/>
      <c r="AUF19" s="132"/>
      <c r="AUG19" s="132"/>
      <c r="AUH19" s="132"/>
      <c r="AUI19" s="132"/>
      <c r="AUJ19" s="132"/>
      <c r="AUK19" s="132"/>
      <c r="AUL19" s="132"/>
      <c r="AUM19" s="132"/>
      <c r="AUN19" s="132"/>
      <c r="AUO19" s="132"/>
      <c r="AUP19" s="132"/>
      <c r="AUQ19" s="132"/>
      <c r="AUR19" s="132"/>
      <c r="AUS19" s="132"/>
      <c r="AUT19" s="132"/>
      <c r="AUU19" s="132"/>
      <c r="AUV19" s="132"/>
      <c r="AUW19" s="132"/>
      <c r="AUX19" s="132"/>
      <c r="AUY19" s="132"/>
      <c r="AUZ19" s="132"/>
      <c r="AVA19" s="132"/>
      <c r="AVB19" s="132"/>
      <c r="AVC19" s="132"/>
      <c r="AVD19" s="132"/>
      <c r="AVE19" s="132"/>
      <c r="AVF19" s="132"/>
      <c r="AVG19" s="132"/>
      <c r="AVH19" s="132"/>
      <c r="AVI19" s="132"/>
      <c r="AVJ19" s="132"/>
      <c r="AVK19" s="132"/>
      <c r="AVL19" s="132"/>
      <c r="AVM19" s="132"/>
      <c r="AVN19" s="132"/>
      <c r="AVO19" s="132"/>
      <c r="AVP19" s="132"/>
      <c r="AVQ19" s="132"/>
      <c r="AVR19" s="132"/>
      <c r="AVS19" s="132"/>
      <c r="AVT19" s="132"/>
      <c r="AVU19" s="132"/>
      <c r="AVV19" s="132"/>
      <c r="AVW19" s="132"/>
      <c r="AVX19" s="132"/>
      <c r="AVY19" s="132"/>
      <c r="AVZ19" s="132"/>
      <c r="AWA19" s="132"/>
      <c r="AWB19" s="132"/>
      <c r="AWC19" s="132"/>
      <c r="AWD19" s="132"/>
      <c r="AWE19" s="132"/>
      <c r="AWF19" s="132"/>
      <c r="AWG19" s="132"/>
      <c r="AWH19" s="132"/>
      <c r="AWI19" s="132"/>
      <c r="AWJ19" s="132"/>
      <c r="AWK19" s="132"/>
      <c r="AWL19" s="132"/>
      <c r="AWM19" s="132"/>
      <c r="AWN19" s="132"/>
      <c r="AWO19" s="132"/>
      <c r="AWP19" s="132"/>
      <c r="AWQ19" s="132"/>
      <c r="AWR19" s="132"/>
      <c r="AWS19" s="132"/>
      <c r="AWT19" s="132"/>
      <c r="AWU19" s="132"/>
      <c r="AWV19" s="132"/>
      <c r="AWW19" s="132"/>
      <c r="AWX19" s="132"/>
      <c r="AWY19" s="132"/>
      <c r="AWZ19" s="132"/>
      <c r="AXA19" s="132"/>
      <c r="AXB19" s="132"/>
      <c r="AXC19" s="132"/>
      <c r="AXD19" s="132"/>
      <c r="AXE19" s="132"/>
      <c r="AXF19" s="132"/>
      <c r="AXG19" s="132"/>
      <c r="AXH19" s="132"/>
      <c r="AXI19" s="132"/>
      <c r="AXJ19" s="132"/>
      <c r="AXK19" s="132"/>
      <c r="AXL19" s="132"/>
      <c r="AXM19" s="132"/>
      <c r="AXN19" s="132"/>
      <c r="AXO19" s="132"/>
      <c r="AXP19" s="132"/>
      <c r="AXQ19" s="132"/>
      <c r="AXR19" s="132"/>
      <c r="AXS19" s="132"/>
      <c r="AXT19" s="132"/>
      <c r="AXU19" s="132"/>
      <c r="AXV19" s="132"/>
      <c r="AXW19" s="132"/>
      <c r="AXX19" s="132"/>
      <c r="AXY19" s="132"/>
      <c r="AXZ19" s="132"/>
      <c r="AYA19" s="132"/>
      <c r="AYB19" s="132"/>
      <c r="AYC19" s="132"/>
      <c r="AYD19" s="132"/>
      <c r="AYE19" s="132"/>
      <c r="AYF19" s="132"/>
      <c r="AYG19" s="132"/>
      <c r="AYH19" s="132"/>
      <c r="AYI19" s="132"/>
      <c r="AYJ19" s="132"/>
      <c r="AYK19" s="132"/>
      <c r="AYL19" s="132"/>
      <c r="AYM19" s="132"/>
      <c r="AYN19" s="132"/>
      <c r="AYO19" s="132"/>
      <c r="AYP19" s="132"/>
      <c r="AYQ19" s="132"/>
      <c r="AYR19" s="132"/>
      <c r="AYS19" s="132"/>
      <c r="AYT19" s="132"/>
      <c r="AYU19" s="132"/>
      <c r="AYV19" s="132"/>
      <c r="AYW19" s="132"/>
      <c r="AYX19" s="132"/>
      <c r="AYY19" s="132"/>
      <c r="AYZ19" s="132"/>
      <c r="AZA19" s="132"/>
      <c r="AZB19" s="132"/>
      <c r="AZC19" s="132"/>
      <c r="AZD19" s="132"/>
      <c r="AZE19" s="132"/>
      <c r="AZF19" s="132"/>
      <c r="AZG19" s="132"/>
      <c r="AZH19" s="132"/>
      <c r="AZI19" s="132"/>
      <c r="AZJ19" s="132"/>
      <c r="AZK19" s="132"/>
      <c r="AZL19" s="132"/>
      <c r="AZM19" s="132"/>
      <c r="AZN19" s="132"/>
      <c r="AZO19" s="132"/>
      <c r="AZP19" s="132"/>
      <c r="AZQ19" s="132"/>
      <c r="AZR19" s="132"/>
      <c r="AZS19" s="132"/>
      <c r="AZT19" s="132"/>
      <c r="AZU19" s="132"/>
      <c r="AZV19" s="132"/>
      <c r="AZW19" s="132"/>
      <c r="AZX19" s="132"/>
      <c r="AZY19" s="132"/>
      <c r="AZZ19" s="132"/>
      <c r="BAA19" s="132"/>
      <c r="BAB19" s="132"/>
      <c r="BAC19" s="132"/>
      <c r="BAD19" s="132"/>
      <c r="BAE19" s="132"/>
      <c r="BAF19" s="132"/>
      <c r="BAG19" s="132"/>
      <c r="BAH19" s="132"/>
      <c r="BAI19" s="132"/>
      <c r="BAJ19" s="132"/>
      <c r="BAK19" s="132"/>
      <c r="BAL19" s="132"/>
      <c r="BAM19" s="132"/>
      <c r="BAN19" s="132"/>
      <c r="BAO19" s="132"/>
      <c r="BAP19" s="132"/>
      <c r="BAQ19" s="132"/>
      <c r="BAR19" s="132"/>
      <c r="BAS19" s="132"/>
      <c r="BAT19" s="132"/>
      <c r="BAU19" s="132"/>
      <c r="BAV19" s="132"/>
      <c r="BAW19" s="132"/>
      <c r="BAX19" s="132"/>
      <c r="BAY19" s="132"/>
      <c r="BAZ19" s="132"/>
      <c r="BBA19" s="132"/>
      <c r="BBB19" s="132"/>
      <c r="BBC19" s="132"/>
      <c r="BBD19" s="132"/>
      <c r="BBE19" s="132"/>
      <c r="BBF19" s="132"/>
      <c r="BBG19" s="132"/>
      <c r="BBH19" s="132"/>
      <c r="BBI19" s="132"/>
      <c r="BBJ19" s="132"/>
      <c r="BBK19" s="132"/>
      <c r="BBL19" s="132"/>
      <c r="BBM19" s="132"/>
      <c r="BBN19" s="132"/>
      <c r="BBO19" s="132"/>
      <c r="BBP19" s="132"/>
      <c r="BBQ19" s="132"/>
      <c r="BBR19" s="132"/>
      <c r="BBS19" s="132"/>
      <c r="BBT19" s="132"/>
      <c r="BBU19" s="132"/>
      <c r="BBV19" s="132"/>
      <c r="BBW19" s="132"/>
      <c r="BBX19" s="132"/>
      <c r="BBY19" s="132"/>
      <c r="BBZ19" s="132"/>
      <c r="BCA19" s="132"/>
      <c r="BCB19" s="132"/>
      <c r="BCC19" s="132"/>
      <c r="BCD19" s="132"/>
      <c r="BCE19" s="132"/>
      <c r="BCF19" s="132"/>
      <c r="BCG19" s="132"/>
      <c r="BCH19" s="132"/>
      <c r="BCI19" s="132"/>
      <c r="BCJ19" s="132"/>
      <c r="BCK19" s="132"/>
      <c r="BCL19" s="132"/>
      <c r="BCM19" s="132"/>
      <c r="BCN19" s="132"/>
      <c r="BCO19" s="132"/>
      <c r="BCP19" s="132"/>
      <c r="BCQ19" s="132"/>
      <c r="BCR19" s="132"/>
      <c r="BCS19" s="132"/>
      <c r="BCT19" s="132"/>
      <c r="BCU19" s="132"/>
      <c r="BCV19" s="132"/>
      <c r="BCW19" s="132"/>
      <c r="BCX19" s="132"/>
      <c r="BCY19" s="132"/>
      <c r="BCZ19" s="132"/>
      <c r="BDA19" s="132"/>
      <c r="BDB19" s="132"/>
      <c r="BDC19" s="132"/>
      <c r="BDD19" s="132"/>
      <c r="BDE19" s="132"/>
      <c r="BDF19" s="132"/>
      <c r="BDG19" s="132"/>
      <c r="BDH19" s="132"/>
      <c r="BDI19" s="132"/>
      <c r="BDJ19" s="132"/>
      <c r="BDK19" s="132"/>
      <c r="BDL19" s="132"/>
      <c r="BDM19" s="132"/>
      <c r="BDN19" s="132"/>
      <c r="BDO19" s="132"/>
      <c r="BDP19" s="132"/>
      <c r="BDQ19" s="132"/>
      <c r="BDR19" s="132"/>
      <c r="BDS19" s="132"/>
      <c r="BDT19" s="132"/>
      <c r="BDU19" s="132"/>
      <c r="BDV19" s="132"/>
      <c r="BDW19" s="132"/>
      <c r="BDX19" s="132"/>
      <c r="BDY19" s="132"/>
      <c r="BDZ19" s="132"/>
      <c r="BEA19" s="132"/>
      <c r="BEB19" s="132"/>
      <c r="BEC19" s="132"/>
      <c r="BED19" s="132"/>
      <c r="BEE19" s="132"/>
      <c r="BEF19" s="132"/>
      <c r="BEG19" s="132"/>
      <c r="BEH19" s="132"/>
      <c r="BEI19" s="132"/>
      <c r="BEJ19" s="132"/>
      <c r="BEK19" s="132"/>
      <c r="BEL19" s="132"/>
      <c r="BEM19" s="132"/>
      <c r="BEN19" s="132"/>
      <c r="BEO19" s="132"/>
      <c r="BEP19" s="132"/>
      <c r="BEQ19" s="132"/>
      <c r="BER19" s="132"/>
      <c r="BES19" s="132"/>
      <c r="BET19" s="132"/>
      <c r="BEU19" s="132"/>
      <c r="BEV19" s="132"/>
      <c r="BEW19" s="132"/>
      <c r="BEX19" s="132"/>
      <c r="BEY19" s="132"/>
      <c r="BEZ19" s="132"/>
      <c r="BFA19" s="132"/>
      <c r="BFB19" s="132"/>
      <c r="BFC19" s="132"/>
      <c r="BFD19" s="132"/>
      <c r="BFE19" s="132"/>
      <c r="BFF19" s="132"/>
      <c r="BFG19" s="132"/>
      <c r="BFH19" s="132"/>
      <c r="BFI19" s="132"/>
      <c r="BFJ19" s="132"/>
      <c r="BFK19" s="132"/>
      <c r="BFL19" s="132"/>
      <c r="BFM19" s="132"/>
      <c r="BFN19" s="132"/>
      <c r="BFO19" s="132"/>
      <c r="BFP19" s="132"/>
      <c r="BFQ19" s="132"/>
      <c r="BFR19" s="132"/>
      <c r="BFS19" s="132"/>
      <c r="BFT19" s="132"/>
      <c r="BFU19" s="132"/>
      <c r="BFV19" s="132"/>
      <c r="BFW19" s="132"/>
      <c r="BFX19" s="132"/>
      <c r="BFY19" s="132"/>
      <c r="BFZ19" s="132"/>
      <c r="BGA19" s="132"/>
      <c r="BGB19" s="132"/>
      <c r="BGC19" s="132"/>
      <c r="BGD19" s="132"/>
      <c r="BGE19" s="132"/>
      <c r="BGF19" s="132"/>
      <c r="BGG19" s="132"/>
      <c r="BGH19" s="132"/>
      <c r="BGI19" s="132"/>
      <c r="BGJ19" s="132"/>
      <c r="BGK19" s="132"/>
      <c r="BGL19" s="132"/>
      <c r="BGM19" s="132"/>
      <c r="BGN19" s="132"/>
      <c r="BGO19" s="132"/>
      <c r="BGP19" s="132"/>
      <c r="BGQ19" s="132"/>
      <c r="BGR19" s="132"/>
      <c r="BGS19" s="132"/>
      <c r="BGT19" s="132"/>
      <c r="BGU19" s="132"/>
      <c r="BGV19" s="132"/>
      <c r="BGW19" s="132"/>
      <c r="BGX19" s="132"/>
      <c r="BGY19" s="132"/>
      <c r="BGZ19" s="132"/>
      <c r="BHA19" s="132"/>
      <c r="BHB19" s="132"/>
      <c r="BHC19" s="132"/>
      <c r="BHD19" s="132"/>
      <c r="BHE19" s="132"/>
      <c r="BHF19" s="132"/>
      <c r="BHG19" s="132"/>
      <c r="BHH19" s="132"/>
      <c r="BHI19" s="132"/>
      <c r="BHJ19" s="132"/>
      <c r="BHK19" s="132"/>
      <c r="BHL19" s="132"/>
      <c r="BHM19" s="132"/>
      <c r="BHN19" s="132"/>
      <c r="BHO19" s="132"/>
      <c r="BHP19" s="132"/>
      <c r="BHQ19" s="132"/>
      <c r="BHR19" s="132"/>
      <c r="BHS19" s="132"/>
      <c r="BHT19" s="132"/>
      <c r="BHU19" s="132"/>
      <c r="BHV19" s="132"/>
      <c r="BHW19" s="132"/>
      <c r="BHX19" s="132"/>
      <c r="BHY19" s="132"/>
      <c r="BHZ19" s="132"/>
      <c r="BIA19" s="132"/>
      <c r="BIB19" s="132"/>
      <c r="BIC19" s="132"/>
      <c r="BID19" s="132"/>
      <c r="BIE19" s="132"/>
      <c r="BIF19" s="132"/>
      <c r="BIG19" s="132"/>
      <c r="BIH19" s="132"/>
      <c r="BII19" s="132"/>
      <c r="BIJ19" s="132"/>
      <c r="BIK19" s="132"/>
      <c r="BIL19" s="132"/>
      <c r="BIM19" s="132"/>
      <c r="BIN19" s="132"/>
      <c r="BIO19" s="132"/>
      <c r="BIP19" s="132"/>
      <c r="BIQ19" s="132"/>
      <c r="BIR19" s="132"/>
      <c r="BIS19" s="132"/>
      <c r="BIT19" s="132"/>
      <c r="BIU19" s="132"/>
      <c r="BIV19" s="132"/>
      <c r="BIW19" s="132"/>
      <c r="BIX19" s="132"/>
      <c r="BIY19" s="132"/>
      <c r="BIZ19" s="132"/>
      <c r="BJA19" s="132"/>
      <c r="BJB19" s="132"/>
      <c r="BJC19" s="132"/>
      <c r="BJD19" s="132"/>
      <c r="BJE19" s="132"/>
      <c r="BJF19" s="132"/>
      <c r="BJG19" s="132"/>
      <c r="BJH19" s="132"/>
      <c r="BJI19" s="132"/>
      <c r="BJJ19" s="132"/>
      <c r="BJK19" s="132"/>
      <c r="BJL19" s="132"/>
      <c r="BJM19" s="132"/>
      <c r="BJN19" s="132"/>
      <c r="BJO19" s="132"/>
      <c r="BJP19" s="132"/>
      <c r="BJQ19" s="132"/>
      <c r="BJR19" s="132"/>
      <c r="BJS19" s="132"/>
      <c r="BJT19" s="132"/>
      <c r="BJU19" s="132"/>
      <c r="BJV19" s="132"/>
      <c r="BJW19" s="132"/>
      <c r="BJX19" s="132"/>
      <c r="BJY19" s="132"/>
      <c r="BJZ19" s="132"/>
      <c r="BKA19" s="132"/>
      <c r="BKB19" s="132"/>
      <c r="BKC19" s="132"/>
      <c r="BKD19" s="132"/>
      <c r="BKE19" s="132"/>
      <c r="BKF19" s="132"/>
      <c r="BKG19" s="132"/>
      <c r="BKH19" s="132"/>
      <c r="BKI19" s="132"/>
      <c r="BKJ19" s="132"/>
      <c r="BKK19" s="132"/>
      <c r="BKL19" s="132"/>
      <c r="BKM19" s="132"/>
      <c r="BKN19" s="132"/>
      <c r="BKO19" s="132"/>
      <c r="BKP19" s="132"/>
      <c r="BKQ19" s="132"/>
      <c r="BKR19" s="132"/>
      <c r="BKS19" s="132"/>
      <c r="BKT19" s="132"/>
      <c r="BKU19" s="132"/>
      <c r="BKV19" s="132"/>
      <c r="BKW19" s="132"/>
      <c r="BKX19" s="132"/>
      <c r="BKY19" s="132"/>
      <c r="BKZ19" s="132"/>
      <c r="BLA19" s="132"/>
      <c r="BLB19" s="132"/>
      <c r="BLC19" s="132"/>
      <c r="BLD19" s="132"/>
      <c r="BLE19" s="132"/>
      <c r="BLF19" s="132"/>
      <c r="BLG19" s="132"/>
      <c r="BLH19" s="132"/>
      <c r="BLI19" s="132"/>
      <c r="BLJ19" s="132"/>
      <c r="BLK19" s="132"/>
      <c r="BLL19" s="132"/>
      <c r="BLM19" s="132"/>
      <c r="BLN19" s="132"/>
      <c r="BLO19" s="132"/>
      <c r="BLP19" s="132"/>
      <c r="BLQ19" s="132"/>
      <c r="BLR19" s="132"/>
      <c r="BLS19" s="132"/>
      <c r="BLT19" s="132"/>
      <c r="BLU19" s="132"/>
      <c r="BLV19" s="132"/>
      <c r="BLW19" s="132"/>
      <c r="BLX19" s="132"/>
      <c r="BLY19" s="132"/>
      <c r="BLZ19" s="132"/>
      <c r="BMA19" s="132"/>
      <c r="BMB19" s="132"/>
      <c r="BMC19" s="132"/>
      <c r="BMD19" s="132"/>
      <c r="BME19" s="132"/>
      <c r="BMF19" s="132"/>
      <c r="BMG19" s="132"/>
      <c r="BMH19" s="132"/>
      <c r="BMI19" s="132"/>
      <c r="BMJ19" s="132"/>
      <c r="BMK19" s="132"/>
      <c r="BML19" s="132"/>
      <c r="BMM19" s="132"/>
      <c r="BMN19" s="132"/>
      <c r="BMO19" s="132"/>
      <c r="BMP19" s="132"/>
      <c r="BMQ19" s="132"/>
      <c r="BMR19" s="132"/>
      <c r="BMS19" s="132"/>
      <c r="BMT19" s="132"/>
      <c r="BMU19" s="132"/>
      <c r="BMV19" s="132"/>
      <c r="BMW19" s="132"/>
      <c r="BMX19" s="132"/>
      <c r="BMY19" s="132"/>
      <c r="BMZ19" s="132"/>
      <c r="BNA19" s="132"/>
      <c r="BNB19" s="132"/>
      <c r="BNC19" s="132"/>
      <c r="BND19" s="132"/>
      <c r="BNE19" s="132"/>
      <c r="BNF19" s="132"/>
      <c r="BNG19" s="132"/>
      <c r="BNH19" s="132"/>
      <c r="BNI19" s="132"/>
      <c r="BNJ19" s="132"/>
      <c r="BNK19" s="132"/>
      <c r="BNL19" s="132"/>
      <c r="BNM19" s="132"/>
      <c r="BNN19" s="132"/>
      <c r="BNO19" s="132"/>
      <c r="BNP19" s="132"/>
      <c r="BNQ19" s="132"/>
      <c r="BNR19" s="132"/>
      <c r="BNS19" s="132"/>
      <c r="BNT19" s="132"/>
      <c r="BNU19" s="132"/>
      <c r="BNV19" s="132"/>
      <c r="BNW19" s="132"/>
      <c r="BNX19" s="132"/>
      <c r="BNY19" s="132"/>
      <c r="BNZ19" s="132"/>
      <c r="BOA19" s="132"/>
      <c r="BOB19" s="132"/>
      <c r="BOC19" s="132"/>
      <c r="BOD19" s="132"/>
      <c r="BOE19" s="132"/>
      <c r="BOF19" s="132"/>
      <c r="BOG19" s="132"/>
      <c r="BOH19" s="132"/>
      <c r="BOI19" s="132"/>
      <c r="BOJ19" s="132"/>
      <c r="BOK19" s="132"/>
      <c r="BOL19" s="132"/>
      <c r="BOM19" s="132"/>
      <c r="BON19" s="132"/>
      <c r="BOO19" s="132"/>
      <c r="BOP19" s="132"/>
      <c r="BOQ19" s="132"/>
      <c r="BOR19" s="132"/>
      <c r="BOS19" s="132"/>
      <c r="BOT19" s="132"/>
      <c r="BOU19" s="132"/>
      <c r="BOV19" s="132"/>
      <c r="BOW19" s="132"/>
      <c r="BOX19" s="132"/>
      <c r="BOY19" s="132"/>
      <c r="BOZ19" s="132"/>
      <c r="BPA19" s="132"/>
      <c r="BPB19" s="132"/>
      <c r="BPC19" s="132"/>
      <c r="BPD19" s="132"/>
      <c r="BPE19" s="132"/>
      <c r="BPF19" s="132"/>
      <c r="BPG19" s="132"/>
      <c r="BPH19" s="132"/>
      <c r="BPI19" s="132"/>
      <c r="BPJ19" s="132"/>
      <c r="BPK19" s="132"/>
      <c r="BPL19" s="132"/>
      <c r="BPM19" s="132"/>
      <c r="BPN19" s="132"/>
      <c r="BPO19" s="132"/>
      <c r="BPP19" s="132"/>
      <c r="BPQ19" s="132"/>
      <c r="BPR19" s="132"/>
      <c r="BPS19" s="132"/>
      <c r="BPT19" s="132"/>
      <c r="BPU19" s="132"/>
      <c r="BPV19" s="132"/>
      <c r="BPW19" s="132"/>
      <c r="BPX19" s="132"/>
      <c r="BPY19" s="132"/>
      <c r="BPZ19" s="132"/>
      <c r="BQA19" s="132"/>
      <c r="BQB19" s="132"/>
      <c r="BQC19" s="132"/>
      <c r="BQD19" s="132"/>
      <c r="BQE19" s="132"/>
      <c r="BQF19" s="132"/>
      <c r="BQG19" s="132"/>
      <c r="BQH19" s="132"/>
      <c r="BQI19" s="132"/>
      <c r="BQJ19" s="132"/>
      <c r="BQK19" s="132"/>
      <c r="BQL19" s="132"/>
      <c r="BQM19" s="132"/>
      <c r="BQN19" s="132"/>
      <c r="BQO19" s="132"/>
      <c r="BQP19" s="132"/>
      <c r="BQQ19" s="132"/>
      <c r="BQR19" s="132"/>
      <c r="BQS19" s="132"/>
      <c r="BQT19" s="132"/>
      <c r="BQU19" s="132"/>
      <c r="BQV19" s="132"/>
      <c r="BQW19" s="132"/>
      <c r="BQX19" s="132"/>
      <c r="BQY19" s="132"/>
      <c r="BQZ19" s="132"/>
      <c r="BRA19" s="132"/>
      <c r="BRB19" s="132"/>
      <c r="BRC19" s="132"/>
      <c r="BRD19" s="132"/>
      <c r="BRE19" s="132"/>
      <c r="BRF19" s="132"/>
      <c r="BRG19" s="132"/>
      <c r="BRH19" s="132"/>
      <c r="BRI19" s="132"/>
      <c r="BRJ19" s="132"/>
      <c r="BRK19" s="132"/>
      <c r="BRL19" s="132"/>
      <c r="BRM19" s="132"/>
      <c r="BRN19" s="132"/>
      <c r="BRO19" s="132"/>
      <c r="BRP19" s="132"/>
      <c r="BRQ19" s="132"/>
      <c r="BRR19" s="132"/>
      <c r="BRS19" s="132"/>
      <c r="BRT19" s="132"/>
      <c r="BRU19" s="132"/>
      <c r="BRV19" s="132"/>
      <c r="BRW19" s="132"/>
      <c r="BRX19" s="132"/>
      <c r="BRY19" s="132"/>
      <c r="BRZ19" s="132"/>
      <c r="BSA19" s="132"/>
      <c r="BSB19" s="132"/>
      <c r="BSC19" s="132"/>
      <c r="BSD19" s="132"/>
      <c r="BSE19" s="132"/>
      <c r="BSF19" s="132"/>
      <c r="BSG19" s="132"/>
      <c r="BSH19" s="132"/>
      <c r="BSI19" s="132"/>
      <c r="BSJ19" s="132"/>
      <c r="BSK19" s="132"/>
      <c r="BSL19" s="132"/>
      <c r="BSM19" s="132"/>
      <c r="BSN19" s="132"/>
      <c r="BSO19" s="132"/>
      <c r="BSP19" s="132"/>
      <c r="BSQ19" s="132"/>
      <c r="BSR19" s="132"/>
      <c r="BSS19" s="132"/>
      <c r="BST19" s="132"/>
      <c r="BSU19" s="132"/>
      <c r="BSV19" s="132"/>
      <c r="BSW19" s="132"/>
      <c r="BSX19" s="132"/>
      <c r="BSY19" s="132"/>
      <c r="BSZ19" s="132"/>
      <c r="BTA19" s="132"/>
      <c r="BTB19" s="132"/>
      <c r="BTC19" s="132"/>
      <c r="BTD19" s="132"/>
      <c r="BTE19" s="132"/>
      <c r="BTF19" s="132"/>
      <c r="BTG19" s="132"/>
      <c r="BTH19" s="132"/>
      <c r="BTI19" s="132"/>
      <c r="BTJ19" s="132"/>
      <c r="BTK19" s="132"/>
      <c r="BTL19" s="132"/>
      <c r="BTM19" s="132"/>
      <c r="BTN19" s="132"/>
      <c r="BTO19" s="132"/>
      <c r="BTP19" s="132"/>
      <c r="BTQ19" s="132"/>
      <c r="BTR19" s="132"/>
      <c r="BTS19" s="132"/>
      <c r="BTT19" s="132"/>
      <c r="BTU19" s="132"/>
      <c r="BTV19" s="132"/>
      <c r="BTW19" s="132"/>
      <c r="BTX19" s="132"/>
      <c r="BTY19" s="132"/>
      <c r="BTZ19" s="132"/>
      <c r="BUA19" s="132"/>
      <c r="BUB19" s="132"/>
      <c r="BUC19" s="132"/>
      <c r="BUD19" s="132"/>
      <c r="BUE19" s="132"/>
      <c r="BUF19" s="132"/>
      <c r="BUG19" s="132"/>
      <c r="BUH19" s="132"/>
      <c r="BUI19" s="132"/>
      <c r="BUJ19" s="132"/>
      <c r="BUK19" s="132"/>
      <c r="BUL19" s="132"/>
      <c r="BUM19" s="132"/>
      <c r="BUN19" s="132"/>
      <c r="BUO19" s="132"/>
      <c r="BUP19" s="132"/>
      <c r="BUQ19" s="132"/>
      <c r="BUR19" s="132"/>
      <c r="BUS19" s="132"/>
      <c r="BUT19" s="132"/>
      <c r="BUU19" s="132"/>
      <c r="BUV19" s="132"/>
      <c r="BUW19" s="132"/>
      <c r="BUX19" s="132"/>
      <c r="BUY19" s="132"/>
      <c r="BUZ19" s="132"/>
      <c r="BVA19" s="132"/>
      <c r="BVB19" s="132"/>
      <c r="BVC19" s="132"/>
      <c r="BVD19" s="132"/>
      <c r="BVE19" s="132"/>
      <c r="BVF19" s="132"/>
      <c r="BVG19" s="132"/>
      <c r="BVH19" s="132"/>
      <c r="BVI19" s="132"/>
      <c r="BVJ19" s="132"/>
      <c r="BVK19" s="132"/>
      <c r="BVL19" s="132"/>
      <c r="BVM19" s="132"/>
      <c r="BVN19" s="132"/>
      <c r="BVO19" s="132"/>
      <c r="BVP19" s="132"/>
      <c r="BVQ19" s="132"/>
      <c r="BVR19" s="132"/>
      <c r="BVS19" s="132"/>
      <c r="BVT19" s="132"/>
      <c r="BVU19" s="132"/>
      <c r="BVV19" s="132"/>
      <c r="BVW19" s="132"/>
      <c r="BVX19" s="132"/>
      <c r="BVY19" s="132"/>
      <c r="BVZ19" s="132"/>
      <c r="BWA19" s="132"/>
      <c r="BWB19" s="132"/>
      <c r="BWC19" s="132"/>
      <c r="BWD19" s="132"/>
      <c r="BWE19" s="132"/>
      <c r="BWF19" s="132"/>
      <c r="BWG19" s="132"/>
      <c r="BWH19" s="132"/>
      <c r="BWI19" s="132"/>
      <c r="BWJ19" s="132"/>
      <c r="BWK19" s="132"/>
      <c r="BWL19" s="132"/>
      <c r="BWM19" s="132"/>
      <c r="BWN19" s="132"/>
      <c r="BWO19" s="132"/>
      <c r="BWP19" s="132"/>
      <c r="BWQ19" s="132"/>
      <c r="BWR19" s="132"/>
      <c r="BWS19" s="132"/>
      <c r="BWT19" s="132"/>
      <c r="BWU19" s="132"/>
      <c r="BWV19" s="132"/>
      <c r="BWW19" s="132"/>
      <c r="BWX19" s="132"/>
      <c r="BWY19" s="132"/>
      <c r="BWZ19" s="132"/>
      <c r="BXA19" s="132"/>
      <c r="BXB19" s="132"/>
      <c r="BXC19" s="132"/>
      <c r="BXD19" s="132"/>
      <c r="BXE19" s="132"/>
      <c r="BXF19" s="132"/>
      <c r="BXG19" s="132"/>
      <c r="BXH19" s="132"/>
      <c r="BXI19" s="132"/>
      <c r="BXJ19" s="132"/>
      <c r="BXK19" s="132"/>
      <c r="BXL19" s="132"/>
      <c r="BXM19" s="132"/>
      <c r="BXN19" s="132"/>
      <c r="BXO19" s="132"/>
      <c r="BXP19" s="132"/>
      <c r="BXQ19" s="132"/>
      <c r="BXR19" s="132"/>
      <c r="BXS19" s="132"/>
      <c r="BXT19" s="132"/>
      <c r="BXU19" s="132"/>
      <c r="BXV19" s="132"/>
      <c r="BXW19" s="132"/>
      <c r="BXX19" s="132"/>
      <c r="BXY19" s="132"/>
      <c r="BXZ19" s="132"/>
      <c r="BYA19" s="132"/>
      <c r="BYB19" s="132"/>
      <c r="BYC19" s="132"/>
      <c r="BYD19" s="132"/>
      <c r="BYE19" s="132"/>
      <c r="BYF19" s="132"/>
      <c r="BYG19" s="132"/>
      <c r="BYH19" s="132"/>
      <c r="BYI19" s="132"/>
      <c r="BYJ19" s="132"/>
      <c r="BYK19" s="132"/>
      <c r="BYL19" s="132"/>
      <c r="BYM19" s="132"/>
      <c r="BYN19" s="132"/>
      <c r="BYO19" s="132"/>
      <c r="BYP19" s="132"/>
      <c r="BYQ19" s="132"/>
      <c r="BYR19" s="132"/>
      <c r="BYS19" s="132"/>
      <c r="BYT19" s="132"/>
      <c r="BYU19" s="132"/>
      <c r="BYV19" s="132"/>
      <c r="BYW19" s="132"/>
      <c r="BYX19" s="132"/>
      <c r="BYY19" s="132"/>
      <c r="BYZ19" s="132"/>
      <c r="BZA19" s="132"/>
      <c r="BZB19" s="132"/>
      <c r="BZC19" s="132"/>
      <c r="BZD19" s="132"/>
      <c r="BZE19" s="132"/>
      <c r="BZF19" s="132"/>
      <c r="BZG19" s="132"/>
      <c r="BZH19" s="132"/>
      <c r="BZI19" s="132"/>
      <c r="BZJ19" s="132"/>
      <c r="BZK19" s="132"/>
      <c r="BZL19" s="132"/>
      <c r="BZM19" s="132"/>
      <c r="BZN19" s="132"/>
      <c r="BZO19" s="132"/>
      <c r="BZP19" s="132"/>
      <c r="BZQ19" s="132"/>
      <c r="BZR19" s="132"/>
      <c r="BZS19" s="132"/>
      <c r="BZT19" s="132"/>
      <c r="BZU19" s="132"/>
      <c r="BZV19" s="132"/>
      <c r="BZW19" s="132"/>
      <c r="BZX19" s="132"/>
      <c r="BZY19" s="132"/>
      <c r="BZZ19" s="132"/>
      <c r="CAA19" s="132"/>
      <c r="CAB19" s="132"/>
      <c r="CAC19" s="132"/>
      <c r="CAD19" s="132"/>
      <c r="CAE19" s="132"/>
      <c r="CAF19" s="132"/>
      <c r="CAG19" s="132"/>
      <c r="CAH19" s="132"/>
      <c r="CAI19" s="132"/>
      <c r="CAJ19" s="132"/>
      <c r="CAK19" s="132"/>
      <c r="CAL19" s="132"/>
      <c r="CAM19" s="132"/>
      <c r="CAN19" s="132"/>
      <c r="CAO19" s="132"/>
      <c r="CAP19" s="132"/>
      <c r="CAQ19" s="132"/>
      <c r="CAR19" s="132"/>
      <c r="CAS19" s="132"/>
      <c r="CAT19" s="132"/>
      <c r="CAU19" s="132"/>
      <c r="CAV19" s="132"/>
      <c r="CAW19" s="132"/>
      <c r="CAX19" s="132"/>
      <c r="CAY19" s="132"/>
      <c r="CAZ19" s="132"/>
      <c r="CBA19" s="132"/>
      <c r="CBB19" s="132"/>
      <c r="CBC19" s="132"/>
      <c r="CBD19" s="132"/>
      <c r="CBE19" s="132"/>
      <c r="CBF19" s="132"/>
      <c r="CBG19" s="132"/>
      <c r="CBH19" s="132"/>
      <c r="CBI19" s="132"/>
      <c r="CBJ19" s="132"/>
      <c r="CBK19" s="132"/>
      <c r="CBL19" s="132"/>
      <c r="CBM19" s="132"/>
      <c r="CBN19" s="132"/>
      <c r="CBO19" s="132"/>
      <c r="CBP19" s="132"/>
      <c r="CBQ19" s="132"/>
      <c r="CBR19" s="132"/>
      <c r="CBS19" s="132"/>
      <c r="CBT19" s="132"/>
      <c r="CBU19" s="132"/>
      <c r="CBV19" s="132"/>
      <c r="CBW19" s="132"/>
      <c r="CBX19" s="132"/>
      <c r="CBY19" s="132"/>
      <c r="CBZ19" s="132"/>
      <c r="CCA19" s="132"/>
      <c r="CCB19" s="132"/>
      <c r="CCC19" s="132"/>
      <c r="CCD19" s="132"/>
      <c r="CCE19" s="132"/>
      <c r="CCF19" s="132"/>
      <c r="CCG19" s="132"/>
      <c r="CCH19" s="132"/>
      <c r="CCI19" s="132"/>
      <c r="CCJ19" s="132"/>
      <c r="CCK19" s="132"/>
      <c r="CCL19" s="132"/>
      <c r="CCM19" s="132"/>
      <c r="CCN19" s="132"/>
      <c r="CCO19" s="132"/>
      <c r="CCP19" s="132"/>
      <c r="CCQ19" s="132"/>
      <c r="CCR19" s="132"/>
      <c r="CCS19" s="132"/>
      <c r="CCT19" s="132"/>
      <c r="CCU19" s="132"/>
      <c r="CCV19" s="132"/>
      <c r="CCW19" s="132"/>
      <c r="CCX19" s="132"/>
      <c r="CCY19" s="132"/>
      <c r="CCZ19" s="132"/>
      <c r="CDA19" s="132"/>
      <c r="CDB19" s="132"/>
      <c r="CDC19" s="132"/>
      <c r="CDD19" s="132"/>
      <c r="CDE19" s="132"/>
      <c r="CDF19" s="132"/>
      <c r="CDG19" s="132"/>
      <c r="CDH19" s="132"/>
      <c r="CDI19" s="132"/>
      <c r="CDJ19" s="132"/>
      <c r="CDK19" s="132"/>
      <c r="CDL19" s="132"/>
      <c r="CDM19" s="132"/>
      <c r="CDN19" s="132"/>
      <c r="CDO19" s="132"/>
      <c r="CDP19" s="132"/>
      <c r="CDQ19" s="132"/>
      <c r="CDR19" s="132"/>
      <c r="CDS19" s="132"/>
      <c r="CDT19" s="132"/>
      <c r="CDU19" s="132"/>
      <c r="CDV19" s="132"/>
      <c r="CDW19" s="132"/>
      <c r="CDX19" s="132"/>
      <c r="CDY19" s="132"/>
      <c r="CDZ19" s="132"/>
      <c r="CEA19" s="132"/>
      <c r="CEB19" s="132"/>
      <c r="CEC19" s="132"/>
      <c r="CED19" s="132"/>
      <c r="CEE19" s="132"/>
      <c r="CEF19" s="132"/>
      <c r="CEG19" s="132"/>
      <c r="CEH19" s="132"/>
      <c r="CEI19" s="132"/>
      <c r="CEJ19" s="132"/>
      <c r="CEK19" s="132"/>
      <c r="CEL19" s="132"/>
      <c r="CEM19" s="132"/>
      <c r="CEN19" s="132"/>
      <c r="CEO19" s="132"/>
      <c r="CEP19" s="132"/>
      <c r="CEQ19" s="132"/>
      <c r="CER19" s="132"/>
      <c r="CES19" s="132"/>
      <c r="CET19" s="132"/>
      <c r="CEU19" s="132"/>
      <c r="CEV19" s="132"/>
      <c r="CEW19" s="132"/>
      <c r="CEX19" s="132"/>
      <c r="CEY19" s="132"/>
      <c r="CEZ19" s="132"/>
      <c r="CFA19" s="132"/>
      <c r="CFB19" s="132"/>
      <c r="CFC19" s="132"/>
      <c r="CFD19" s="132"/>
      <c r="CFE19" s="132"/>
      <c r="CFF19" s="132"/>
      <c r="CFG19" s="132"/>
      <c r="CFH19" s="132"/>
      <c r="CFI19" s="132"/>
      <c r="CFJ19" s="132"/>
      <c r="CFK19" s="132"/>
      <c r="CFL19" s="132"/>
      <c r="CFM19" s="132"/>
      <c r="CFN19" s="132"/>
      <c r="CFO19" s="132"/>
      <c r="CFP19" s="132"/>
      <c r="CFQ19" s="132"/>
      <c r="CFR19" s="132"/>
      <c r="CFS19" s="132"/>
      <c r="CFT19" s="132"/>
      <c r="CFU19" s="132"/>
      <c r="CFV19" s="132"/>
      <c r="CFW19" s="132"/>
      <c r="CFX19" s="132"/>
      <c r="CFY19" s="132"/>
      <c r="CFZ19" s="132"/>
      <c r="CGA19" s="132"/>
      <c r="CGB19" s="132"/>
      <c r="CGC19" s="132"/>
      <c r="CGD19" s="132"/>
      <c r="CGE19" s="132"/>
      <c r="CGF19" s="132"/>
      <c r="CGG19" s="132"/>
      <c r="CGH19" s="132"/>
      <c r="CGI19" s="132"/>
      <c r="CGJ19" s="132"/>
      <c r="CGK19" s="132"/>
      <c r="CGL19" s="132"/>
      <c r="CGM19" s="132"/>
      <c r="CGN19" s="132"/>
      <c r="CGO19" s="132"/>
      <c r="CGP19" s="132"/>
      <c r="CGQ19" s="132"/>
      <c r="CGR19" s="132"/>
      <c r="CGS19" s="132"/>
      <c r="CGT19" s="132"/>
      <c r="CGU19" s="132"/>
      <c r="CGV19" s="132"/>
      <c r="CGW19" s="132"/>
      <c r="CGX19" s="132"/>
      <c r="CGY19" s="132"/>
      <c r="CGZ19" s="132"/>
      <c r="CHA19" s="132"/>
      <c r="CHB19" s="132"/>
      <c r="CHC19" s="132"/>
      <c r="CHD19" s="132"/>
      <c r="CHE19" s="132"/>
      <c r="CHF19" s="132"/>
      <c r="CHG19" s="132"/>
      <c r="CHH19" s="132"/>
      <c r="CHI19" s="132"/>
      <c r="CHJ19" s="132"/>
      <c r="CHK19" s="132"/>
      <c r="CHL19" s="132"/>
      <c r="CHM19" s="132"/>
      <c r="CHN19" s="132"/>
      <c r="CHO19" s="132"/>
      <c r="CHP19" s="132"/>
      <c r="CHQ19" s="132"/>
      <c r="CHR19" s="132"/>
      <c r="CHS19" s="132"/>
      <c r="CHT19" s="132"/>
      <c r="CHU19" s="132"/>
      <c r="CHV19" s="132"/>
      <c r="CHW19" s="132"/>
      <c r="CHX19" s="132"/>
      <c r="CHY19" s="132"/>
      <c r="CHZ19" s="132"/>
      <c r="CIA19" s="132"/>
      <c r="CIB19" s="132"/>
      <c r="CIC19" s="132"/>
      <c r="CID19" s="132"/>
      <c r="CIE19" s="132"/>
      <c r="CIF19" s="132"/>
      <c r="CIG19" s="132"/>
      <c r="CIH19" s="132"/>
      <c r="CII19" s="132"/>
      <c r="CIJ19" s="132"/>
      <c r="CIK19" s="132"/>
      <c r="CIL19" s="132"/>
      <c r="CIM19" s="132"/>
      <c r="CIN19" s="132"/>
      <c r="CIO19" s="132"/>
      <c r="CIP19" s="132"/>
      <c r="CIQ19" s="132"/>
      <c r="CIR19" s="132"/>
      <c r="CIS19" s="132"/>
      <c r="CIT19" s="132"/>
      <c r="CIU19" s="132"/>
      <c r="CIV19" s="132"/>
      <c r="CIW19" s="132"/>
      <c r="CIX19" s="132"/>
      <c r="CIY19" s="132"/>
      <c r="CIZ19" s="132"/>
      <c r="CJA19" s="132"/>
      <c r="CJB19" s="132"/>
      <c r="CJC19" s="132"/>
      <c r="CJD19" s="132"/>
      <c r="CJE19" s="132"/>
      <c r="CJF19" s="132"/>
      <c r="CJG19" s="132"/>
      <c r="CJH19" s="132"/>
      <c r="CJI19" s="132"/>
      <c r="CJJ19" s="132"/>
      <c r="CJK19" s="132"/>
      <c r="CJL19" s="132"/>
      <c r="CJM19" s="132"/>
      <c r="CJN19" s="132"/>
      <c r="CJO19" s="132"/>
      <c r="CJP19" s="132"/>
      <c r="CJQ19" s="132"/>
      <c r="CJR19" s="132"/>
      <c r="CJS19" s="132"/>
      <c r="CJT19" s="132"/>
      <c r="CJU19" s="132"/>
      <c r="CJV19" s="132"/>
      <c r="CJW19" s="132"/>
      <c r="CJX19" s="132"/>
      <c r="CJY19" s="132"/>
      <c r="CJZ19" s="132"/>
      <c r="CKA19" s="132"/>
      <c r="CKB19" s="132"/>
      <c r="CKC19" s="132"/>
      <c r="CKD19" s="132"/>
      <c r="CKE19" s="132"/>
      <c r="CKF19" s="132"/>
      <c r="CKG19" s="132"/>
      <c r="CKH19" s="132"/>
      <c r="CKI19" s="132"/>
      <c r="CKJ19" s="132"/>
      <c r="CKK19" s="132"/>
      <c r="CKL19" s="132"/>
      <c r="CKM19" s="132"/>
      <c r="CKN19" s="132"/>
      <c r="CKO19" s="132"/>
      <c r="CKP19" s="132"/>
      <c r="CKQ19" s="132"/>
      <c r="CKR19" s="132"/>
      <c r="CKS19" s="132"/>
      <c r="CKT19" s="132"/>
      <c r="CKU19" s="132"/>
      <c r="CKV19" s="132"/>
      <c r="CKW19" s="132"/>
      <c r="CKX19" s="132"/>
      <c r="CKY19" s="132"/>
      <c r="CKZ19" s="132"/>
      <c r="CLA19" s="132"/>
      <c r="CLB19" s="132"/>
      <c r="CLC19" s="132"/>
      <c r="CLD19" s="132"/>
      <c r="CLE19" s="132"/>
      <c r="CLF19" s="132"/>
      <c r="CLG19" s="132"/>
      <c r="CLH19" s="132"/>
      <c r="CLI19" s="132"/>
      <c r="CLJ19" s="132"/>
      <c r="CLK19" s="132"/>
      <c r="CLL19" s="132"/>
      <c r="CLM19" s="132"/>
      <c r="CLN19" s="132"/>
      <c r="CLO19" s="132"/>
      <c r="CLP19" s="132"/>
      <c r="CLQ19" s="132"/>
      <c r="CLR19" s="132"/>
      <c r="CLS19" s="132"/>
      <c r="CLT19" s="132"/>
      <c r="CLU19" s="132"/>
      <c r="CLV19" s="132"/>
      <c r="CLW19" s="132"/>
      <c r="CLX19" s="132"/>
      <c r="CLY19" s="132"/>
      <c r="CLZ19" s="132"/>
      <c r="CMA19" s="132"/>
      <c r="CMB19" s="132"/>
      <c r="CMC19" s="132"/>
      <c r="CMD19" s="132"/>
      <c r="CME19" s="132"/>
      <c r="CMF19" s="132"/>
      <c r="CMG19" s="132"/>
      <c r="CMH19" s="132"/>
      <c r="CMI19" s="132"/>
      <c r="CMJ19" s="132"/>
      <c r="CMK19" s="132"/>
      <c r="CML19" s="132"/>
      <c r="CMM19" s="132"/>
      <c r="CMN19" s="132"/>
      <c r="CMO19" s="132"/>
      <c r="CMP19" s="132"/>
      <c r="CMQ19" s="132"/>
      <c r="CMR19" s="132"/>
      <c r="CMS19" s="132"/>
      <c r="CMT19" s="132"/>
      <c r="CMU19" s="132"/>
      <c r="CMV19" s="132"/>
      <c r="CMW19" s="132"/>
      <c r="CMX19" s="132"/>
      <c r="CMY19" s="132"/>
      <c r="CMZ19" s="132"/>
      <c r="CNA19" s="132"/>
      <c r="CNB19" s="132"/>
      <c r="CNC19" s="132"/>
      <c r="CND19" s="132"/>
      <c r="CNE19" s="132"/>
      <c r="CNF19" s="132"/>
      <c r="CNG19" s="132"/>
      <c r="CNH19" s="132"/>
      <c r="CNI19" s="132"/>
      <c r="CNJ19" s="132"/>
      <c r="CNK19" s="132"/>
      <c r="CNL19" s="132"/>
      <c r="CNM19" s="132"/>
      <c r="CNN19" s="132"/>
      <c r="CNO19" s="132"/>
      <c r="CNP19" s="132"/>
      <c r="CNQ19" s="132"/>
      <c r="CNR19" s="132"/>
      <c r="CNS19" s="132"/>
      <c r="CNT19" s="132"/>
      <c r="CNU19" s="132"/>
      <c r="CNV19" s="132"/>
      <c r="CNW19" s="132"/>
      <c r="CNX19" s="132"/>
      <c r="CNY19" s="132"/>
      <c r="CNZ19" s="132"/>
      <c r="COA19" s="132"/>
      <c r="COB19" s="132"/>
      <c r="COC19" s="132"/>
      <c r="COD19" s="132"/>
      <c r="COE19" s="132"/>
      <c r="COF19" s="132"/>
      <c r="COG19" s="132"/>
      <c r="COH19" s="132"/>
      <c r="COI19" s="132"/>
      <c r="COJ19" s="132"/>
      <c r="COK19" s="132"/>
      <c r="COL19" s="132"/>
      <c r="COM19" s="132"/>
      <c r="CON19" s="132"/>
      <c r="COO19" s="132"/>
      <c r="COP19" s="132"/>
      <c r="COQ19" s="132"/>
      <c r="COR19" s="132"/>
      <c r="COS19" s="132"/>
      <c r="COT19" s="132"/>
      <c r="COU19" s="132"/>
      <c r="COV19" s="132"/>
      <c r="COW19" s="132"/>
      <c r="COX19" s="132"/>
      <c r="COY19" s="132"/>
      <c r="COZ19" s="132"/>
      <c r="CPA19" s="132"/>
      <c r="CPB19" s="132"/>
      <c r="CPC19" s="132"/>
      <c r="CPD19" s="132"/>
      <c r="CPE19" s="132"/>
      <c r="CPF19" s="132"/>
      <c r="CPG19" s="132"/>
      <c r="CPH19" s="132"/>
      <c r="CPI19" s="132"/>
      <c r="CPJ19" s="132"/>
      <c r="CPK19" s="132"/>
      <c r="CPL19" s="132"/>
      <c r="CPM19" s="132"/>
      <c r="CPN19" s="132"/>
      <c r="CPO19" s="132"/>
      <c r="CPP19" s="132"/>
      <c r="CPQ19" s="132"/>
      <c r="CPR19" s="132"/>
      <c r="CPS19" s="132"/>
      <c r="CPT19" s="132"/>
      <c r="CPU19" s="132"/>
      <c r="CPV19" s="132"/>
      <c r="CPW19" s="132"/>
      <c r="CPX19" s="132"/>
      <c r="CPY19" s="132"/>
      <c r="CPZ19" s="132"/>
      <c r="CQA19" s="132"/>
      <c r="CQB19" s="132"/>
      <c r="CQC19" s="132"/>
      <c r="CQD19" s="132"/>
      <c r="CQE19" s="132"/>
      <c r="CQF19" s="132"/>
      <c r="CQG19" s="132"/>
      <c r="CQH19" s="132"/>
      <c r="CQI19" s="132"/>
      <c r="CQJ19" s="132"/>
      <c r="CQK19" s="132"/>
      <c r="CQL19" s="132"/>
      <c r="CQM19" s="132"/>
      <c r="CQN19" s="132"/>
      <c r="CQO19" s="132"/>
      <c r="CQP19" s="132"/>
      <c r="CQQ19" s="132"/>
      <c r="CQR19" s="132"/>
      <c r="CQS19" s="132"/>
      <c r="CQT19" s="132"/>
      <c r="CQU19" s="132"/>
      <c r="CQV19" s="132"/>
      <c r="CQW19" s="132"/>
      <c r="CQX19" s="132"/>
      <c r="CQY19" s="132"/>
      <c r="CQZ19" s="132"/>
      <c r="CRA19" s="132"/>
      <c r="CRB19" s="132"/>
      <c r="CRC19" s="132"/>
      <c r="CRD19" s="132"/>
      <c r="CRE19" s="132"/>
      <c r="CRF19" s="132"/>
      <c r="CRG19" s="132"/>
      <c r="CRH19" s="132"/>
      <c r="CRI19" s="132"/>
      <c r="CRJ19" s="132"/>
      <c r="CRK19" s="132"/>
      <c r="CRL19" s="132"/>
      <c r="CRM19" s="132"/>
      <c r="CRN19" s="132"/>
      <c r="CRO19" s="132"/>
      <c r="CRP19" s="132"/>
      <c r="CRQ19" s="132"/>
      <c r="CRR19" s="132"/>
      <c r="CRS19" s="132"/>
      <c r="CRT19" s="132"/>
      <c r="CRU19" s="132"/>
      <c r="CRV19" s="132"/>
      <c r="CRW19" s="132"/>
      <c r="CRX19" s="132"/>
      <c r="CRY19" s="132"/>
      <c r="CRZ19" s="132"/>
      <c r="CSA19" s="132"/>
      <c r="CSB19" s="132"/>
      <c r="CSC19" s="132"/>
      <c r="CSD19" s="132"/>
      <c r="CSE19" s="132"/>
      <c r="CSF19" s="132"/>
      <c r="CSG19" s="132"/>
      <c r="CSH19" s="132"/>
      <c r="CSI19" s="132"/>
      <c r="CSJ19" s="132"/>
      <c r="CSK19" s="132"/>
      <c r="CSL19" s="132"/>
      <c r="CSM19" s="132"/>
      <c r="CSN19" s="132"/>
      <c r="CSO19" s="132"/>
      <c r="CSP19" s="132"/>
      <c r="CSQ19" s="132"/>
      <c r="CSR19" s="132"/>
      <c r="CSS19" s="132"/>
      <c r="CST19" s="132"/>
      <c r="CSU19" s="132"/>
      <c r="CSV19" s="132"/>
      <c r="CSW19" s="132"/>
      <c r="CSX19" s="132"/>
      <c r="CSY19" s="132"/>
      <c r="CSZ19" s="132"/>
      <c r="CTA19" s="132"/>
      <c r="CTB19" s="132"/>
      <c r="CTC19" s="132"/>
      <c r="CTD19" s="132"/>
      <c r="CTE19" s="132"/>
      <c r="CTF19" s="132"/>
      <c r="CTG19" s="132"/>
      <c r="CTH19" s="132"/>
      <c r="CTI19" s="132"/>
      <c r="CTJ19" s="132"/>
      <c r="CTK19" s="132"/>
      <c r="CTL19" s="132"/>
      <c r="CTM19" s="132"/>
      <c r="CTN19" s="132"/>
      <c r="CTO19" s="132"/>
      <c r="CTP19" s="132"/>
      <c r="CTQ19" s="132"/>
      <c r="CTR19" s="132"/>
      <c r="CTS19" s="132"/>
      <c r="CTT19" s="132"/>
      <c r="CTU19" s="132"/>
      <c r="CTV19" s="132"/>
      <c r="CTW19" s="132"/>
      <c r="CTX19" s="132"/>
      <c r="CTY19" s="132"/>
      <c r="CTZ19" s="132"/>
      <c r="CUA19" s="132"/>
      <c r="CUB19" s="132"/>
      <c r="CUC19" s="132"/>
      <c r="CUD19" s="132"/>
      <c r="CUE19" s="132"/>
      <c r="CUF19" s="132"/>
      <c r="CUG19" s="132"/>
      <c r="CUH19" s="132"/>
      <c r="CUI19" s="132"/>
      <c r="CUJ19" s="132"/>
      <c r="CUK19" s="132"/>
      <c r="CUL19" s="132"/>
      <c r="CUM19" s="132"/>
      <c r="CUN19" s="132"/>
      <c r="CUO19" s="132"/>
      <c r="CUP19" s="132"/>
      <c r="CUQ19" s="132"/>
      <c r="CUR19" s="132"/>
      <c r="CUS19" s="132"/>
      <c r="CUT19" s="132"/>
      <c r="CUU19" s="132"/>
      <c r="CUV19" s="132"/>
      <c r="CUW19" s="132"/>
      <c r="CUX19" s="132"/>
      <c r="CUY19" s="132"/>
      <c r="CUZ19" s="132"/>
      <c r="CVA19" s="132"/>
      <c r="CVB19" s="132"/>
      <c r="CVC19" s="132"/>
      <c r="CVD19" s="132"/>
      <c r="CVE19" s="132"/>
      <c r="CVF19" s="132"/>
      <c r="CVG19" s="132"/>
      <c r="CVH19" s="132"/>
      <c r="CVI19" s="132"/>
      <c r="CVJ19" s="132"/>
      <c r="CVK19" s="132"/>
      <c r="CVL19" s="132"/>
      <c r="CVM19" s="132"/>
      <c r="CVN19" s="132"/>
      <c r="CVO19" s="132"/>
      <c r="CVP19" s="132"/>
      <c r="CVQ19" s="132"/>
      <c r="CVR19" s="132"/>
      <c r="CVS19" s="132"/>
      <c r="CVT19" s="132"/>
      <c r="CVU19" s="132"/>
      <c r="CVV19" s="132"/>
      <c r="CVW19" s="132"/>
      <c r="CVX19" s="132"/>
      <c r="CVY19" s="132"/>
      <c r="CVZ19" s="132"/>
      <c r="CWA19" s="132"/>
      <c r="CWB19" s="132"/>
      <c r="CWC19" s="132"/>
      <c r="CWD19" s="132"/>
      <c r="CWE19" s="132"/>
      <c r="CWF19" s="132"/>
      <c r="CWG19" s="132"/>
      <c r="CWH19" s="132"/>
      <c r="CWI19" s="132"/>
      <c r="CWJ19" s="132"/>
      <c r="CWK19" s="132"/>
      <c r="CWL19" s="132"/>
      <c r="CWM19" s="132"/>
      <c r="CWN19" s="132"/>
      <c r="CWO19" s="132"/>
      <c r="CWP19" s="132"/>
      <c r="CWQ19" s="132"/>
      <c r="CWR19" s="132"/>
      <c r="CWS19" s="132"/>
      <c r="CWT19" s="132"/>
      <c r="CWU19" s="132"/>
      <c r="CWV19" s="132"/>
      <c r="CWW19" s="132"/>
      <c r="CWX19" s="132"/>
      <c r="CWY19" s="132"/>
      <c r="CWZ19" s="132"/>
      <c r="CXA19" s="132"/>
      <c r="CXB19" s="132"/>
      <c r="CXC19" s="132"/>
      <c r="CXD19" s="132"/>
      <c r="CXE19" s="132"/>
      <c r="CXF19" s="132"/>
      <c r="CXG19" s="132"/>
      <c r="CXH19" s="132"/>
      <c r="CXI19" s="132"/>
      <c r="CXJ19" s="132"/>
      <c r="CXK19" s="132"/>
      <c r="CXL19" s="132"/>
      <c r="CXM19" s="132"/>
      <c r="CXN19" s="132"/>
      <c r="CXO19" s="132"/>
      <c r="CXP19" s="132"/>
      <c r="CXQ19" s="132"/>
      <c r="CXR19" s="132"/>
      <c r="CXS19" s="132"/>
      <c r="CXT19" s="132"/>
      <c r="CXU19" s="132"/>
      <c r="CXV19" s="132"/>
      <c r="CXW19" s="132"/>
      <c r="CXX19" s="132"/>
      <c r="CXY19" s="132"/>
      <c r="CXZ19" s="132"/>
      <c r="CYA19" s="132"/>
      <c r="CYB19" s="132"/>
      <c r="CYC19" s="132"/>
      <c r="CYD19" s="132"/>
      <c r="CYE19" s="132"/>
      <c r="CYF19" s="132"/>
      <c r="CYG19" s="132"/>
      <c r="CYH19" s="132"/>
      <c r="CYI19" s="132"/>
      <c r="CYJ19" s="132"/>
      <c r="CYK19" s="132"/>
      <c r="CYL19" s="132"/>
      <c r="CYM19" s="132"/>
      <c r="CYN19" s="132"/>
      <c r="CYO19" s="132"/>
      <c r="CYP19" s="132"/>
      <c r="CYQ19" s="132"/>
      <c r="CYR19" s="132"/>
      <c r="CYS19" s="132"/>
      <c r="CYT19" s="132"/>
      <c r="CYU19" s="132"/>
      <c r="CYV19" s="132"/>
      <c r="CYW19" s="132"/>
      <c r="CYX19" s="132"/>
      <c r="CYY19" s="132"/>
      <c r="CYZ19" s="132"/>
      <c r="CZA19" s="132"/>
      <c r="CZB19" s="132"/>
      <c r="CZC19" s="132"/>
      <c r="CZD19" s="132"/>
      <c r="CZE19" s="132"/>
      <c r="CZF19" s="132"/>
      <c r="CZG19" s="132"/>
      <c r="CZH19" s="132"/>
      <c r="CZI19" s="132"/>
      <c r="CZJ19" s="132"/>
      <c r="CZK19" s="132"/>
      <c r="CZL19" s="132"/>
      <c r="CZM19" s="132"/>
      <c r="CZN19" s="132"/>
      <c r="CZO19" s="132"/>
      <c r="CZP19" s="132"/>
      <c r="CZQ19" s="132"/>
      <c r="CZR19" s="132"/>
      <c r="CZS19" s="132"/>
      <c r="CZT19" s="132"/>
      <c r="CZU19" s="132"/>
      <c r="CZV19" s="132"/>
      <c r="CZW19" s="132"/>
      <c r="CZX19" s="132"/>
      <c r="CZY19" s="132"/>
      <c r="CZZ19" s="132"/>
      <c r="DAA19" s="132"/>
      <c r="DAB19" s="132"/>
      <c r="DAC19" s="132"/>
      <c r="DAD19" s="132"/>
      <c r="DAE19" s="132"/>
      <c r="DAF19" s="132"/>
      <c r="DAG19" s="132"/>
      <c r="DAH19" s="132"/>
      <c r="DAI19" s="132"/>
      <c r="DAJ19" s="132"/>
      <c r="DAK19" s="132"/>
      <c r="DAL19" s="132"/>
      <c r="DAM19" s="132"/>
      <c r="DAN19" s="132"/>
      <c r="DAO19" s="132"/>
      <c r="DAP19" s="132"/>
      <c r="DAQ19" s="132"/>
      <c r="DAR19" s="132"/>
      <c r="DAS19" s="132"/>
      <c r="DAT19" s="132"/>
      <c r="DAU19" s="132"/>
      <c r="DAV19" s="132"/>
      <c r="DAW19" s="132"/>
      <c r="DAX19" s="132"/>
      <c r="DAY19" s="132"/>
      <c r="DAZ19" s="132"/>
      <c r="DBA19" s="132"/>
      <c r="DBB19" s="132"/>
      <c r="DBC19" s="132"/>
      <c r="DBD19" s="132"/>
      <c r="DBE19" s="132"/>
      <c r="DBF19" s="132"/>
      <c r="DBG19" s="132"/>
      <c r="DBH19" s="132"/>
      <c r="DBI19" s="132"/>
      <c r="DBJ19" s="132"/>
      <c r="DBK19" s="132"/>
      <c r="DBL19" s="132"/>
      <c r="DBM19" s="132"/>
      <c r="DBN19" s="132"/>
      <c r="DBO19" s="132"/>
      <c r="DBP19" s="132"/>
      <c r="DBQ19" s="132"/>
      <c r="DBR19" s="132"/>
      <c r="DBS19" s="132"/>
      <c r="DBT19" s="132"/>
      <c r="DBU19" s="132"/>
      <c r="DBV19" s="132"/>
      <c r="DBW19" s="132"/>
      <c r="DBX19" s="132"/>
      <c r="DBY19" s="132"/>
      <c r="DBZ19" s="132"/>
      <c r="DCA19" s="132"/>
      <c r="DCB19" s="132"/>
      <c r="DCC19" s="132"/>
      <c r="DCD19" s="132"/>
      <c r="DCE19" s="132"/>
      <c r="DCF19" s="132"/>
      <c r="DCG19" s="132"/>
      <c r="DCH19" s="132"/>
      <c r="DCI19" s="132"/>
      <c r="DCJ19" s="132"/>
      <c r="DCK19" s="132"/>
      <c r="DCL19" s="132"/>
      <c r="DCM19" s="132"/>
      <c r="DCN19" s="132"/>
      <c r="DCO19" s="132"/>
      <c r="DCP19" s="132"/>
      <c r="DCQ19" s="132"/>
      <c r="DCR19" s="132"/>
      <c r="DCS19" s="132"/>
      <c r="DCT19" s="132"/>
      <c r="DCU19" s="132"/>
      <c r="DCV19" s="132"/>
      <c r="DCW19" s="132"/>
      <c r="DCX19" s="132"/>
      <c r="DCY19" s="132"/>
      <c r="DCZ19" s="132"/>
      <c r="DDA19" s="132"/>
      <c r="DDB19" s="132"/>
      <c r="DDC19" s="132"/>
      <c r="DDD19" s="132"/>
      <c r="DDE19" s="132"/>
      <c r="DDF19" s="132"/>
      <c r="DDG19" s="132"/>
      <c r="DDH19" s="132"/>
      <c r="DDI19" s="132"/>
      <c r="DDJ19" s="132"/>
      <c r="DDK19" s="132"/>
      <c r="DDL19" s="132"/>
      <c r="DDM19" s="132"/>
      <c r="DDN19" s="132"/>
      <c r="DDO19" s="132"/>
      <c r="DDP19" s="132"/>
      <c r="DDQ19" s="132"/>
      <c r="DDR19" s="132"/>
      <c r="DDS19" s="132"/>
      <c r="DDT19" s="132"/>
      <c r="DDU19" s="132"/>
      <c r="DDV19" s="132"/>
      <c r="DDW19" s="132"/>
      <c r="DDX19" s="132"/>
      <c r="DDY19" s="132"/>
      <c r="DDZ19" s="132"/>
      <c r="DEA19" s="132"/>
      <c r="DEB19" s="132"/>
      <c r="DEC19" s="132"/>
      <c r="DED19" s="132"/>
      <c r="DEE19" s="132"/>
      <c r="DEF19" s="132"/>
      <c r="DEG19" s="132"/>
      <c r="DEH19" s="132"/>
      <c r="DEI19" s="132"/>
      <c r="DEJ19" s="132"/>
      <c r="DEK19" s="132"/>
      <c r="DEL19" s="132"/>
      <c r="DEM19" s="132"/>
      <c r="DEN19" s="132"/>
      <c r="DEO19" s="132"/>
      <c r="DEP19" s="132"/>
      <c r="DEQ19" s="132"/>
      <c r="DER19" s="132"/>
      <c r="DES19" s="132"/>
      <c r="DET19" s="132"/>
      <c r="DEU19" s="132"/>
      <c r="DEV19" s="132"/>
      <c r="DEW19" s="132"/>
      <c r="DEX19" s="132"/>
      <c r="DEY19" s="132"/>
      <c r="DEZ19" s="132"/>
      <c r="DFA19" s="132"/>
      <c r="DFB19" s="132"/>
      <c r="DFC19" s="132"/>
      <c r="DFD19" s="132"/>
      <c r="DFE19" s="132"/>
      <c r="DFF19" s="132"/>
      <c r="DFG19" s="132"/>
      <c r="DFH19" s="132"/>
      <c r="DFI19" s="132"/>
      <c r="DFJ19" s="132"/>
      <c r="DFK19" s="132"/>
      <c r="DFL19" s="132"/>
      <c r="DFM19" s="132"/>
      <c r="DFN19" s="132"/>
      <c r="DFO19" s="132"/>
      <c r="DFP19" s="132"/>
      <c r="DFQ19" s="132"/>
      <c r="DFR19" s="132"/>
      <c r="DFS19" s="132"/>
      <c r="DFT19" s="132"/>
      <c r="DFU19" s="132"/>
      <c r="DFV19" s="132"/>
      <c r="DFW19" s="132"/>
      <c r="DFX19" s="132"/>
      <c r="DFY19" s="132"/>
      <c r="DFZ19" s="132"/>
      <c r="DGA19" s="132"/>
      <c r="DGB19" s="132"/>
      <c r="DGC19" s="132"/>
      <c r="DGD19" s="132"/>
      <c r="DGE19" s="132"/>
      <c r="DGF19" s="132"/>
      <c r="DGG19" s="132"/>
      <c r="DGH19" s="132"/>
      <c r="DGI19" s="132"/>
      <c r="DGJ19" s="132"/>
      <c r="DGK19" s="132"/>
      <c r="DGL19" s="132"/>
      <c r="DGM19" s="132"/>
      <c r="DGN19" s="132"/>
      <c r="DGO19" s="132"/>
      <c r="DGP19" s="132"/>
      <c r="DGQ19" s="132"/>
      <c r="DGR19" s="132"/>
      <c r="DGS19" s="132"/>
      <c r="DGT19" s="132"/>
      <c r="DGU19" s="132"/>
      <c r="DGV19" s="132"/>
      <c r="DGW19" s="132"/>
      <c r="DGX19" s="132"/>
      <c r="DGY19" s="132"/>
      <c r="DGZ19" s="132"/>
      <c r="DHA19" s="132"/>
      <c r="DHB19" s="132"/>
      <c r="DHC19" s="132"/>
      <c r="DHD19" s="132"/>
      <c r="DHE19" s="132"/>
      <c r="DHF19" s="132"/>
      <c r="DHG19" s="132"/>
      <c r="DHH19" s="132"/>
      <c r="DHI19" s="132"/>
      <c r="DHJ19" s="132"/>
      <c r="DHK19" s="132"/>
      <c r="DHL19" s="132"/>
      <c r="DHM19" s="132"/>
      <c r="DHN19" s="132"/>
      <c r="DHO19" s="132"/>
      <c r="DHP19" s="132"/>
      <c r="DHQ19" s="132"/>
      <c r="DHR19" s="132"/>
      <c r="DHS19" s="132"/>
      <c r="DHT19" s="132"/>
      <c r="DHU19" s="132"/>
      <c r="DHV19" s="132"/>
      <c r="DHW19" s="132"/>
      <c r="DHX19" s="132"/>
      <c r="DHY19" s="132"/>
      <c r="DHZ19" s="132"/>
      <c r="DIA19" s="132"/>
      <c r="DIB19" s="132"/>
      <c r="DIC19" s="132"/>
      <c r="DID19" s="132"/>
      <c r="DIE19" s="132"/>
      <c r="DIF19" s="132"/>
      <c r="DIG19" s="132"/>
      <c r="DIH19" s="132"/>
      <c r="DII19" s="132"/>
      <c r="DIJ19" s="132"/>
      <c r="DIK19" s="132"/>
      <c r="DIL19" s="132"/>
      <c r="DIM19" s="132"/>
      <c r="DIN19" s="132"/>
      <c r="DIO19" s="132"/>
      <c r="DIP19" s="132"/>
      <c r="DIQ19" s="132"/>
      <c r="DIR19" s="132"/>
      <c r="DIS19" s="132"/>
      <c r="DIT19" s="132"/>
      <c r="DIU19" s="132"/>
      <c r="DIV19" s="132"/>
      <c r="DIW19" s="132"/>
      <c r="DIX19" s="132"/>
      <c r="DIY19" s="132"/>
      <c r="DIZ19" s="132"/>
      <c r="DJA19" s="132"/>
      <c r="DJB19" s="132"/>
      <c r="DJC19" s="132"/>
      <c r="DJD19" s="132"/>
      <c r="DJE19" s="132"/>
      <c r="DJF19" s="132"/>
      <c r="DJG19" s="132"/>
      <c r="DJH19" s="132"/>
      <c r="DJI19" s="132"/>
      <c r="DJJ19" s="132"/>
      <c r="DJK19" s="132"/>
      <c r="DJL19" s="132"/>
      <c r="DJM19" s="132"/>
      <c r="DJN19" s="132"/>
      <c r="DJO19" s="132"/>
      <c r="DJP19" s="132"/>
      <c r="DJQ19" s="132"/>
      <c r="DJR19" s="132"/>
      <c r="DJS19" s="132"/>
      <c r="DJT19" s="132"/>
      <c r="DJU19" s="132"/>
      <c r="DJV19" s="132"/>
      <c r="DJW19" s="132"/>
      <c r="DJX19" s="132"/>
      <c r="DJY19" s="132"/>
      <c r="DJZ19" s="132"/>
      <c r="DKA19" s="132"/>
      <c r="DKB19" s="132"/>
      <c r="DKC19" s="132"/>
      <c r="DKD19" s="132"/>
      <c r="DKE19" s="132"/>
      <c r="DKF19" s="132"/>
      <c r="DKG19" s="132"/>
      <c r="DKH19" s="132"/>
      <c r="DKI19" s="132"/>
      <c r="DKJ19" s="132"/>
      <c r="DKK19" s="132"/>
      <c r="DKL19" s="132"/>
      <c r="DKM19" s="132"/>
      <c r="DKN19" s="132"/>
      <c r="DKO19" s="132"/>
      <c r="DKP19" s="132"/>
      <c r="DKQ19" s="132"/>
      <c r="DKR19" s="132"/>
      <c r="DKS19" s="132"/>
      <c r="DKT19" s="132"/>
      <c r="DKU19" s="132"/>
      <c r="DKV19" s="132"/>
      <c r="DKW19" s="132"/>
      <c r="DKX19" s="132"/>
      <c r="DKY19" s="132"/>
      <c r="DKZ19" s="132"/>
      <c r="DLA19" s="132"/>
      <c r="DLB19" s="132"/>
      <c r="DLC19" s="132"/>
      <c r="DLD19" s="132"/>
      <c r="DLE19" s="132"/>
      <c r="DLF19" s="132"/>
      <c r="DLG19" s="132"/>
      <c r="DLH19" s="132"/>
      <c r="DLI19" s="132"/>
      <c r="DLJ19" s="132"/>
      <c r="DLK19" s="132"/>
      <c r="DLL19" s="132"/>
      <c r="DLM19" s="132"/>
      <c r="DLN19" s="132"/>
      <c r="DLO19" s="132"/>
      <c r="DLP19" s="132"/>
      <c r="DLQ19" s="132"/>
      <c r="DLR19" s="132"/>
      <c r="DLS19" s="132"/>
      <c r="DLT19" s="132"/>
      <c r="DLU19" s="132"/>
      <c r="DLV19" s="132"/>
      <c r="DLW19" s="132"/>
      <c r="DLX19" s="132"/>
      <c r="DLY19" s="132"/>
      <c r="DLZ19" s="132"/>
      <c r="DMA19" s="132"/>
      <c r="DMB19" s="132"/>
      <c r="DMC19" s="132"/>
      <c r="DMD19" s="132"/>
      <c r="DME19" s="132"/>
      <c r="DMF19" s="132"/>
      <c r="DMG19" s="132"/>
      <c r="DMH19" s="132"/>
      <c r="DMI19" s="132"/>
      <c r="DMJ19" s="132"/>
      <c r="DMK19" s="132"/>
      <c r="DML19" s="132"/>
      <c r="DMM19" s="132"/>
      <c r="DMN19" s="132"/>
      <c r="DMO19" s="132"/>
      <c r="DMP19" s="132"/>
      <c r="DMQ19" s="132"/>
      <c r="DMR19" s="132"/>
      <c r="DMS19" s="132"/>
      <c r="DMT19" s="132"/>
      <c r="DMU19" s="132"/>
      <c r="DMV19" s="132"/>
      <c r="DMW19" s="132"/>
      <c r="DMX19" s="132"/>
      <c r="DMY19" s="132"/>
      <c r="DMZ19" s="132"/>
      <c r="DNA19" s="132"/>
      <c r="DNB19" s="132"/>
      <c r="DNC19" s="132"/>
      <c r="DND19" s="132"/>
      <c r="DNE19" s="132"/>
      <c r="DNF19" s="132"/>
      <c r="DNG19" s="132"/>
      <c r="DNH19" s="132"/>
      <c r="DNI19" s="132"/>
      <c r="DNJ19" s="132"/>
      <c r="DNK19" s="132"/>
      <c r="DNL19" s="132"/>
      <c r="DNM19" s="132"/>
      <c r="DNN19" s="132"/>
      <c r="DNO19" s="132"/>
      <c r="DNP19" s="132"/>
      <c r="DNQ19" s="132"/>
      <c r="DNR19" s="132"/>
      <c r="DNS19" s="132"/>
      <c r="DNT19" s="132"/>
      <c r="DNU19" s="132"/>
      <c r="DNV19" s="132"/>
      <c r="DNW19" s="132"/>
      <c r="DNX19" s="132"/>
      <c r="DNY19" s="132"/>
      <c r="DNZ19" s="132"/>
      <c r="DOA19" s="132"/>
      <c r="DOB19" s="132"/>
      <c r="DOC19" s="132"/>
      <c r="DOD19" s="132"/>
      <c r="DOE19" s="132"/>
      <c r="DOF19" s="132"/>
      <c r="DOG19" s="132"/>
      <c r="DOH19" s="132"/>
      <c r="DOI19" s="132"/>
      <c r="DOJ19" s="132"/>
      <c r="DOK19" s="132"/>
      <c r="DOL19" s="132"/>
      <c r="DOM19" s="132"/>
      <c r="DON19" s="132"/>
      <c r="DOO19" s="132"/>
      <c r="DOP19" s="132"/>
      <c r="DOQ19" s="132"/>
      <c r="DOR19" s="132"/>
      <c r="DOS19" s="132"/>
      <c r="DOT19" s="132"/>
      <c r="DOU19" s="132"/>
      <c r="DOV19" s="132"/>
      <c r="DOW19" s="132"/>
      <c r="DOX19" s="132"/>
      <c r="DOY19" s="132"/>
      <c r="DOZ19" s="132"/>
      <c r="DPA19" s="132"/>
      <c r="DPB19" s="132"/>
      <c r="DPC19" s="132"/>
      <c r="DPD19" s="132"/>
      <c r="DPE19" s="132"/>
      <c r="DPF19" s="132"/>
      <c r="DPG19" s="132"/>
      <c r="DPH19" s="132"/>
      <c r="DPI19" s="132"/>
      <c r="DPJ19" s="132"/>
      <c r="DPK19" s="132"/>
      <c r="DPL19" s="132"/>
      <c r="DPM19" s="132"/>
      <c r="DPN19" s="132"/>
      <c r="DPO19" s="132"/>
      <c r="DPP19" s="132"/>
      <c r="DPQ19" s="132"/>
      <c r="DPR19" s="132"/>
      <c r="DPS19" s="132"/>
      <c r="DPT19" s="132"/>
      <c r="DPU19" s="132"/>
      <c r="DPV19" s="132"/>
      <c r="DPW19" s="132"/>
      <c r="DPX19" s="132"/>
      <c r="DPY19" s="132"/>
      <c r="DPZ19" s="132"/>
      <c r="DQA19" s="132"/>
      <c r="DQB19" s="132"/>
      <c r="DQC19" s="132"/>
      <c r="DQD19" s="132"/>
      <c r="DQE19" s="132"/>
      <c r="DQF19" s="132"/>
      <c r="DQG19" s="132"/>
      <c r="DQH19" s="132"/>
      <c r="DQI19" s="132"/>
      <c r="DQJ19" s="132"/>
      <c r="DQK19" s="132"/>
      <c r="DQL19" s="132"/>
      <c r="DQM19" s="132"/>
      <c r="DQN19" s="132"/>
      <c r="DQO19" s="132"/>
      <c r="DQP19" s="132"/>
      <c r="DQQ19" s="132"/>
      <c r="DQR19" s="132"/>
      <c r="DQS19" s="132"/>
      <c r="DQT19" s="132"/>
      <c r="DQU19" s="132"/>
      <c r="DQV19" s="132"/>
      <c r="DQW19" s="132"/>
      <c r="DQX19" s="132"/>
      <c r="DQY19" s="132"/>
      <c r="DQZ19" s="132"/>
      <c r="DRA19" s="132"/>
      <c r="DRB19" s="132"/>
      <c r="DRC19" s="132"/>
      <c r="DRD19" s="132"/>
      <c r="DRE19" s="132"/>
      <c r="DRF19" s="132"/>
      <c r="DRG19" s="132"/>
      <c r="DRH19" s="132"/>
      <c r="DRI19" s="132"/>
      <c r="DRJ19" s="132"/>
      <c r="DRK19" s="132"/>
      <c r="DRL19" s="132"/>
      <c r="DRM19" s="132"/>
      <c r="DRN19" s="132"/>
      <c r="DRO19" s="132"/>
      <c r="DRP19" s="132"/>
      <c r="DRQ19" s="132"/>
      <c r="DRR19" s="132"/>
      <c r="DRS19" s="132"/>
      <c r="DRT19" s="132"/>
      <c r="DRU19" s="132"/>
      <c r="DRV19" s="132"/>
      <c r="DRW19" s="132"/>
      <c r="DRX19" s="132"/>
      <c r="DRY19" s="132"/>
      <c r="DRZ19" s="132"/>
      <c r="DSA19" s="132"/>
      <c r="DSB19" s="132"/>
      <c r="DSC19" s="132"/>
      <c r="DSD19" s="132"/>
      <c r="DSE19" s="132"/>
      <c r="DSF19" s="132"/>
      <c r="DSG19" s="132"/>
      <c r="DSH19" s="132"/>
      <c r="DSI19" s="132"/>
      <c r="DSJ19" s="132"/>
      <c r="DSK19" s="132"/>
      <c r="DSL19" s="132"/>
      <c r="DSM19" s="132"/>
      <c r="DSN19" s="132"/>
      <c r="DSO19" s="132"/>
      <c r="DSP19" s="132"/>
      <c r="DSQ19" s="132"/>
      <c r="DSR19" s="132"/>
      <c r="DSS19" s="132"/>
      <c r="DST19" s="132"/>
      <c r="DSU19" s="132"/>
      <c r="DSV19" s="132"/>
      <c r="DSW19" s="132"/>
      <c r="DSX19" s="132"/>
      <c r="DSY19" s="132"/>
      <c r="DSZ19" s="132"/>
      <c r="DTA19" s="132"/>
      <c r="DTB19" s="132"/>
      <c r="DTC19" s="132"/>
      <c r="DTD19" s="132"/>
      <c r="DTE19" s="132"/>
      <c r="DTF19" s="132"/>
      <c r="DTG19" s="132"/>
      <c r="DTH19" s="132"/>
      <c r="DTI19" s="132"/>
      <c r="DTJ19" s="132"/>
      <c r="DTK19" s="132"/>
      <c r="DTL19" s="132"/>
      <c r="DTM19" s="132"/>
      <c r="DTN19" s="132"/>
      <c r="DTO19" s="132"/>
      <c r="DTP19" s="132"/>
      <c r="DTQ19" s="132"/>
      <c r="DTR19" s="132"/>
      <c r="DTS19" s="132"/>
      <c r="DTT19" s="132"/>
      <c r="DTU19" s="132"/>
      <c r="DTV19" s="132"/>
      <c r="DTW19" s="132"/>
      <c r="DTX19" s="132"/>
      <c r="DTY19" s="132"/>
      <c r="DTZ19" s="132"/>
      <c r="DUA19" s="132"/>
      <c r="DUB19" s="132"/>
      <c r="DUC19" s="132"/>
      <c r="DUD19" s="132"/>
      <c r="DUE19" s="132"/>
      <c r="DUF19" s="132"/>
      <c r="DUG19" s="132"/>
      <c r="DUH19" s="132"/>
      <c r="DUI19" s="132"/>
      <c r="DUJ19" s="132"/>
      <c r="DUK19" s="132"/>
      <c r="DUL19" s="132"/>
      <c r="DUM19" s="132"/>
      <c r="DUN19" s="132"/>
      <c r="DUO19" s="132"/>
      <c r="DUP19" s="132"/>
      <c r="DUQ19" s="132"/>
      <c r="DUR19" s="132"/>
      <c r="DUS19" s="132"/>
      <c r="DUT19" s="132"/>
      <c r="DUU19" s="132"/>
      <c r="DUV19" s="132"/>
      <c r="DUW19" s="132"/>
      <c r="DUX19" s="132"/>
      <c r="DUY19" s="132"/>
      <c r="DUZ19" s="132"/>
      <c r="DVA19" s="132"/>
      <c r="DVB19" s="132"/>
      <c r="DVC19" s="132"/>
      <c r="DVD19" s="132"/>
      <c r="DVE19" s="132"/>
      <c r="DVF19" s="132"/>
      <c r="DVG19" s="132"/>
      <c r="DVH19" s="132"/>
      <c r="DVI19" s="132"/>
      <c r="DVJ19" s="132"/>
      <c r="DVK19" s="132"/>
      <c r="DVL19" s="132"/>
      <c r="DVM19" s="132"/>
      <c r="DVN19" s="132"/>
      <c r="DVO19" s="132"/>
      <c r="DVP19" s="132"/>
      <c r="DVQ19" s="132"/>
      <c r="DVR19" s="132"/>
      <c r="DVS19" s="132"/>
      <c r="DVT19" s="132"/>
      <c r="DVU19" s="132"/>
      <c r="DVV19" s="132"/>
      <c r="DVW19" s="132"/>
      <c r="DVX19" s="132"/>
      <c r="DVY19" s="132"/>
      <c r="DVZ19" s="132"/>
      <c r="DWA19" s="132"/>
      <c r="DWB19" s="132"/>
      <c r="DWC19" s="132"/>
      <c r="DWD19" s="132"/>
      <c r="DWE19" s="132"/>
      <c r="DWF19" s="132"/>
      <c r="DWG19" s="132"/>
      <c r="DWH19" s="132"/>
      <c r="DWI19" s="132"/>
      <c r="DWJ19" s="132"/>
      <c r="DWK19" s="132"/>
      <c r="DWL19" s="132"/>
      <c r="DWM19" s="132"/>
      <c r="DWN19" s="132"/>
      <c r="DWO19" s="132"/>
      <c r="DWP19" s="132"/>
      <c r="DWQ19" s="132"/>
      <c r="DWR19" s="132"/>
      <c r="DWS19" s="132"/>
      <c r="DWT19" s="132"/>
      <c r="DWU19" s="132"/>
      <c r="DWV19" s="132"/>
      <c r="DWW19" s="132"/>
      <c r="DWX19" s="132"/>
      <c r="DWY19" s="132"/>
      <c r="DWZ19" s="132"/>
      <c r="DXA19" s="132"/>
      <c r="DXB19" s="132"/>
      <c r="DXC19" s="132"/>
      <c r="DXD19" s="132"/>
      <c r="DXE19" s="132"/>
      <c r="DXF19" s="132"/>
      <c r="DXG19" s="132"/>
      <c r="DXH19" s="132"/>
      <c r="DXI19" s="132"/>
      <c r="DXJ19" s="132"/>
      <c r="DXK19" s="132"/>
      <c r="DXL19" s="132"/>
      <c r="DXM19" s="132"/>
      <c r="DXN19" s="132"/>
      <c r="DXO19" s="132"/>
      <c r="DXP19" s="132"/>
      <c r="DXQ19" s="132"/>
      <c r="DXR19" s="132"/>
      <c r="DXS19" s="132"/>
      <c r="DXT19" s="132"/>
      <c r="DXU19" s="132"/>
      <c r="DXV19" s="132"/>
      <c r="DXW19" s="132"/>
      <c r="DXX19" s="132"/>
      <c r="DXY19" s="132"/>
      <c r="DXZ19" s="132"/>
      <c r="DYA19" s="132"/>
      <c r="DYB19" s="132"/>
      <c r="DYC19" s="132"/>
      <c r="DYD19" s="132"/>
      <c r="DYE19" s="132"/>
      <c r="DYF19" s="132"/>
      <c r="DYG19" s="132"/>
      <c r="DYH19" s="132"/>
      <c r="DYI19" s="132"/>
      <c r="DYJ19" s="132"/>
      <c r="DYK19" s="132"/>
      <c r="DYL19" s="132"/>
      <c r="DYM19" s="132"/>
      <c r="DYN19" s="132"/>
      <c r="DYO19" s="132"/>
      <c r="DYP19" s="132"/>
      <c r="DYQ19" s="132"/>
      <c r="DYR19" s="132"/>
      <c r="DYS19" s="132"/>
      <c r="DYT19" s="132"/>
      <c r="DYU19" s="132"/>
      <c r="DYV19" s="132"/>
      <c r="DYW19" s="132"/>
      <c r="DYX19" s="132"/>
      <c r="DYY19" s="132"/>
      <c r="DYZ19" s="132"/>
      <c r="DZA19" s="132"/>
      <c r="DZB19" s="132"/>
      <c r="DZC19" s="132"/>
      <c r="DZD19" s="132"/>
      <c r="DZE19" s="132"/>
      <c r="DZF19" s="132"/>
      <c r="DZG19" s="132"/>
      <c r="DZH19" s="132"/>
      <c r="DZI19" s="132"/>
      <c r="DZJ19" s="132"/>
      <c r="DZK19" s="132"/>
      <c r="DZL19" s="132"/>
      <c r="DZM19" s="132"/>
      <c r="DZN19" s="132"/>
      <c r="DZO19" s="132"/>
      <c r="DZP19" s="132"/>
      <c r="DZQ19" s="132"/>
      <c r="DZR19" s="132"/>
      <c r="DZS19" s="132"/>
      <c r="DZT19" s="132"/>
      <c r="DZU19" s="132"/>
      <c r="DZV19" s="132"/>
      <c r="DZW19" s="132"/>
      <c r="DZX19" s="132"/>
      <c r="DZY19" s="132"/>
      <c r="DZZ19" s="132"/>
      <c r="EAA19" s="132"/>
      <c r="EAB19" s="132"/>
      <c r="EAC19" s="132"/>
      <c r="EAD19" s="132"/>
      <c r="EAE19" s="132"/>
      <c r="EAF19" s="132"/>
      <c r="EAG19" s="132"/>
      <c r="EAH19" s="132"/>
      <c r="EAI19" s="132"/>
      <c r="EAJ19" s="132"/>
      <c r="EAK19" s="132"/>
      <c r="EAL19" s="132"/>
      <c r="EAM19" s="132"/>
      <c r="EAN19" s="132"/>
      <c r="EAO19" s="132"/>
      <c r="EAP19" s="132"/>
      <c r="EAQ19" s="132"/>
      <c r="EAR19" s="132"/>
      <c r="EAS19" s="132"/>
      <c r="EAT19" s="132"/>
      <c r="EAU19" s="132"/>
      <c r="EAV19" s="132"/>
      <c r="EAW19" s="132"/>
      <c r="EAX19" s="132"/>
      <c r="EAY19" s="132"/>
      <c r="EAZ19" s="132"/>
      <c r="EBA19" s="132"/>
      <c r="EBB19" s="132"/>
      <c r="EBC19" s="132"/>
      <c r="EBD19" s="132"/>
      <c r="EBE19" s="132"/>
      <c r="EBF19" s="132"/>
      <c r="EBG19" s="132"/>
      <c r="EBH19" s="132"/>
      <c r="EBI19" s="132"/>
      <c r="EBJ19" s="132"/>
      <c r="EBK19" s="132"/>
      <c r="EBL19" s="132"/>
      <c r="EBM19" s="132"/>
      <c r="EBN19" s="132"/>
      <c r="EBO19" s="132"/>
      <c r="EBP19" s="132"/>
      <c r="EBQ19" s="132"/>
      <c r="EBR19" s="132"/>
      <c r="EBS19" s="132"/>
      <c r="EBT19" s="132"/>
      <c r="EBU19" s="132"/>
      <c r="EBV19" s="132"/>
      <c r="EBW19" s="132"/>
      <c r="EBX19" s="132"/>
      <c r="EBY19" s="132"/>
      <c r="EBZ19" s="132"/>
      <c r="ECA19" s="132"/>
      <c r="ECB19" s="132"/>
      <c r="ECC19" s="132"/>
      <c r="ECD19" s="132"/>
      <c r="ECE19" s="132"/>
      <c r="ECF19" s="132"/>
      <c r="ECG19" s="132"/>
      <c r="ECH19" s="132"/>
      <c r="ECI19" s="132"/>
      <c r="ECJ19" s="132"/>
      <c r="ECK19" s="132"/>
      <c r="ECL19" s="132"/>
      <c r="ECM19" s="132"/>
      <c r="ECN19" s="132"/>
      <c r="ECO19" s="132"/>
      <c r="ECP19" s="132"/>
      <c r="ECQ19" s="132"/>
      <c r="ECR19" s="132"/>
      <c r="ECS19" s="132"/>
      <c r="ECT19" s="132"/>
      <c r="ECU19" s="132"/>
      <c r="ECV19" s="132"/>
      <c r="ECW19" s="132"/>
      <c r="ECX19" s="132"/>
      <c r="ECY19" s="132"/>
      <c r="ECZ19" s="132"/>
      <c r="EDA19" s="132"/>
      <c r="EDB19" s="132"/>
      <c r="EDC19" s="132"/>
      <c r="EDD19" s="132"/>
      <c r="EDE19" s="132"/>
      <c r="EDF19" s="132"/>
      <c r="EDG19" s="132"/>
      <c r="EDH19" s="132"/>
      <c r="EDI19" s="132"/>
      <c r="EDJ19" s="132"/>
      <c r="EDK19" s="132"/>
      <c r="EDL19" s="132"/>
      <c r="EDM19" s="132"/>
      <c r="EDN19" s="132"/>
      <c r="EDO19" s="132"/>
      <c r="EDP19" s="132"/>
      <c r="EDQ19" s="132"/>
      <c r="EDR19" s="132"/>
      <c r="EDS19" s="132"/>
      <c r="EDT19" s="132"/>
      <c r="EDU19" s="132"/>
      <c r="EDV19" s="132"/>
      <c r="EDW19" s="132"/>
      <c r="EDX19" s="132"/>
      <c r="EDY19" s="132"/>
      <c r="EDZ19" s="132"/>
      <c r="EEA19" s="132"/>
      <c r="EEB19" s="132"/>
      <c r="EEC19" s="132"/>
      <c r="EED19" s="132"/>
      <c r="EEE19" s="132"/>
      <c r="EEF19" s="132"/>
      <c r="EEG19" s="132"/>
      <c r="EEH19" s="132"/>
      <c r="EEI19" s="132"/>
      <c r="EEJ19" s="132"/>
      <c r="EEK19" s="132"/>
      <c r="EEL19" s="132"/>
      <c r="EEM19" s="132"/>
      <c r="EEN19" s="132"/>
      <c r="EEO19" s="132"/>
      <c r="EEP19" s="132"/>
      <c r="EEQ19" s="132"/>
      <c r="EER19" s="132"/>
      <c r="EES19" s="132"/>
      <c r="EET19" s="132"/>
      <c r="EEU19" s="132"/>
      <c r="EEV19" s="132"/>
      <c r="EEW19" s="132"/>
      <c r="EEX19" s="132"/>
      <c r="EEY19" s="132"/>
      <c r="EEZ19" s="132"/>
      <c r="EFA19" s="132"/>
      <c r="EFB19" s="132"/>
      <c r="EFC19" s="132"/>
      <c r="EFD19" s="132"/>
      <c r="EFE19" s="132"/>
      <c r="EFF19" s="132"/>
      <c r="EFG19" s="132"/>
      <c r="EFH19" s="132"/>
      <c r="EFI19" s="132"/>
      <c r="EFJ19" s="132"/>
      <c r="EFK19" s="132"/>
      <c r="EFL19" s="132"/>
      <c r="EFM19" s="132"/>
      <c r="EFN19" s="132"/>
      <c r="EFO19" s="132"/>
      <c r="EFP19" s="132"/>
      <c r="EFQ19" s="132"/>
      <c r="EFR19" s="132"/>
      <c r="EFS19" s="132"/>
      <c r="EFT19" s="132"/>
      <c r="EFU19" s="132"/>
      <c r="EFV19" s="132"/>
      <c r="EFW19" s="132"/>
      <c r="EFX19" s="132"/>
      <c r="EFY19" s="132"/>
      <c r="EFZ19" s="132"/>
      <c r="EGA19" s="132"/>
      <c r="EGB19" s="132"/>
      <c r="EGC19" s="132"/>
      <c r="EGD19" s="132"/>
      <c r="EGE19" s="132"/>
      <c r="EGF19" s="132"/>
      <c r="EGG19" s="132"/>
      <c r="EGH19" s="132"/>
      <c r="EGI19" s="132"/>
      <c r="EGJ19" s="132"/>
      <c r="EGK19" s="132"/>
      <c r="EGL19" s="132"/>
      <c r="EGM19" s="132"/>
      <c r="EGN19" s="132"/>
      <c r="EGO19" s="132"/>
      <c r="EGP19" s="132"/>
      <c r="EGQ19" s="132"/>
      <c r="EGR19" s="132"/>
      <c r="EGS19" s="132"/>
      <c r="EGT19" s="132"/>
      <c r="EGU19" s="132"/>
      <c r="EGV19" s="132"/>
      <c r="EGW19" s="132"/>
      <c r="EGX19" s="132"/>
      <c r="EGY19" s="132"/>
      <c r="EGZ19" s="132"/>
      <c r="EHA19" s="132"/>
      <c r="EHB19" s="132"/>
      <c r="EHC19" s="132"/>
      <c r="EHD19" s="132"/>
      <c r="EHE19" s="132"/>
      <c r="EHF19" s="132"/>
      <c r="EHG19" s="132"/>
      <c r="EHH19" s="132"/>
      <c r="EHI19" s="132"/>
      <c r="EHJ19" s="132"/>
      <c r="EHK19" s="132"/>
      <c r="EHL19" s="132"/>
      <c r="EHM19" s="132"/>
      <c r="EHN19" s="132"/>
      <c r="EHO19" s="132"/>
      <c r="EHP19" s="132"/>
      <c r="EHQ19" s="132"/>
      <c r="EHR19" s="132"/>
      <c r="EHS19" s="132"/>
      <c r="EHT19" s="132"/>
      <c r="EHU19" s="132"/>
      <c r="EHV19" s="132"/>
      <c r="EHW19" s="132"/>
      <c r="EHX19" s="132"/>
      <c r="EHY19" s="132"/>
      <c r="EHZ19" s="132"/>
      <c r="EIA19" s="132"/>
      <c r="EIB19" s="132"/>
      <c r="EIC19" s="132"/>
      <c r="EID19" s="132"/>
      <c r="EIE19" s="132"/>
      <c r="EIF19" s="132"/>
      <c r="EIG19" s="132"/>
      <c r="EIH19" s="132"/>
      <c r="EII19" s="132"/>
      <c r="EIJ19" s="132"/>
      <c r="EIK19" s="132"/>
      <c r="EIL19" s="132"/>
      <c r="EIM19" s="132"/>
      <c r="EIN19" s="132"/>
      <c r="EIO19" s="132"/>
      <c r="EIP19" s="132"/>
      <c r="EIQ19" s="132"/>
      <c r="EIR19" s="132"/>
      <c r="EIS19" s="132"/>
      <c r="EIT19" s="132"/>
      <c r="EIU19" s="132"/>
      <c r="EIV19" s="132"/>
      <c r="EIW19" s="132"/>
      <c r="EIX19" s="132"/>
      <c r="EIY19" s="132"/>
      <c r="EIZ19" s="132"/>
      <c r="EJA19" s="132"/>
      <c r="EJB19" s="132"/>
      <c r="EJC19" s="132"/>
      <c r="EJD19" s="132"/>
      <c r="EJE19" s="132"/>
      <c r="EJF19" s="132"/>
      <c r="EJG19" s="132"/>
      <c r="EJH19" s="132"/>
      <c r="EJI19" s="132"/>
      <c r="EJJ19" s="132"/>
      <c r="EJK19" s="132"/>
      <c r="EJL19" s="132"/>
      <c r="EJM19" s="132"/>
      <c r="EJN19" s="132"/>
      <c r="EJO19" s="132"/>
      <c r="EJP19" s="132"/>
      <c r="EJQ19" s="132"/>
      <c r="EJR19" s="132"/>
      <c r="EJS19" s="132"/>
      <c r="EJT19" s="132"/>
      <c r="EJU19" s="132"/>
      <c r="EJV19" s="132"/>
      <c r="EJW19" s="132"/>
      <c r="EJX19" s="132"/>
      <c r="EJY19" s="132"/>
      <c r="EJZ19" s="132"/>
      <c r="EKA19" s="132"/>
      <c r="EKB19" s="132"/>
      <c r="EKC19" s="132"/>
      <c r="EKD19" s="132"/>
      <c r="EKE19" s="132"/>
      <c r="EKF19" s="132"/>
      <c r="EKG19" s="132"/>
      <c r="EKH19" s="132"/>
      <c r="EKI19" s="132"/>
      <c r="EKJ19" s="132"/>
      <c r="EKK19" s="132"/>
      <c r="EKL19" s="132"/>
      <c r="EKM19" s="132"/>
      <c r="EKN19" s="132"/>
      <c r="EKO19" s="132"/>
      <c r="EKP19" s="132"/>
      <c r="EKQ19" s="132"/>
      <c r="EKR19" s="132"/>
      <c r="EKS19" s="132"/>
      <c r="EKT19" s="132"/>
      <c r="EKU19" s="132"/>
      <c r="EKV19" s="132"/>
      <c r="EKW19" s="132"/>
      <c r="EKX19" s="132"/>
      <c r="EKY19" s="132"/>
      <c r="EKZ19" s="132"/>
      <c r="ELA19" s="132"/>
      <c r="ELB19" s="132"/>
      <c r="ELC19" s="132"/>
      <c r="ELD19" s="132"/>
      <c r="ELE19" s="132"/>
      <c r="ELF19" s="132"/>
      <c r="ELG19" s="132"/>
      <c r="ELH19" s="132"/>
      <c r="ELI19" s="132"/>
      <c r="ELJ19" s="132"/>
      <c r="ELK19" s="132"/>
      <c r="ELL19" s="132"/>
      <c r="ELM19" s="132"/>
      <c r="ELN19" s="132"/>
      <c r="ELO19" s="132"/>
      <c r="ELP19" s="132"/>
      <c r="ELQ19" s="132"/>
      <c r="ELR19" s="132"/>
      <c r="ELS19" s="132"/>
      <c r="ELT19" s="132"/>
      <c r="ELU19" s="132"/>
      <c r="ELV19" s="132"/>
      <c r="ELW19" s="132"/>
      <c r="ELX19" s="132"/>
      <c r="ELY19" s="132"/>
      <c r="ELZ19" s="132"/>
      <c r="EMA19" s="132"/>
      <c r="EMB19" s="132"/>
      <c r="EMC19" s="132"/>
      <c r="EMD19" s="132"/>
      <c r="EME19" s="132"/>
      <c r="EMF19" s="132"/>
      <c r="EMG19" s="132"/>
      <c r="EMH19" s="132"/>
      <c r="EMI19" s="132"/>
      <c r="EMJ19" s="132"/>
      <c r="EMK19" s="132"/>
      <c r="EML19" s="132"/>
      <c r="EMM19" s="132"/>
      <c r="EMN19" s="132"/>
      <c r="EMO19" s="132"/>
      <c r="EMP19" s="132"/>
      <c r="EMQ19" s="132"/>
      <c r="EMR19" s="132"/>
      <c r="EMS19" s="132"/>
      <c r="EMT19" s="132"/>
      <c r="EMU19" s="132"/>
      <c r="EMV19" s="132"/>
      <c r="EMW19" s="132"/>
      <c r="EMX19" s="132"/>
      <c r="EMY19" s="132"/>
      <c r="EMZ19" s="132"/>
      <c r="ENA19" s="132"/>
      <c r="ENB19" s="132"/>
      <c r="ENC19" s="132"/>
      <c r="END19" s="132"/>
      <c r="ENE19" s="132"/>
      <c r="ENF19" s="132"/>
      <c r="ENG19" s="132"/>
      <c r="ENH19" s="132"/>
      <c r="ENI19" s="132"/>
      <c r="ENJ19" s="132"/>
      <c r="ENK19" s="132"/>
      <c r="ENL19" s="132"/>
      <c r="ENM19" s="132"/>
      <c r="ENN19" s="132"/>
      <c r="ENO19" s="132"/>
      <c r="ENP19" s="132"/>
      <c r="ENQ19" s="132"/>
      <c r="ENR19" s="132"/>
      <c r="ENS19" s="132"/>
      <c r="ENT19" s="132"/>
      <c r="ENU19" s="132"/>
      <c r="ENV19" s="132"/>
      <c r="ENW19" s="132"/>
      <c r="ENX19" s="132"/>
      <c r="ENY19" s="132"/>
      <c r="ENZ19" s="132"/>
      <c r="EOA19" s="132"/>
      <c r="EOB19" s="132"/>
      <c r="EOC19" s="132"/>
      <c r="EOD19" s="132"/>
      <c r="EOE19" s="132"/>
      <c r="EOF19" s="132"/>
      <c r="EOG19" s="132"/>
      <c r="EOH19" s="132"/>
      <c r="EOI19" s="132"/>
      <c r="EOJ19" s="132"/>
      <c r="EOK19" s="132"/>
      <c r="EOL19" s="132"/>
      <c r="EOM19" s="132"/>
      <c r="EON19" s="132"/>
      <c r="EOO19" s="132"/>
      <c r="EOP19" s="132"/>
      <c r="EOQ19" s="132"/>
      <c r="EOR19" s="132"/>
      <c r="EOS19" s="132"/>
      <c r="EOT19" s="132"/>
      <c r="EOU19" s="132"/>
      <c r="EOV19" s="132"/>
      <c r="EOW19" s="132"/>
      <c r="EOX19" s="132"/>
      <c r="EOY19" s="132"/>
      <c r="EOZ19" s="132"/>
      <c r="EPA19" s="132"/>
      <c r="EPB19" s="132"/>
      <c r="EPC19" s="132"/>
      <c r="EPD19" s="132"/>
      <c r="EPE19" s="132"/>
      <c r="EPF19" s="132"/>
      <c r="EPG19" s="132"/>
      <c r="EPH19" s="132"/>
      <c r="EPI19" s="132"/>
      <c r="EPJ19" s="132"/>
      <c r="EPK19" s="132"/>
      <c r="EPL19" s="132"/>
      <c r="EPM19" s="132"/>
      <c r="EPN19" s="132"/>
      <c r="EPO19" s="132"/>
      <c r="EPP19" s="132"/>
      <c r="EPQ19" s="132"/>
      <c r="EPR19" s="132"/>
      <c r="EPS19" s="132"/>
      <c r="EPT19" s="132"/>
      <c r="EPU19" s="132"/>
      <c r="EPV19" s="132"/>
      <c r="EPW19" s="132"/>
      <c r="EPX19" s="132"/>
      <c r="EPY19" s="132"/>
      <c r="EPZ19" s="132"/>
      <c r="EQA19" s="132"/>
      <c r="EQB19" s="132"/>
      <c r="EQC19" s="132"/>
      <c r="EQD19" s="132"/>
      <c r="EQE19" s="132"/>
      <c r="EQF19" s="132"/>
      <c r="EQG19" s="132"/>
      <c r="EQH19" s="132"/>
      <c r="EQI19" s="132"/>
      <c r="EQJ19" s="132"/>
      <c r="EQK19" s="132"/>
      <c r="EQL19" s="132"/>
      <c r="EQM19" s="132"/>
      <c r="EQN19" s="132"/>
      <c r="EQO19" s="132"/>
      <c r="EQP19" s="132"/>
      <c r="EQQ19" s="132"/>
      <c r="EQR19" s="132"/>
      <c r="EQS19" s="132"/>
      <c r="EQT19" s="132"/>
      <c r="EQU19" s="132"/>
      <c r="EQV19" s="132"/>
      <c r="EQW19" s="132"/>
      <c r="EQX19" s="132"/>
      <c r="EQY19" s="132"/>
      <c r="EQZ19" s="132"/>
      <c r="ERA19" s="132"/>
      <c r="ERB19" s="132"/>
      <c r="ERC19" s="132"/>
      <c r="ERD19" s="132"/>
      <c r="ERE19" s="132"/>
      <c r="ERF19" s="132"/>
      <c r="ERG19" s="132"/>
      <c r="ERH19" s="132"/>
      <c r="ERI19" s="132"/>
      <c r="ERJ19" s="132"/>
      <c r="ERK19" s="132"/>
      <c r="ERL19" s="132"/>
      <c r="ERM19" s="132"/>
      <c r="ERN19" s="132"/>
      <c r="ERO19" s="132"/>
      <c r="ERP19" s="132"/>
      <c r="ERQ19" s="132"/>
      <c r="ERR19" s="132"/>
      <c r="ERS19" s="132"/>
      <c r="ERT19" s="132"/>
      <c r="ERU19" s="132"/>
      <c r="ERV19" s="132"/>
      <c r="ERW19" s="132"/>
      <c r="ERX19" s="132"/>
      <c r="ERY19" s="132"/>
      <c r="ERZ19" s="132"/>
      <c r="ESA19" s="132"/>
      <c r="ESB19" s="132"/>
      <c r="ESC19" s="132"/>
      <c r="ESD19" s="132"/>
      <c r="ESE19" s="132"/>
      <c r="ESF19" s="132"/>
      <c r="ESG19" s="132"/>
      <c r="ESH19" s="132"/>
      <c r="ESI19" s="132"/>
      <c r="ESJ19" s="132"/>
      <c r="ESK19" s="132"/>
      <c r="ESL19" s="132"/>
      <c r="ESM19" s="132"/>
      <c r="ESN19" s="132"/>
      <c r="ESO19" s="132"/>
      <c r="ESP19" s="132"/>
      <c r="ESQ19" s="132"/>
      <c r="ESR19" s="132"/>
      <c r="ESS19" s="132"/>
      <c r="EST19" s="132"/>
      <c r="ESU19" s="132"/>
      <c r="ESV19" s="132"/>
      <c r="ESW19" s="132"/>
      <c r="ESX19" s="132"/>
      <c r="ESY19" s="132"/>
      <c r="ESZ19" s="132"/>
      <c r="ETA19" s="132"/>
      <c r="ETB19" s="132"/>
      <c r="ETC19" s="132"/>
      <c r="ETD19" s="132"/>
      <c r="ETE19" s="132"/>
      <c r="ETF19" s="132"/>
      <c r="ETG19" s="132"/>
      <c r="ETH19" s="132"/>
      <c r="ETI19" s="132"/>
      <c r="ETJ19" s="132"/>
      <c r="ETK19" s="132"/>
      <c r="ETL19" s="132"/>
      <c r="ETM19" s="132"/>
      <c r="ETN19" s="132"/>
      <c r="ETO19" s="132"/>
      <c r="ETP19" s="132"/>
      <c r="ETQ19" s="132"/>
      <c r="ETR19" s="132"/>
      <c r="ETS19" s="132"/>
      <c r="ETT19" s="132"/>
      <c r="ETU19" s="132"/>
      <c r="ETV19" s="132"/>
      <c r="ETW19" s="132"/>
      <c r="ETX19" s="132"/>
      <c r="ETY19" s="132"/>
      <c r="ETZ19" s="132"/>
      <c r="EUA19" s="132"/>
      <c r="EUB19" s="132"/>
      <c r="EUC19" s="132"/>
      <c r="EUD19" s="132"/>
      <c r="EUE19" s="132"/>
      <c r="EUF19" s="132"/>
      <c r="EUG19" s="132"/>
      <c r="EUH19" s="132"/>
      <c r="EUI19" s="132"/>
      <c r="EUJ19" s="132"/>
      <c r="EUK19" s="132"/>
      <c r="EUL19" s="132"/>
      <c r="EUM19" s="132"/>
      <c r="EUN19" s="132"/>
      <c r="EUO19" s="132"/>
      <c r="EUP19" s="132"/>
      <c r="EUQ19" s="132"/>
      <c r="EUR19" s="132"/>
      <c r="EUS19" s="132"/>
      <c r="EUT19" s="132"/>
      <c r="EUU19" s="132"/>
      <c r="EUV19" s="132"/>
      <c r="EUW19" s="132"/>
      <c r="EUX19" s="132"/>
      <c r="EUY19" s="132"/>
      <c r="EUZ19" s="132"/>
      <c r="EVA19" s="132"/>
      <c r="EVB19" s="132"/>
      <c r="EVC19" s="132"/>
      <c r="EVD19" s="132"/>
      <c r="EVE19" s="132"/>
      <c r="EVF19" s="132"/>
      <c r="EVG19" s="132"/>
      <c r="EVH19" s="132"/>
      <c r="EVI19" s="132"/>
      <c r="EVJ19" s="132"/>
      <c r="EVK19" s="132"/>
      <c r="EVL19" s="132"/>
      <c r="EVM19" s="132"/>
      <c r="EVN19" s="132"/>
      <c r="EVO19" s="132"/>
      <c r="EVP19" s="132"/>
      <c r="EVQ19" s="132"/>
      <c r="EVR19" s="132"/>
      <c r="EVS19" s="132"/>
      <c r="EVT19" s="132"/>
      <c r="EVU19" s="132"/>
      <c r="EVV19" s="132"/>
      <c r="EVW19" s="132"/>
      <c r="EVX19" s="132"/>
      <c r="EVY19" s="132"/>
      <c r="EVZ19" s="132"/>
      <c r="EWA19" s="132"/>
      <c r="EWB19" s="132"/>
      <c r="EWC19" s="132"/>
      <c r="EWD19" s="132"/>
      <c r="EWE19" s="132"/>
      <c r="EWF19" s="132"/>
      <c r="EWG19" s="132"/>
      <c r="EWH19" s="132"/>
      <c r="EWI19" s="132"/>
      <c r="EWJ19" s="132"/>
      <c r="EWK19" s="132"/>
      <c r="EWL19" s="132"/>
      <c r="EWM19" s="132"/>
      <c r="EWN19" s="132"/>
      <c r="EWO19" s="132"/>
      <c r="EWP19" s="132"/>
      <c r="EWQ19" s="132"/>
      <c r="EWR19" s="132"/>
      <c r="EWS19" s="132"/>
      <c r="EWT19" s="132"/>
      <c r="EWU19" s="132"/>
      <c r="EWV19" s="132"/>
      <c r="EWW19" s="132"/>
      <c r="EWX19" s="132"/>
      <c r="EWY19" s="132"/>
      <c r="EWZ19" s="132"/>
      <c r="EXA19" s="132"/>
      <c r="EXB19" s="132"/>
      <c r="EXC19" s="132"/>
      <c r="EXD19" s="132"/>
      <c r="EXE19" s="132"/>
      <c r="EXF19" s="132"/>
      <c r="EXG19" s="132"/>
      <c r="EXH19" s="132"/>
      <c r="EXI19" s="132"/>
      <c r="EXJ19" s="132"/>
      <c r="EXK19" s="132"/>
      <c r="EXL19" s="132"/>
      <c r="EXM19" s="132"/>
      <c r="EXN19" s="132"/>
      <c r="EXO19" s="132"/>
      <c r="EXP19" s="132"/>
      <c r="EXQ19" s="132"/>
      <c r="EXR19" s="132"/>
      <c r="EXS19" s="132"/>
      <c r="EXT19" s="132"/>
      <c r="EXU19" s="132"/>
      <c r="EXV19" s="132"/>
      <c r="EXW19" s="132"/>
      <c r="EXX19" s="132"/>
      <c r="EXY19" s="132"/>
      <c r="EXZ19" s="132"/>
      <c r="EYA19" s="132"/>
      <c r="EYB19" s="132"/>
      <c r="EYC19" s="132"/>
      <c r="EYD19" s="132"/>
      <c r="EYE19" s="132"/>
      <c r="EYF19" s="132"/>
      <c r="EYG19" s="132"/>
      <c r="EYH19" s="132"/>
      <c r="EYI19" s="132"/>
      <c r="EYJ19" s="132"/>
      <c r="EYK19" s="132"/>
      <c r="EYL19" s="132"/>
      <c r="EYM19" s="132"/>
      <c r="EYN19" s="132"/>
      <c r="EYO19" s="132"/>
      <c r="EYP19" s="132"/>
      <c r="EYQ19" s="132"/>
      <c r="EYR19" s="132"/>
      <c r="EYS19" s="132"/>
      <c r="EYT19" s="132"/>
      <c r="EYU19" s="132"/>
      <c r="EYV19" s="132"/>
      <c r="EYW19" s="132"/>
      <c r="EYX19" s="132"/>
      <c r="EYY19" s="132"/>
      <c r="EYZ19" s="132"/>
      <c r="EZA19" s="132"/>
      <c r="EZB19" s="132"/>
      <c r="EZC19" s="132"/>
      <c r="EZD19" s="132"/>
      <c r="EZE19" s="132"/>
      <c r="EZF19" s="132"/>
      <c r="EZG19" s="132"/>
      <c r="EZH19" s="132"/>
      <c r="EZI19" s="132"/>
      <c r="EZJ19" s="132"/>
      <c r="EZK19" s="132"/>
      <c r="EZL19" s="132"/>
      <c r="EZM19" s="132"/>
      <c r="EZN19" s="132"/>
      <c r="EZO19" s="132"/>
      <c r="EZP19" s="132"/>
      <c r="EZQ19" s="132"/>
      <c r="EZR19" s="132"/>
      <c r="EZS19" s="132"/>
      <c r="EZT19" s="132"/>
      <c r="EZU19" s="132"/>
      <c r="EZV19" s="132"/>
      <c r="EZW19" s="132"/>
      <c r="EZX19" s="132"/>
      <c r="EZY19" s="132"/>
      <c r="EZZ19" s="132"/>
      <c r="FAA19" s="132"/>
      <c r="FAB19" s="132"/>
      <c r="FAC19" s="132"/>
      <c r="FAD19" s="132"/>
      <c r="FAE19" s="132"/>
      <c r="FAF19" s="132"/>
      <c r="FAG19" s="132"/>
      <c r="FAH19" s="132"/>
      <c r="FAI19" s="132"/>
      <c r="FAJ19" s="132"/>
      <c r="FAK19" s="132"/>
      <c r="FAL19" s="132"/>
      <c r="FAM19" s="132"/>
      <c r="FAN19" s="132"/>
      <c r="FAO19" s="132"/>
      <c r="FAP19" s="132"/>
      <c r="FAQ19" s="132"/>
      <c r="FAR19" s="132"/>
      <c r="FAS19" s="132"/>
      <c r="FAT19" s="132"/>
      <c r="FAU19" s="132"/>
      <c r="FAV19" s="132"/>
      <c r="FAW19" s="132"/>
      <c r="FAX19" s="132"/>
      <c r="FAY19" s="132"/>
      <c r="FAZ19" s="132"/>
      <c r="FBA19" s="132"/>
      <c r="FBB19" s="132"/>
      <c r="FBC19" s="132"/>
      <c r="FBD19" s="132"/>
      <c r="FBE19" s="132"/>
      <c r="FBF19" s="132"/>
      <c r="FBG19" s="132"/>
      <c r="FBH19" s="132"/>
      <c r="FBI19" s="132"/>
      <c r="FBJ19" s="132"/>
      <c r="FBK19" s="132"/>
      <c r="FBL19" s="132"/>
      <c r="FBM19" s="132"/>
      <c r="FBN19" s="132"/>
      <c r="FBO19" s="132"/>
      <c r="FBP19" s="132"/>
      <c r="FBQ19" s="132"/>
      <c r="FBR19" s="132"/>
      <c r="FBS19" s="132"/>
      <c r="FBT19" s="132"/>
      <c r="FBU19" s="132"/>
      <c r="FBV19" s="132"/>
      <c r="FBW19" s="132"/>
      <c r="FBX19" s="132"/>
      <c r="FBY19" s="132"/>
      <c r="FBZ19" s="132"/>
      <c r="FCA19" s="132"/>
      <c r="FCB19" s="132"/>
      <c r="FCC19" s="132"/>
      <c r="FCD19" s="132"/>
      <c r="FCE19" s="132"/>
      <c r="FCF19" s="132"/>
      <c r="FCG19" s="132"/>
      <c r="FCH19" s="132"/>
      <c r="FCI19" s="132"/>
      <c r="FCJ19" s="132"/>
      <c r="FCK19" s="132"/>
      <c r="FCL19" s="132"/>
      <c r="FCM19" s="132"/>
      <c r="FCN19" s="132"/>
      <c r="FCO19" s="132"/>
      <c r="FCP19" s="132"/>
      <c r="FCQ19" s="132"/>
      <c r="FCR19" s="132"/>
      <c r="FCS19" s="132"/>
      <c r="FCT19" s="132"/>
      <c r="FCU19" s="132"/>
      <c r="FCV19" s="132"/>
      <c r="FCW19" s="132"/>
      <c r="FCX19" s="132"/>
      <c r="FCY19" s="132"/>
      <c r="FCZ19" s="132"/>
      <c r="FDA19" s="132"/>
      <c r="FDB19" s="132"/>
      <c r="FDC19" s="132"/>
      <c r="FDD19" s="132"/>
      <c r="FDE19" s="132"/>
      <c r="FDF19" s="132"/>
      <c r="FDG19" s="132"/>
      <c r="FDH19" s="132"/>
      <c r="FDI19" s="132"/>
      <c r="FDJ19" s="132"/>
      <c r="FDK19" s="132"/>
      <c r="FDL19" s="132"/>
      <c r="FDM19" s="132"/>
      <c r="FDN19" s="132"/>
      <c r="FDO19" s="132"/>
      <c r="FDP19" s="132"/>
      <c r="FDQ19" s="132"/>
      <c r="FDR19" s="132"/>
      <c r="FDS19" s="132"/>
      <c r="FDT19" s="132"/>
      <c r="FDU19" s="132"/>
      <c r="FDV19" s="132"/>
      <c r="FDW19" s="132"/>
      <c r="FDX19" s="132"/>
      <c r="FDY19" s="132"/>
      <c r="FDZ19" s="132"/>
      <c r="FEA19" s="132"/>
      <c r="FEB19" s="132"/>
      <c r="FEC19" s="132"/>
      <c r="FED19" s="132"/>
      <c r="FEE19" s="132"/>
      <c r="FEF19" s="132"/>
      <c r="FEG19" s="132"/>
      <c r="FEH19" s="132"/>
      <c r="FEI19" s="132"/>
      <c r="FEJ19" s="132"/>
      <c r="FEK19" s="132"/>
      <c r="FEL19" s="132"/>
      <c r="FEM19" s="132"/>
      <c r="FEN19" s="132"/>
      <c r="FEO19" s="132"/>
      <c r="FEP19" s="132"/>
      <c r="FEQ19" s="132"/>
      <c r="FER19" s="132"/>
      <c r="FES19" s="132"/>
      <c r="FET19" s="132"/>
      <c r="FEU19" s="132"/>
      <c r="FEV19" s="132"/>
      <c r="FEW19" s="132"/>
      <c r="FEX19" s="132"/>
      <c r="FEY19" s="132"/>
      <c r="FEZ19" s="132"/>
      <c r="FFA19" s="132"/>
      <c r="FFB19" s="132"/>
      <c r="FFC19" s="132"/>
      <c r="FFD19" s="132"/>
      <c r="FFE19" s="132"/>
      <c r="FFF19" s="132"/>
      <c r="FFG19" s="132"/>
      <c r="FFH19" s="132"/>
      <c r="FFI19" s="132"/>
      <c r="FFJ19" s="132"/>
      <c r="FFK19" s="132"/>
      <c r="FFL19" s="132"/>
      <c r="FFM19" s="132"/>
      <c r="FFN19" s="132"/>
      <c r="FFO19" s="132"/>
      <c r="FFP19" s="132"/>
      <c r="FFQ19" s="132"/>
      <c r="FFR19" s="132"/>
      <c r="FFS19" s="132"/>
      <c r="FFT19" s="132"/>
      <c r="FFU19" s="132"/>
      <c r="FFV19" s="132"/>
      <c r="FFW19" s="132"/>
      <c r="FFX19" s="132"/>
      <c r="FFY19" s="132"/>
      <c r="FFZ19" s="132"/>
      <c r="FGA19" s="132"/>
      <c r="FGB19" s="132"/>
      <c r="FGC19" s="132"/>
      <c r="FGD19" s="132"/>
      <c r="FGE19" s="132"/>
      <c r="FGF19" s="132"/>
      <c r="FGG19" s="132"/>
      <c r="FGH19" s="132"/>
      <c r="FGI19" s="132"/>
      <c r="FGJ19" s="132"/>
      <c r="FGK19" s="132"/>
      <c r="FGL19" s="132"/>
      <c r="FGM19" s="132"/>
      <c r="FGN19" s="132"/>
      <c r="FGO19" s="132"/>
      <c r="FGP19" s="132"/>
      <c r="FGQ19" s="132"/>
      <c r="FGR19" s="132"/>
      <c r="FGS19" s="132"/>
      <c r="FGT19" s="132"/>
      <c r="FGU19" s="132"/>
      <c r="FGV19" s="132"/>
      <c r="FGW19" s="132"/>
      <c r="FGX19" s="132"/>
      <c r="FGY19" s="132"/>
      <c r="FGZ19" s="132"/>
      <c r="FHA19" s="132"/>
      <c r="FHB19" s="132"/>
      <c r="FHC19" s="132"/>
      <c r="FHD19" s="132"/>
      <c r="FHE19" s="132"/>
      <c r="FHF19" s="132"/>
      <c r="FHG19" s="132"/>
      <c r="FHH19" s="132"/>
      <c r="FHI19" s="132"/>
      <c r="FHJ19" s="132"/>
      <c r="FHK19" s="132"/>
      <c r="FHL19" s="132"/>
      <c r="FHM19" s="132"/>
      <c r="FHN19" s="132"/>
      <c r="FHO19" s="132"/>
      <c r="FHP19" s="132"/>
      <c r="FHQ19" s="132"/>
      <c r="FHR19" s="132"/>
      <c r="FHS19" s="132"/>
      <c r="FHT19" s="132"/>
      <c r="FHU19" s="132"/>
      <c r="FHV19" s="132"/>
      <c r="FHW19" s="132"/>
      <c r="FHX19" s="132"/>
      <c r="FHY19" s="132"/>
      <c r="FHZ19" s="132"/>
      <c r="FIA19" s="132"/>
      <c r="FIB19" s="132"/>
      <c r="FIC19" s="132"/>
      <c r="FID19" s="132"/>
      <c r="FIE19" s="132"/>
      <c r="FIF19" s="132"/>
      <c r="FIG19" s="132"/>
      <c r="FIH19" s="132"/>
      <c r="FII19" s="132"/>
      <c r="FIJ19" s="132"/>
      <c r="FIK19" s="132"/>
      <c r="FIL19" s="132"/>
      <c r="FIM19" s="132"/>
      <c r="FIN19" s="132"/>
      <c r="FIO19" s="132"/>
      <c r="FIP19" s="132"/>
      <c r="FIQ19" s="132"/>
      <c r="FIR19" s="132"/>
      <c r="FIS19" s="132"/>
      <c r="FIT19" s="132"/>
      <c r="FIU19" s="132"/>
      <c r="FIV19" s="132"/>
      <c r="FIW19" s="132"/>
      <c r="FIX19" s="132"/>
      <c r="FIY19" s="132"/>
      <c r="FIZ19" s="132"/>
      <c r="FJA19" s="132"/>
      <c r="FJB19" s="132"/>
      <c r="FJC19" s="132"/>
      <c r="FJD19" s="132"/>
      <c r="FJE19" s="132"/>
      <c r="FJF19" s="132"/>
      <c r="FJG19" s="132"/>
      <c r="FJH19" s="132"/>
      <c r="FJI19" s="132"/>
      <c r="FJJ19" s="132"/>
      <c r="FJK19" s="132"/>
      <c r="FJL19" s="132"/>
      <c r="FJM19" s="132"/>
      <c r="FJN19" s="132"/>
      <c r="FJO19" s="132"/>
      <c r="FJP19" s="132"/>
      <c r="FJQ19" s="132"/>
      <c r="FJR19" s="132"/>
      <c r="FJS19" s="132"/>
      <c r="FJT19" s="132"/>
      <c r="FJU19" s="132"/>
      <c r="FJV19" s="132"/>
      <c r="FJW19" s="132"/>
      <c r="FJX19" s="132"/>
      <c r="FJY19" s="132"/>
      <c r="FJZ19" s="132"/>
      <c r="FKA19" s="132"/>
      <c r="FKB19" s="132"/>
      <c r="FKC19" s="132"/>
      <c r="FKD19" s="132"/>
      <c r="FKE19" s="132"/>
      <c r="FKF19" s="132"/>
      <c r="FKG19" s="132"/>
      <c r="FKH19" s="132"/>
      <c r="FKI19" s="132"/>
      <c r="FKJ19" s="132"/>
      <c r="FKK19" s="132"/>
      <c r="FKL19" s="132"/>
      <c r="FKM19" s="132"/>
      <c r="FKN19" s="132"/>
      <c r="FKO19" s="132"/>
      <c r="FKP19" s="132"/>
      <c r="FKQ19" s="132"/>
      <c r="FKR19" s="132"/>
      <c r="FKS19" s="132"/>
      <c r="FKT19" s="132"/>
      <c r="FKU19" s="132"/>
      <c r="FKV19" s="132"/>
      <c r="FKW19" s="132"/>
      <c r="FKX19" s="132"/>
      <c r="FKY19" s="132"/>
      <c r="FKZ19" s="132"/>
      <c r="FLA19" s="132"/>
      <c r="FLB19" s="132"/>
      <c r="FLC19" s="132"/>
      <c r="FLD19" s="132"/>
      <c r="FLE19" s="132"/>
      <c r="FLF19" s="132"/>
      <c r="FLG19" s="132"/>
      <c r="FLH19" s="132"/>
      <c r="FLI19" s="132"/>
      <c r="FLJ19" s="132"/>
      <c r="FLK19" s="132"/>
      <c r="FLL19" s="132"/>
      <c r="FLM19" s="132"/>
      <c r="FLN19" s="132"/>
      <c r="FLO19" s="132"/>
      <c r="FLP19" s="132"/>
      <c r="FLQ19" s="132"/>
      <c r="FLR19" s="132"/>
      <c r="FLS19" s="132"/>
      <c r="FLT19" s="132"/>
      <c r="FLU19" s="132"/>
      <c r="FLV19" s="132"/>
      <c r="FLW19" s="132"/>
      <c r="FLX19" s="132"/>
      <c r="FLY19" s="132"/>
      <c r="FLZ19" s="132"/>
      <c r="FMA19" s="132"/>
      <c r="FMB19" s="132"/>
      <c r="FMC19" s="132"/>
      <c r="FMD19" s="132"/>
      <c r="FME19" s="132"/>
      <c r="FMF19" s="132"/>
      <c r="FMG19" s="132"/>
      <c r="FMH19" s="132"/>
      <c r="FMI19" s="132"/>
      <c r="FMJ19" s="132"/>
      <c r="FMK19" s="132"/>
      <c r="FML19" s="132"/>
      <c r="FMM19" s="132"/>
      <c r="FMN19" s="132"/>
      <c r="FMO19" s="132"/>
      <c r="FMP19" s="132"/>
      <c r="FMQ19" s="132"/>
      <c r="FMR19" s="132"/>
      <c r="FMS19" s="132"/>
      <c r="FMT19" s="132"/>
      <c r="FMU19" s="132"/>
      <c r="FMV19" s="132"/>
      <c r="FMW19" s="132"/>
      <c r="FMX19" s="132"/>
      <c r="FMY19" s="132"/>
      <c r="FMZ19" s="132"/>
      <c r="FNA19" s="132"/>
      <c r="FNB19" s="132"/>
      <c r="FNC19" s="132"/>
      <c r="FND19" s="132"/>
      <c r="FNE19" s="132"/>
      <c r="FNF19" s="132"/>
      <c r="FNG19" s="132"/>
      <c r="FNH19" s="132"/>
      <c r="FNI19" s="132"/>
      <c r="FNJ19" s="132"/>
      <c r="FNK19" s="132"/>
      <c r="FNL19" s="132"/>
      <c r="FNM19" s="132"/>
      <c r="FNN19" s="132"/>
      <c r="FNO19" s="132"/>
      <c r="FNP19" s="132"/>
      <c r="FNQ19" s="132"/>
      <c r="FNR19" s="132"/>
      <c r="FNS19" s="132"/>
      <c r="FNT19" s="132"/>
      <c r="FNU19" s="132"/>
      <c r="FNV19" s="132"/>
      <c r="FNW19" s="132"/>
      <c r="FNX19" s="132"/>
      <c r="FNY19" s="132"/>
      <c r="FNZ19" s="132"/>
      <c r="FOA19" s="132"/>
      <c r="FOB19" s="132"/>
      <c r="FOC19" s="132"/>
      <c r="FOD19" s="132"/>
      <c r="FOE19" s="132"/>
      <c r="FOF19" s="132"/>
      <c r="FOG19" s="132"/>
      <c r="FOH19" s="132"/>
      <c r="FOI19" s="132"/>
      <c r="FOJ19" s="132"/>
      <c r="FOK19" s="132"/>
      <c r="FOL19" s="132"/>
      <c r="FOM19" s="132"/>
      <c r="FON19" s="132"/>
      <c r="FOO19" s="132"/>
      <c r="FOP19" s="132"/>
      <c r="FOQ19" s="132"/>
      <c r="FOR19" s="132"/>
      <c r="FOS19" s="132"/>
      <c r="FOT19" s="132"/>
      <c r="FOU19" s="132"/>
      <c r="FOV19" s="132"/>
      <c r="FOW19" s="132"/>
      <c r="FOX19" s="132"/>
      <c r="FOY19" s="132"/>
      <c r="FOZ19" s="132"/>
      <c r="FPA19" s="132"/>
      <c r="FPB19" s="132"/>
      <c r="FPC19" s="132"/>
      <c r="FPD19" s="132"/>
      <c r="FPE19" s="132"/>
      <c r="FPF19" s="132"/>
      <c r="FPG19" s="132"/>
      <c r="FPH19" s="132"/>
      <c r="FPI19" s="132"/>
      <c r="FPJ19" s="132"/>
      <c r="FPK19" s="132"/>
      <c r="FPL19" s="132"/>
      <c r="FPM19" s="132"/>
      <c r="FPN19" s="132"/>
      <c r="FPO19" s="132"/>
      <c r="FPP19" s="132"/>
      <c r="FPQ19" s="132"/>
      <c r="FPR19" s="132"/>
      <c r="FPS19" s="132"/>
      <c r="FPT19" s="132"/>
      <c r="FPU19" s="132"/>
      <c r="FPV19" s="132"/>
      <c r="FPW19" s="132"/>
      <c r="FPX19" s="132"/>
      <c r="FPY19" s="132"/>
      <c r="FPZ19" s="132"/>
      <c r="FQA19" s="132"/>
      <c r="FQB19" s="132"/>
      <c r="FQC19" s="132"/>
      <c r="FQD19" s="132"/>
      <c r="FQE19" s="132"/>
      <c r="FQF19" s="132"/>
      <c r="FQG19" s="132"/>
      <c r="FQH19" s="132"/>
      <c r="FQI19" s="132"/>
      <c r="FQJ19" s="132"/>
      <c r="FQK19" s="132"/>
      <c r="FQL19" s="132"/>
      <c r="FQM19" s="132"/>
      <c r="FQN19" s="132"/>
      <c r="FQO19" s="132"/>
      <c r="FQP19" s="132"/>
      <c r="FQQ19" s="132"/>
      <c r="FQR19" s="132"/>
      <c r="FQS19" s="132"/>
      <c r="FQT19" s="132"/>
      <c r="FQU19" s="132"/>
      <c r="FQV19" s="132"/>
      <c r="FQW19" s="132"/>
      <c r="FQX19" s="132"/>
      <c r="FQY19" s="132"/>
      <c r="FQZ19" s="132"/>
      <c r="FRA19" s="132"/>
      <c r="FRB19" s="132"/>
      <c r="FRC19" s="132"/>
      <c r="FRD19" s="132"/>
      <c r="FRE19" s="132"/>
      <c r="FRF19" s="132"/>
      <c r="FRG19" s="132"/>
      <c r="FRH19" s="132"/>
      <c r="FRI19" s="132"/>
      <c r="FRJ19" s="132"/>
      <c r="FRK19" s="132"/>
      <c r="FRL19" s="132"/>
      <c r="FRM19" s="132"/>
      <c r="FRN19" s="132"/>
      <c r="FRO19" s="132"/>
      <c r="FRP19" s="132"/>
      <c r="FRQ19" s="132"/>
      <c r="FRR19" s="132"/>
      <c r="FRS19" s="132"/>
      <c r="FRT19" s="132"/>
      <c r="FRU19" s="132"/>
      <c r="FRV19" s="132"/>
      <c r="FRW19" s="132"/>
      <c r="FRX19" s="132"/>
      <c r="FRY19" s="132"/>
      <c r="FRZ19" s="132"/>
      <c r="FSA19" s="132"/>
      <c r="FSB19" s="132"/>
      <c r="FSC19" s="132"/>
      <c r="FSD19" s="132"/>
      <c r="FSE19" s="132"/>
      <c r="FSF19" s="132"/>
      <c r="FSG19" s="132"/>
      <c r="FSH19" s="132"/>
      <c r="FSI19" s="132"/>
      <c r="FSJ19" s="132"/>
      <c r="FSK19" s="132"/>
      <c r="FSL19" s="132"/>
      <c r="FSM19" s="132"/>
      <c r="FSN19" s="132"/>
      <c r="FSO19" s="132"/>
      <c r="FSP19" s="132"/>
      <c r="FSQ19" s="132"/>
      <c r="FSR19" s="132"/>
      <c r="FSS19" s="132"/>
      <c r="FST19" s="132"/>
      <c r="FSU19" s="132"/>
      <c r="FSV19" s="132"/>
      <c r="FSW19" s="132"/>
      <c r="FSX19" s="132"/>
      <c r="FSY19" s="132"/>
      <c r="FSZ19" s="132"/>
      <c r="FTA19" s="132"/>
      <c r="FTB19" s="132"/>
      <c r="FTC19" s="132"/>
      <c r="FTD19" s="132"/>
      <c r="FTE19" s="132"/>
      <c r="FTF19" s="132"/>
      <c r="FTG19" s="132"/>
      <c r="FTH19" s="132"/>
      <c r="FTI19" s="132"/>
      <c r="FTJ19" s="132"/>
      <c r="FTK19" s="132"/>
      <c r="FTL19" s="132"/>
      <c r="FTM19" s="132"/>
      <c r="FTN19" s="132"/>
      <c r="FTO19" s="132"/>
      <c r="FTP19" s="132"/>
      <c r="FTQ19" s="132"/>
      <c r="FTR19" s="132"/>
      <c r="FTS19" s="132"/>
      <c r="FTT19" s="132"/>
      <c r="FTU19" s="132"/>
      <c r="FTV19" s="132"/>
      <c r="FTW19" s="132"/>
      <c r="FTX19" s="132"/>
      <c r="FTY19" s="132"/>
      <c r="FTZ19" s="132"/>
      <c r="FUA19" s="132"/>
      <c r="FUB19" s="132"/>
      <c r="FUC19" s="132"/>
      <c r="FUD19" s="132"/>
      <c r="FUE19" s="132"/>
      <c r="FUF19" s="132"/>
      <c r="FUG19" s="132"/>
      <c r="FUH19" s="132"/>
      <c r="FUI19" s="132"/>
      <c r="FUJ19" s="132"/>
      <c r="FUK19" s="132"/>
      <c r="FUL19" s="132"/>
      <c r="FUM19" s="132"/>
      <c r="FUN19" s="132"/>
      <c r="FUO19" s="132"/>
      <c r="FUP19" s="132"/>
      <c r="FUQ19" s="132"/>
      <c r="FUR19" s="132"/>
      <c r="FUS19" s="132"/>
      <c r="FUT19" s="132"/>
      <c r="FUU19" s="132"/>
      <c r="FUV19" s="132"/>
      <c r="FUW19" s="132"/>
      <c r="FUX19" s="132"/>
      <c r="FUY19" s="132"/>
      <c r="FUZ19" s="132"/>
      <c r="FVA19" s="132"/>
      <c r="FVB19" s="132"/>
      <c r="FVC19" s="132"/>
      <c r="FVD19" s="132"/>
      <c r="FVE19" s="132"/>
      <c r="FVF19" s="132"/>
      <c r="FVG19" s="132"/>
      <c r="FVH19" s="132"/>
      <c r="FVI19" s="132"/>
      <c r="FVJ19" s="132"/>
      <c r="FVK19" s="132"/>
      <c r="FVL19" s="132"/>
      <c r="FVM19" s="132"/>
      <c r="FVN19" s="132"/>
      <c r="FVO19" s="132"/>
      <c r="FVP19" s="132"/>
      <c r="FVQ19" s="132"/>
      <c r="FVR19" s="132"/>
      <c r="FVS19" s="132"/>
      <c r="FVT19" s="132"/>
      <c r="FVU19" s="132"/>
      <c r="FVV19" s="132"/>
      <c r="FVW19" s="132"/>
      <c r="FVX19" s="132"/>
      <c r="FVY19" s="132"/>
      <c r="FVZ19" s="132"/>
      <c r="FWA19" s="132"/>
      <c r="FWB19" s="132"/>
      <c r="FWC19" s="132"/>
      <c r="FWD19" s="132"/>
      <c r="FWE19" s="132"/>
      <c r="FWF19" s="132"/>
      <c r="FWG19" s="132"/>
      <c r="FWH19" s="132"/>
      <c r="FWI19" s="132"/>
      <c r="FWJ19" s="132"/>
      <c r="FWK19" s="132"/>
      <c r="FWL19" s="132"/>
      <c r="FWM19" s="132"/>
      <c r="FWN19" s="132"/>
      <c r="FWO19" s="132"/>
      <c r="FWP19" s="132"/>
      <c r="FWQ19" s="132"/>
      <c r="FWR19" s="132"/>
      <c r="FWS19" s="132"/>
      <c r="FWT19" s="132"/>
      <c r="FWU19" s="132"/>
      <c r="FWV19" s="132"/>
      <c r="FWW19" s="132"/>
      <c r="FWX19" s="132"/>
      <c r="FWY19" s="132"/>
      <c r="FWZ19" s="132"/>
      <c r="FXA19" s="132"/>
      <c r="FXB19" s="132"/>
      <c r="FXC19" s="132"/>
      <c r="FXD19" s="132"/>
      <c r="FXE19" s="132"/>
      <c r="FXF19" s="132"/>
      <c r="FXG19" s="132"/>
      <c r="FXH19" s="132"/>
      <c r="FXI19" s="132"/>
      <c r="FXJ19" s="132"/>
      <c r="FXK19" s="132"/>
      <c r="FXL19" s="132"/>
      <c r="FXM19" s="132"/>
      <c r="FXN19" s="132"/>
      <c r="FXO19" s="132"/>
      <c r="FXP19" s="132"/>
      <c r="FXQ19" s="132"/>
      <c r="FXR19" s="132"/>
      <c r="FXS19" s="132"/>
      <c r="FXT19" s="132"/>
      <c r="FXU19" s="132"/>
      <c r="FXV19" s="132"/>
      <c r="FXW19" s="132"/>
      <c r="FXX19" s="132"/>
      <c r="FXY19" s="132"/>
      <c r="FXZ19" s="132"/>
      <c r="FYA19" s="132"/>
      <c r="FYB19" s="132"/>
      <c r="FYC19" s="132"/>
      <c r="FYD19" s="132"/>
      <c r="FYE19" s="132"/>
      <c r="FYF19" s="132"/>
      <c r="FYG19" s="132"/>
      <c r="FYH19" s="132"/>
      <c r="FYI19" s="132"/>
      <c r="FYJ19" s="132"/>
      <c r="FYK19" s="132"/>
      <c r="FYL19" s="132"/>
      <c r="FYM19" s="132"/>
      <c r="FYN19" s="132"/>
      <c r="FYO19" s="132"/>
      <c r="FYP19" s="132"/>
      <c r="FYQ19" s="132"/>
      <c r="FYR19" s="132"/>
      <c r="FYS19" s="132"/>
      <c r="FYT19" s="132"/>
      <c r="FYU19" s="132"/>
      <c r="FYV19" s="132"/>
      <c r="FYW19" s="132"/>
      <c r="FYX19" s="132"/>
      <c r="FYY19" s="132"/>
      <c r="FYZ19" s="132"/>
      <c r="FZA19" s="132"/>
      <c r="FZB19" s="132"/>
      <c r="FZC19" s="132"/>
      <c r="FZD19" s="132"/>
      <c r="FZE19" s="132"/>
      <c r="FZF19" s="132"/>
      <c r="FZG19" s="132"/>
      <c r="FZH19" s="132"/>
      <c r="FZI19" s="132"/>
      <c r="FZJ19" s="132"/>
      <c r="FZK19" s="132"/>
      <c r="FZL19" s="132"/>
      <c r="FZM19" s="132"/>
      <c r="FZN19" s="132"/>
      <c r="FZO19" s="132"/>
      <c r="FZP19" s="132"/>
      <c r="FZQ19" s="132"/>
      <c r="FZR19" s="132"/>
      <c r="FZS19" s="132"/>
      <c r="FZT19" s="132"/>
      <c r="FZU19" s="132"/>
      <c r="FZV19" s="132"/>
      <c r="FZW19" s="132"/>
      <c r="FZX19" s="132"/>
      <c r="FZY19" s="132"/>
      <c r="FZZ19" s="132"/>
      <c r="GAA19" s="132"/>
      <c r="GAB19" s="132"/>
      <c r="GAC19" s="132"/>
      <c r="GAD19" s="132"/>
      <c r="GAE19" s="132"/>
      <c r="GAF19" s="132"/>
      <c r="GAG19" s="132"/>
      <c r="GAH19" s="132"/>
      <c r="GAI19" s="132"/>
      <c r="GAJ19" s="132"/>
      <c r="GAK19" s="132"/>
      <c r="GAL19" s="132"/>
      <c r="GAM19" s="132"/>
      <c r="GAN19" s="132"/>
      <c r="GAO19" s="132"/>
      <c r="GAP19" s="132"/>
      <c r="GAQ19" s="132"/>
      <c r="GAR19" s="132"/>
      <c r="GAS19" s="132"/>
      <c r="GAT19" s="132"/>
      <c r="GAU19" s="132"/>
      <c r="GAV19" s="132"/>
      <c r="GAW19" s="132"/>
      <c r="GAX19" s="132"/>
      <c r="GAY19" s="132"/>
      <c r="GAZ19" s="132"/>
      <c r="GBA19" s="132"/>
      <c r="GBB19" s="132"/>
      <c r="GBC19" s="132"/>
      <c r="GBD19" s="132"/>
      <c r="GBE19" s="132"/>
      <c r="GBF19" s="132"/>
      <c r="GBG19" s="132"/>
      <c r="GBH19" s="132"/>
      <c r="GBI19" s="132"/>
      <c r="GBJ19" s="132"/>
      <c r="GBK19" s="132"/>
      <c r="GBL19" s="132"/>
      <c r="GBM19" s="132"/>
      <c r="GBN19" s="132"/>
      <c r="GBO19" s="132"/>
      <c r="GBP19" s="132"/>
      <c r="GBQ19" s="132"/>
      <c r="GBR19" s="132"/>
      <c r="GBS19" s="132"/>
      <c r="GBT19" s="132"/>
      <c r="GBU19" s="132"/>
      <c r="GBV19" s="132"/>
      <c r="GBW19" s="132"/>
      <c r="GBX19" s="132"/>
      <c r="GBY19" s="132"/>
      <c r="GBZ19" s="132"/>
      <c r="GCA19" s="132"/>
      <c r="GCB19" s="132"/>
      <c r="GCC19" s="132"/>
      <c r="GCD19" s="132"/>
      <c r="GCE19" s="132"/>
      <c r="GCF19" s="132"/>
      <c r="GCG19" s="132"/>
      <c r="GCH19" s="132"/>
      <c r="GCI19" s="132"/>
      <c r="GCJ19" s="132"/>
      <c r="GCK19" s="132"/>
      <c r="GCL19" s="132"/>
      <c r="GCM19" s="132"/>
      <c r="GCN19" s="132"/>
      <c r="GCO19" s="132"/>
      <c r="GCP19" s="132"/>
      <c r="GCQ19" s="132"/>
      <c r="GCR19" s="132"/>
      <c r="GCS19" s="132"/>
      <c r="GCT19" s="132"/>
      <c r="GCU19" s="132"/>
      <c r="GCV19" s="132"/>
      <c r="GCW19" s="132"/>
      <c r="GCX19" s="132"/>
      <c r="GCY19" s="132"/>
      <c r="GCZ19" s="132"/>
      <c r="GDA19" s="132"/>
      <c r="GDB19" s="132"/>
      <c r="GDC19" s="132"/>
      <c r="GDD19" s="132"/>
      <c r="GDE19" s="132"/>
      <c r="GDF19" s="132"/>
      <c r="GDG19" s="132"/>
      <c r="GDH19" s="132"/>
      <c r="GDI19" s="132"/>
      <c r="GDJ19" s="132"/>
      <c r="GDK19" s="132"/>
      <c r="GDL19" s="132"/>
      <c r="GDM19" s="132"/>
      <c r="GDN19" s="132"/>
      <c r="GDO19" s="132"/>
      <c r="GDP19" s="132"/>
      <c r="GDQ19" s="132"/>
      <c r="GDR19" s="132"/>
      <c r="GDS19" s="132"/>
      <c r="GDT19" s="132"/>
      <c r="GDU19" s="132"/>
      <c r="GDV19" s="132"/>
      <c r="GDW19" s="132"/>
      <c r="GDX19" s="132"/>
      <c r="GDY19" s="132"/>
      <c r="GDZ19" s="132"/>
      <c r="GEA19" s="132"/>
      <c r="GEB19" s="132"/>
      <c r="GEC19" s="132"/>
      <c r="GED19" s="132"/>
      <c r="GEE19" s="132"/>
      <c r="GEF19" s="132"/>
      <c r="GEG19" s="132"/>
      <c r="GEH19" s="132"/>
      <c r="GEI19" s="132"/>
      <c r="GEJ19" s="132"/>
      <c r="GEK19" s="132"/>
      <c r="GEL19" s="132"/>
      <c r="GEM19" s="132"/>
      <c r="GEN19" s="132"/>
      <c r="GEO19" s="132"/>
      <c r="GEP19" s="132"/>
      <c r="GEQ19" s="132"/>
      <c r="GER19" s="132"/>
      <c r="GES19" s="132"/>
      <c r="GET19" s="132"/>
      <c r="GEU19" s="132"/>
      <c r="GEV19" s="132"/>
      <c r="GEW19" s="132"/>
      <c r="GEX19" s="132"/>
      <c r="GEY19" s="132"/>
      <c r="GEZ19" s="132"/>
      <c r="GFA19" s="132"/>
      <c r="GFB19" s="132"/>
      <c r="GFC19" s="132"/>
      <c r="GFD19" s="132"/>
      <c r="GFE19" s="132"/>
      <c r="GFF19" s="132"/>
      <c r="GFG19" s="132"/>
      <c r="GFH19" s="132"/>
      <c r="GFI19" s="132"/>
      <c r="GFJ19" s="132"/>
      <c r="GFK19" s="132"/>
      <c r="GFL19" s="132"/>
      <c r="GFM19" s="132"/>
      <c r="GFN19" s="132"/>
      <c r="GFO19" s="132"/>
      <c r="GFP19" s="132"/>
      <c r="GFQ19" s="132"/>
      <c r="GFR19" s="132"/>
      <c r="GFS19" s="132"/>
      <c r="GFT19" s="132"/>
      <c r="GFU19" s="132"/>
      <c r="GFV19" s="132"/>
      <c r="GFW19" s="132"/>
      <c r="GFX19" s="132"/>
      <c r="GFY19" s="132"/>
      <c r="GFZ19" s="132"/>
      <c r="GGA19" s="132"/>
      <c r="GGB19" s="132"/>
      <c r="GGC19" s="132"/>
      <c r="GGD19" s="132"/>
      <c r="GGE19" s="132"/>
      <c r="GGF19" s="132"/>
      <c r="GGG19" s="132"/>
      <c r="GGH19" s="132"/>
      <c r="GGI19" s="132"/>
      <c r="GGJ19" s="132"/>
      <c r="GGK19" s="132"/>
      <c r="GGL19" s="132"/>
      <c r="GGM19" s="132"/>
      <c r="GGN19" s="132"/>
      <c r="GGO19" s="132"/>
      <c r="GGP19" s="132"/>
      <c r="GGQ19" s="132"/>
      <c r="GGR19" s="132"/>
      <c r="GGS19" s="132"/>
      <c r="GGT19" s="132"/>
      <c r="GGU19" s="132"/>
      <c r="GGV19" s="132"/>
      <c r="GGW19" s="132"/>
      <c r="GGX19" s="132"/>
      <c r="GGY19" s="132"/>
      <c r="GGZ19" s="132"/>
      <c r="GHA19" s="132"/>
      <c r="GHB19" s="132"/>
      <c r="GHC19" s="132"/>
      <c r="GHD19" s="132"/>
      <c r="GHE19" s="132"/>
      <c r="GHF19" s="132"/>
      <c r="GHG19" s="132"/>
      <c r="GHH19" s="132"/>
      <c r="GHI19" s="132"/>
      <c r="GHJ19" s="132"/>
      <c r="GHK19" s="132"/>
      <c r="GHL19" s="132"/>
      <c r="GHM19" s="132"/>
      <c r="GHN19" s="132"/>
      <c r="GHO19" s="132"/>
      <c r="GHP19" s="132"/>
      <c r="GHQ19" s="132"/>
      <c r="GHR19" s="132"/>
      <c r="GHS19" s="132"/>
      <c r="GHT19" s="132"/>
      <c r="GHU19" s="132"/>
      <c r="GHV19" s="132"/>
      <c r="GHW19" s="132"/>
      <c r="GHX19" s="132"/>
      <c r="GHY19" s="132"/>
      <c r="GHZ19" s="132"/>
      <c r="GIA19" s="132"/>
      <c r="GIB19" s="132"/>
      <c r="GIC19" s="132"/>
      <c r="GID19" s="132"/>
      <c r="GIE19" s="132"/>
      <c r="GIF19" s="132"/>
      <c r="GIG19" s="132"/>
      <c r="GIH19" s="132"/>
      <c r="GII19" s="132"/>
      <c r="GIJ19" s="132"/>
      <c r="GIK19" s="132"/>
      <c r="GIL19" s="132"/>
      <c r="GIM19" s="132"/>
      <c r="GIN19" s="132"/>
      <c r="GIO19" s="132"/>
      <c r="GIP19" s="132"/>
      <c r="GIQ19" s="132"/>
      <c r="GIR19" s="132"/>
      <c r="GIS19" s="132"/>
      <c r="GIT19" s="132"/>
      <c r="GIU19" s="132"/>
      <c r="GIV19" s="132"/>
      <c r="GIW19" s="132"/>
      <c r="GIX19" s="132"/>
      <c r="GIY19" s="132"/>
      <c r="GIZ19" s="132"/>
      <c r="GJA19" s="132"/>
      <c r="GJB19" s="132"/>
      <c r="GJC19" s="132"/>
      <c r="GJD19" s="132"/>
      <c r="GJE19" s="132"/>
      <c r="GJF19" s="132"/>
      <c r="GJG19" s="132"/>
      <c r="GJH19" s="132"/>
      <c r="GJI19" s="132"/>
      <c r="GJJ19" s="132"/>
      <c r="GJK19" s="132"/>
      <c r="GJL19" s="132"/>
      <c r="GJM19" s="132"/>
      <c r="GJN19" s="132"/>
      <c r="GJO19" s="132"/>
      <c r="GJP19" s="132"/>
      <c r="GJQ19" s="132"/>
      <c r="GJR19" s="132"/>
      <c r="GJS19" s="132"/>
      <c r="GJT19" s="132"/>
      <c r="GJU19" s="132"/>
      <c r="GJV19" s="132"/>
      <c r="GJW19" s="132"/>
      <c r="GJX19" s="132"/>
      <c r="GJY19" s="132"/>
      <c r="GJZ19" s="132"/>
      <c r="GKA19" s="132"/>
      <c r="GKB19" s="132"/>
      <c r="GKC19" s="132"/>
      <c r="GKD19" s="132"/>
      <c r="GKE19" s="132"/>
      <c r="GKF19" s="132"/>
      <c r="GKG19" s="132"/>
      <c r="GKH19" s="132"/>
      <c r="GKI19" s="132"/>
      <c r="GKJ19" s="132"/>
      <c r="GKK19" s="132"/>
      <c r="GKL19" s="132"/>
      <c r="GKM19" s="132"/>
      <c r="GKN19" s="132"/>
      <c r="GKO19" s="132"/>
      <c r="GKP19" s="132"/>
      <c r="GKQ19" s="132"/>
      <c r="GKR19" s="132"/>
      <c r="GKS19" s="132"/>
      <c r="GKT19" s="132"/>
      <c r="GKU19" s="132"/>
      <c r="GKV19" s="132"/>
      <c r="GKW19" s="132"/>
      <c r="GKX19" s="132"/>
      <c r="GKY19" s="132"/>
      <c r="GKZ19" s="132"/>
      <c r="GLA19" s="132"/>
      <c r="GLB19" s="132"/>
      <c r="GLC19" s="132"/>
      <c r="GLD19" s="132"/>
      <c r="GLE19" s="132"/>
      <c r="GLF19" s="132"/>
      <c r="GLG19" s="132"/>
      <c r="GLH19" s="132"/>
      <c r="GLI19" s="132"/>
      <c r="GLJ19" s="132"/>
      <c r="GLK19" s="132"/>
      <c r="GLL19" s="132"/>
      <c r="GLM19" s="132"/>
      <c r="GLN19" s="132"/>
      <c r="GLO19" s="132"/>
      <c r="GLP19" s="132"/>
      <c r="GLQ19" s="132"/>
      <c r="GLR19" s="132"/>
      <c r="GLS19" s="132"/>
      <c r="GLT19" s="132"/>
      <c r="GLU19" s="132"/>
      <c r="GLV19" s="132"/>
      <c r="GLW19" s="132"/>
      <c r="GLX19" s="132"/>
      <c r="GLY19" s="132"/>
      <c r="GLZ19" s="132"/>
      <c r="GMA19" s="132"/>
      <c r="GMB19" s="132"/>
      <c r="GMC19" s="132"/>
      <c r="GMD19" s="132"/>
      <c r="GME19" s="132"/>
      <c r="GMF19" s="132"/>
      <c r="GMG19" s="132"/>
      <c r="GMH19" s="132"/>
      <c r="GMI19" s="132"/>
      <c r="GMJ19" s="132"/>
      <c r="GMK19" s="132"/>
      <c r="GML19" s="132"/>
      <c r="GMM19" s="132"/>
      <c r="GMN19" s="132"/>
      <c r="GMO19" s="132"/>
      <c r="GMP19" s="132"/>
      <c r="GMQ19" s="132"/>
      <c r="GMR19" s="132"/>
      <c r="GMS19" s="132"/>
      <c r="GMT19" s="132"/>
      <c r="GMU19" s="132"/>
      <c r="GMV19" s="132"/>
      <c r="GMW19" s="132"/>
      <c r="GMX19" s="132"/>
      <c r="GMY19" s="132"/>
      <c r="GMZ19" s="132"/>
      <c r="GNA19" s="132"/>
      <c r="GNB19" s="132"/>
      <c r="GNC19" s="132"/>
      <c r="GND19" s="132"/>
      <c r="GNE19" s="132"/>
      <c r="GNF19" s="132"/>
      <c r="GNG19" s="132"/>
      <c r="GNH19" s="132"/>
      <c r="GNI19" s="132"/>
      <c r="GNJ19" s="132"/>
      <c r="GNK19" s="132"/>
      <c r="GNL19" s="132"/>
      <c r="GNM19" s="132"/>
      <c r="GNN19" s="132"/>
      <c r="GNO19" s="132"/>
      <c r="GNP19" s="132"/>
      <c r="GNQ19" s="132"/>
      <c r="GNR19" s="132"/>
      <c r="GNS19" s="132"/>
      <c r="GNT19" s="132"/>
      <c r="GNU19" s="132"/>
      <c r="GNV19" s="132"/>
      <c r="GNW19" s="132"/>
      <c r="GNX19" s="132"/>
      <c r="GNY19" s="132"/>
      <c r="GNZ19" s="132"/>
      <c r="GOA19" s="132"/>
      <c r="GOB19" s="132"/>
      <c r="GOC19" s="132"/>
      <c r="GOD19" s="132"/>
      <c r="GOE19" s="132"/>
      <c r="GOF19" s="132"/>
      <c r="GOG19" s="132"/>
      <c r="GOH19" s="132"/>
      <c r="GOI19" s="132"/>
      <c r="GOJ19" s="132"/>
      <c r="GOK19" s="132"/>
      <c r="GOL19" s="132"/>
      <c r="GOM19" s="132"/>
      <c r="GON19" s="132"/>
      <c r="GOO19" s="132"/>
      <c r="GOP19" s="132"/>
      <c r="GOQ19" s="132"/>
      <c r="GOR19" s="132"/>
      <c r="GOS19" s="132"/>
      <c r="GOT19" s="132"/>
      <c r="GOU19" s="132"/>
      <c r="GOV19" s="132"/>
      <c r="GOW19" s="132"/>
      <c r="GOX19" s="132"/>
      <c r="GOY19" s="132"/>
      <c r="GOZ19" s="132"/>
      <c r="GPA19" s="132"/>
      <c r="GPB19" s="132"/>
      <c r="GPC19" s="132"/>
      <c r="GPD19" s="132"/>
      <c r="GPE19" s="132"/>
      <c r="GPF19" s="132"/>
      <c r="GPG19" s="132"/>
      <c r="GPH19" s="132"/>
      <c r="GPI19" s="132"/>
      <c r="GPJ19" s="132"/>
      <c r="GPK19" s="132"/>
      <c r="GPL19" s="132"/>
      <c r="GPM19" s="132"/>
      <c r="GPN19" s="132"/>
      <c r="GPO19" s="132"/>
      <c r="GPP19" s="132"/>
      <c r="GPQ19" s="132"/>
      <c r="GPR19" s="132"/>
      <c r="GPS19" s="132"/>
      <c r="GPT19" s="132"/>
      <c r="GPU19" s="132"/>
      <c r="GPV19" s="132"/>
      <c r="GPW19" s="132"/>
      <c r="GPX19" s="132"/>
      <c r="GPY19" s="132"/>
      <c r="GPZ19" s="132"/>
      <c r="GQA19" s="132"/>
      <c r="GQB19" s="132"/>
      <c r="GQC19" s="132"/>
      <c r="GQD19" s="132"/>
      <c r="GQE19" s="132"/>
      <c r="GQF19" s="132"/>
      <c r="GQG19" s="132"/>
      <c r="GQH19" s="132"/>
      <c r="GQI19" s="132"/>
      <c r="GQJ19" s="132"/>
      <c r="GQK19" s="132"/>
      <c r="GQL19" s="132"/>
      <c r="GQM19" s="132"/>
      <c r="GQN19" s="132"/>
      <c r="GQO19" s="132"/>
      <c r="GQP19" s="132"/>
      <c r="GQQ19" s="132"/>
      <c r="GQR19" s="132"/>
      <c r="GQS19" s="132"/>
      <c r="GQT19" s="132"/>
      <c r="GQU19" s="132"/>
      <c r="GQV19" s="132"/>
      <c r="GQW19" s="132"/>
      <c r="GQX19" s="132"/>
      <c r="GQY19" s="132"/>
      <c r="GQZ19" s="132"/>
      <c r="GRA19" s="132"/>
      <c r="GRB19" s="132"/>
      <c r="GRC19" s="132"/>
      <c r="GRD19" s="132"/>
      <c r="GRE19" s="132"/>
      <c r="GRF19" s="132"/>
      <c r="GRG19" s="132"/>
      <c r="GRH19" s="132"/>
      <c r="GRI19" s="132"/>
      <c r="GRJ19" s="132"/>
      <c r="GRK19" s="132"/>
      <c r="GRL19" s="132"/>
      <c r="GRM19" s="132"/>
      <c r="GRN19" s="132"/>
      <c r="GRO19" s="132"/>
      <c r="GRP19" s="132"/>
      <c r="GRQ19" s="132"/>
      <c r="GRR19" s="132"/>
      <c r="GRS19" s="132"/>
      <c r="GRT19" s="132"/>
      <c r="GRU19" s="132"/>
      <c r="GRV19" s="132"/>
      <c r="GRW19" s="132"/>
      <c r="GRX19" s="132"/>
      <c r="GRY19" s="132"/>
      <c r="GRZ19" s="132"/>
      <c r="GSA19" s="132"/>
      <c r="GSB19" s="132"/>
      <c r="GSC19" s="132"/>
      <c r="GSD19" s="132"/>
      <c r="GSE19" s="132"/>
      <c r="GSF19" s="132"/>
      <c r="GSG19" s="132"/>
      <c r="GSH19" s="132"/>
      <c r="GSI19" s="132"/>
      <c r="GSJ19" s="132"/>
      <c r="GSK19" s="132"/>
      <c r="GSL19" s="132"/>
      <c r="GSM19" s="132"/>
      <c r="GSN19" s="132"/>
      <c r="GSO19" s="132"/>
      <c r="GSP19" s="132"/>
      <c r="GSQ19" s="132"/>
      <c r="GSR19" s="132"/>
      <c r="GSS19" s="132"/>
      <c r="GST19" s="132"/>
      <c r="GSU19" s="132"/>
      <c r="GSV19" s="132"/>
      <c r="GSW19" s="132"/>
      <c r="GSX19" s="132"/>
      <c r="GSY19" s="132"/>
      <c r="GSZ19" s="132"/>
      <c r="GTA19" s="132"/>
      <c r="GTB19" s="132"/>
      <c r="GTC19" s="132"/>
      <c r="GTD19" s="132"/>
      <c r="GTE19" s="132"/>
      <c r="GTF19" s="132"/>
      <c r="GTG19" s="132"/>
      <c r="GTH19" s="132"/>
      <c r="GTI19" s="132"/>
      <c r="GTJ19" s="132"/>
      <c r="GTK19" s="132"/>
      <c r="GTL19" s="132"/>
      <c r="GTM19" s="132"/>
      <c r="GTN19" s="132"/>
      <c r="GTO19" s="132"/>
      <c r="GTP19" s="132"/>
      <c r="GTQ19" s="132"/>
      <c r="GTR19" s="132"/>
      <c r="GTS19" s="132"/>
      <c r="GTT19" s="132"/>
      <c r="GTU19" s="132"/>
      <c r="GTV19" s="132"/>
      <c r="GTW19" s="132"/>
      <c r="GTX19" s="132"/>
      <c r="GTY19" s="132"/>
      <c r="GTZ19" s="132"/>
      <c r="GUA19" s="132"/>
      <c r="GUB19" s="132"/>
      <c r="GUC19" s="132"/>
      <c r="GUD19" s="132"/>
      <c r="GUE19" s="132"/>
      <c r="GUF19" s="132"/>
      <c r="GUG19" s="132"/>
      <c r="GUH19" s="132"/>
      <c r="GUI19" s="132"/>
      <c r="GUJ19" s="132"/>
      <c r="GUK19" s="132"/>
      <c r="GUL19" s="132"/>
      <c r="GUM19" s="132"/>
      <c r="GUN19" s="132"/>
      <c r="GUO19" s="132"/>
      <c r="GUP19" s="132"/>
      <c r="GUQ19" s="132"/>
      <c r="GUR19" s="132"/>
      <c r="GUS19" s="132"/>
      <c r="GUT19" s="132"/>
      <c r="GUU19" s="132"/>
      <c r="GUV19" s="132"/>
      <c r="GUW19" s="132"/>
      <c r="GUX19" s="132"/>
      <c r="GUY19" s="132"/>
      <c r="GUZ19" s="132"/>
      <c r="GVA19" s="132"/>
      <c r="GVB19" s="132"/>
      <c r="GVC19" s="132"/>
      <c r="GVD19" s="132"/>
      <c r="GVE19" s="132"/>
      <c r="GVF19" s="132"/>
      <c r="GVG19" s="132"/>
      <c r="GVH19" s="132"/>
      <c r="GVI19" s="132"/>
      <c r="GVJ19" s="132"/>
      <c r="GVK19" s="132"/>
      <c r="GVL19" s="132"/>
      <c r="GVM19" s="132"/>
      <c r="GVN19" s="132"/>
      <c r="GVO19" s="132"/>
      <c r="GVP19" s="132"/>
      <c r="GVQ19" s="132"/>
      <c r="GVR19" s="132"/>
      <c r="GVS19" s="132"/>
      <c r="GVT19" s="132"/>
      <c r="GVU19" s="132"/>
      <c r="GVV19" s="132"/>
      <c r="GVW19" s="132"/>
      <c r="GVX19" s="132"/>
      <c r="GVY19" s="132"/>
      <c r="GVZ19" s="132"/>
      <c r="GWA19" s="132"/>
      <c r="GWB19" s="132"/>
      <c r="GWC19" s="132"/>
      <c r="GWD19" s="132"/>
      <c r="GWE19" s="132"/>
      <c r="GWF19" s="132"/>
      <c r="GWG19" s="132"/>
      <c r="GWH19" s="132"/>
      <c r="GWI19" s="132"/>
      <c r="GWJ19" s="132"/>
      <c r="GWK19" s="132"/>
      <c r="GWL19" s="132"/>
      <c r="GWM19" s="132"/>
      <c r="GWN19" s="132"/>
      <c r="GWO19" s="132"/>
      <c r="GWP19" s="132"/>
      <c r="GWQ19" s="132"/>
      <c r="GWR19" s="132"/>
      <c r="GWS19" s="132"/>
      <c r="GWT19" s="132"/>
      <c r="GWU19" s="132"/>
      <c r="GWV19" s="132"/>
      <c r="GWW19" s="132"/>
      <c r="GWX19" s="132"/>
      <c r="GWY19" s="132"/>
      <c r="GWZ19" s="132"/>
      <c r="GXA19" s="132"/>
      <c r="GXB19" s="132"/>
      <c r="GXC19" s="132"/>
      <c r="GXD19" s="132"/>
      <c r="GXE19" s="132"/>
      <c r="GXF19" s="132"/>
      <c r="GXG19" s="132"/>
      <c r="GXH19" s="132"/>
      <c r="GXI19" s="132"/>
      <c r="GXJ19" s="132"/>
      <c r="GXK19" s="132"/>
      <c r="GXL19" s="132"/>
      <c r="GXM19" s="132"/>
      <c r="GXN19" s="132"/>
      <c r="GXO19" s="132"/>
      <c r="GXP19" s="132"/>
      <c r="GXQ19" s="132"/>
      <c r="GXR19" s="132"/>
      <c r="GXS19" s="132"/>
      <c r="GXT19" s="132"/>
      <c r="GXU19" s="132"/>
      <c r="GXV19" s="132"/>
      <c r="GXW19" s="132"/>
      <c r="GXX19" s="132"/>
      <c r="GXY19" s="132"/>
      <c r="GXZ19" s="132"/>
      <c r="GYA19" s="132"/>
      <c r="GYB19" s="132"/>
      <c r="GYC19" s="132"/>
      <c r="GYD19" s="132"/>
      <c r="GYE19" s="132"/>
      <c r="GYF19" s="132"/>
      <c r="GYG19" s="132"/>
      <c r="GYH19" s="132"/>
      <c r="GYI19" s="132"/>
      <c r="GYJ19" s="132"/>
      <c r="GYK19" s="132"/>
      <c r="GYL19" s="132"/>
      <c r="GYM19" s="132"/>
      <c r="GYN19" s="132"/>
      <c r="GYO19" s="132"/>
      <c r="GYP19" s="132"/>
      <c r="GYQ19" s="132"/>
      <c r="GYR19" s="132"/>
      <c r="GYS19" s="132"/>
      <c r="GYT19" s="132"/>
      <c r="GYU19" s="132"/>
      <c r="GYV19" s="132"/>
      <c r="GYW19" s="132"/>
      <c r="GYX19" s="132"/>
      <c r="GYY19" s="132"/>
      <c r="GYZ19" s="132"/>
      <c r="GZA19" s="132"/>
      <c r="GZB19" s="132"/>
      <c r="GZC19" s="132"/>
      <c r="GZD19" s="132"/>
      <c r="GZE19" s="132"/>
      <c r="GZF19" s="132"/>
      <c r="GZG19" s="132"/>
      <c r="GZH19" s="132"/>
      <c r="GZI19" s="132"/>
      <c r="GZJ19" s="132"/>
      <c r="GZK19" s="132"/>
      <c r="GZL19" s="132"/>
      <c r="GZM19" s="132"/>
      <c r="GZN19" s="132"/>
      <c r="GZO19" s="132"/>
      <c r="GZP19" s="132"/>
      <c r="GZQ19" s="132"/>
      <c r="GZR19" s="132"/>
      <c r="GZS19" s="132"/>
      <c r="GZT19" s="132"/>
      <c r="GZU19" s="132"/>
      <c r="GZV19" s="132"/>
      <c r="GZW19" s="132"/>
      <c r="GZX19" s="132"/>
      <c r="GZY19" s="132"/>
      <c r="GZZ19" s="132"/>
      <c r="HAA19" s="132"/>
      <c r="HAB19" s="132"/>
      <c r="HAC19" s="132"/>
      <c r="HAD19" s="132"/>
      <c r="HAE19" s="132"/>
      <c r="HAF19" s="132"/>
      <c r="HAG19" s="132"/>
      <c r="HAH19" s="132"/>
      <c r="HAI19" s="132"/>
      <c r="HAJ19" s="132"/>
      <c r="HAK19" s="132"/>
      <c r="HAL19" s="132"/>
      <c r="HAM19" s="132"/>
      <c r="HAN19" s="132"/>
      <c r="HAO19" s="132"/>
      <c r="HAP19" s="132"/>
      <c r="HAQ19" s="132"/>
      <c r="HAR19" s="132"/>
      <c r="HAS19" s="132"/>
      <c r="HAT19" s="132"/>
      <c r="HAU19" s="132"/>
      <c r="HAV19" s="132"/>
      <c r="HAW19" s="132"/>
      <c r="HAX19" s="132"/>
      <c r="HAY19" s="132"/>
      <c r="HAZ19" s="132"/>
      <c r="HBA19" s="132"/>
      <c r="HBB19" s="132"/>
      <c r="HBC19" s="132"/>
      <c r="HBD19" s="132"/>
      <c r="HBE19" s="132"/>
      <c r="HBF19" s="132"/>
      <c r="HBG19" s="132"/>
      <c r="HBH19" s="132"/>
      <c r="HBI19" s="132"/>
      <c r="HBJ19" s="132"/>
      <c r="HBK19" s="132"/>
      <c r="HBL19" s="132"/>
      <c r="HBM19" s="132"/>
      <c r="HBN19" s="132"/>
      <c r="HBO19" s="132"/>
      <c r="HBP19" s="132"/>
      <c r="HBQ19" s="132"/>
      <c r="HBR19" s="132"/>
      <c r="HBS19" s="132"/>
      <c r="HBT19" s="132"/>
      <c r="HBU19" s="132"/>
      <c r="HBV19" s="132"/>
      <c r="HBW19" s="132"/>
      <c r="HBX19" s="132"/>
      <c r="HBY19" s="132"/>
      <c r="HBZ19" s="132"/>
      <c r="HCA19" s="132"/>
      <c r="HCB19" s="132"/>
      <c r="HCC19" s="132"/>
      <c r="HCD19" s="132"/>
      <c r="HCE19" s="132"/>
      <c r="HCF19" s="132"/>
      <c r="HCG19" s="132"/>
      <c r="HCH19" s="132"/>
      <c r="HCI19" s="132"/>
      <c r="HCJ19" s="132"/>
      <c r="HCK19" s="132"/>
      <c r="HCL19" s="132"/>
      <c r="HCM19" s="132"/>
      <c r="HCN19" s="132"/>
      <c r="HCO19" s="132"/>
      <c r="HCP19" s="132"/>
      <c r="HCQ19" s="132"/>
      <c r="HCR19" s="132"/>
      <c r="HCS19" s="132"/>
      <c r="HCT19" s="132"/>
      <c r="HCU19" s="132"/>
      <c r="HCV19" s="132"/>
      <c r="HCW19" s="132"/>
      <c r="HCX19" s="132"/>
      <c r="HCY19" s="132"/>
      <c r="HCZ19" s="132"/>
      <c r="HDA19" s="132"/>
      <c r="HDB19" s="132"/>
      <c r="HDC19" s="132"/>
      <c r="HDD19" s="132"/>
      <c r="HDE19" s="132"/>
      <c r="HDF19" s="132"/>
      <c r="HDG19" s="132"/>
      <c r="HDH19" s="132"/>
      <c r="HDI19" s="132"/>
      <c r="HDJ19" s="132"/>
      <c r="HDK19" s="132"/>
      <c r="HDL19" s="132"/>
      <c r="HDM19" s="132"/>
      <c r="HDN19" s="132"/>
      <c r="HDO19" s="132"/>
      <c r="HDP19" s="132"/>
      <c r="HDQ19" s="132"/>
      <c r="HDR19" s="132"/>
      <c r="HDS19" s="132"/>
      <c r="HDT19" s="132"/>
      <c r="HDU19" s="132"/>
      <c r="HDV19" s="132"/>
      <c r="HDW19" s="132"/>
      <c r="HDX19" s="132"/>
      <c r="HDY19" s="132"/>
      <c r="HDZ19" s="132"/>
      <c r="HEA19" s="132"/>
      <c r="HEB19" s="132"/>
      <c r="HEC19" s="132"/>
      <c r="HED19" s="132"/>
      <c r="HEE19" s="132"/>
      <c r="HEF19" s="132"/>
      <c r="HEG19" s="132"/>
      <c r="HEH19" s="132"/>
      <c r="HEI19" s="132"/>
      <c r="HEJ19" s="132"/>
      <c r="HEK19" s="132"/>
      <c r="HEL19" s="132"/>
      <c r="HEM19" s="132"/>
      <c r="HEN19" s="132"/>
      <c r="HEO19" s="132"/>
      <c r="HEP19" s="132"/>
      <c r="HEQ19" s="132"/>
      <c r="HER19" s="132"/>
      <c r="HES19" s="132"/>
      <c r="HET19" s="132"/>
      <c r="HEU19" s="132"/>
      <c r="HEV19" s="132"/>
      <c r="HEW19" s="132"/>
      <c r="HEX19" s="132"/>
      <c r="HEY19" s="132"/>
      <c r="HEZ19" s="132"/>
      <c r="HFA19" s="132"/>
      <c r="HFB19" s="132"/>
      <c r="HFC19" s="132"/>
      <c r="HFD19" s="132"/>
      <c r="HFE19" s="132"/>
      <c r="HFF19" s="132"/>
      <c r="HFG19" s="132"/>
      <c r="HFH19" s="132"/>
      <c r="HFI19" s="132"/>
      <c r="HFJ19" s="132"/>
      <c r="HFK19" s="132"/>
      <c r="HFL19" s="132"/>
      <c r="HFM19" s="132"/>
      <c r="HFN19" s="132"/>
      <c r="HFO19" s="132"/>
      <c r="HFP19" s="132"/>
      <c r="HFQ19" s="132"/>
      <c r="HFR19" s="132"/>
      <c r="HFS19" s="132"/>
      <c r="HFT19" s="132"/>
      <c r="HFU19" s="132"/>
      <c r="HFV19" s="132"/>
      <c r="HFW19" s="132"/>
      <c r="HFX19" s="132"/>
      <c r="HFY19" s="132"/>
      <c r="HFZ19" s="132"/>
      <c r="HGA19" s="132"/>
      <c r="HGB19" s="132"/>
      <c r="HGC19" s="132"/>
      <c r="HGD19" s="132"/>
      <c r="HGE19" s="132"/>
      <c r="HGF19" s="132"/>
      <c r="HGG19" s="132"/>
      <c r="HGH19" s="132"/>
      <c r="HGI19" s="132"/>
      <c r="HGJ19" s="132"/>
      <c r="HGK19" s="132"/>
      <c r="HGL19" s="132"/>
      <c r="HGM19" s="132"/>
      <c r="HGN19" s="132"/>
      <c r="HGO19" s="132"/>
      <c r="HGP19" s="132"/>
      <c r="HGQ19" s="132"/>
      <c r="HGR19" s="132"/>
      <c r="HGS19" s="132"/>
      <c r="HGT19" s="132"/>
      <c r="HGU19" s="132"/>
      <c r="HGV19" s="132"/>
      <c r="HGW19" s="132"/>
      <c r="HGX19" s="132"/>
      <c r="HGY19" s="132"/>
      <c r="HGZ19" s="132"/>
      <c r="HHA19" s="132"/>
      <c r="HHB19" s="132"/>
      <c r="HHC19" s="132"/>
      <c r="HHD19" s="132"/>
      <c r="HHE19" s="132"/>
      <c r="HHF19" s="132"/>
      <c r="HHG19" s="132"/>
      <c r="HHH19" s="132"/>
      <c r="HHI19" s="132"/>
      <c r="HHJ19" s="132"/>
      <c r="HHK19" s="132"/>
      <c r="HHL19" s="132"/>
      <c r="HHM19" s="132"/>
      <c r="HHN19" s="132"/>
      <c r="HHO19" s="132"/>
      <c r="HHP19" s="132"/>
      <c r="HHQ19" s="132"/>
      <c r="HHR19" s="132"/>
      <c r="HHS19" s="132"/>
      <c r="HHT19" s="132"/>
      <c r="HHU19" s="132"/>
      <c r="HHV19" s="132"/>
      <c r="HHW19" s="132"/>
      <c r="HHX19" s="132"/>
      <c r="HHY19" s="132"/>
      <c r="HHZ19" s="132"/>
      <c r="HIA19" s="132"/>
      <c r="HIB19" s="132"/>
      <c r="HIC19" s="132"/>
      <c r="HID19" s="132"/>
      <c r="HIE19" s="132"/>
      <c r="HIF19" s="132"/>
      <c r="HIG19" s="132"/>
      <c r="HIH19" s="132"/>
      <c r="HII19" s="132"/>
      <c r="HIJ19" s="132"/>
      <c r="HIK19" s="132"/>
      <c r="HIL19" s="132"/>
      <c r="HIM19" s="132"/>
      <c r="HIN19" s="132"/>
      <c r="HIO19" s="132"/>
      <c r="HIP19" s="132"/>
      <c r="HIQ19" s="132"/>
      <c r="HIR19" s="132"/>
      <c r="HIS19" s="132"/>
      <c r="HIT19" s="132"/>
      <c r="HIU19" s="132"/>
      <c r="HIV19" s="132"/>
      <c r="HIW19" s="132"/>
      <c r="HIX19" s="132"/>
      <c r="HIY19" s="132"/>
      <c r="HIZ19" s="132"/>
      <c r="HJA19" s="132"/>
      <c r="HJB19" s="132"/>
      <c r="HJC19" s="132"/>
      <c r="HJD19" s="132"/>
      <c r="HJE19" s="132"/>
      <c r="HJF19" s="132"/>
      <c r="HJG19" s="132"/>
      <c r="HJH19" s="132"/>
      <c r="HJI19" s="132"/>
      <c r="HJJ19" s="132"/>
      <c r="HJK19" s="132"/>
      <c r="HJL19" s="132"/>
      <c r="HJM19" s="132"/>
      <c r="HJN19" s="132"/>
      <c r="HJO19" s="132"/>
      <c r="HJP19" s="132"/>
      <c r="HJQ19" s="132"/>
      <c r="HJR19" s="132"/>
      <c r="HJS19" s="132"/>
      <c r="HJT19" s="132"/>
      <c r="HJU19" s="132"/>
      <c r="HJV19" s="132"/>
      <c r="HJW19" s="132"/>
      <c r="HJX19" s="132"/>
      <c r="HJY19" s="132"/>
      <c r="HJZ19" s="132"/>
      <c r="HKA19" s="132"/>
      <c r="HKB19" s="132"/>
      <c r="HKC19" s="132"/>
      <c r="HKD19" s="132"/>
      <c r="HKE19" s="132"/>
      <c r="HKF19" s="132"/>
      <c r="HKG19" s="132"/>
      <c r="HKH19" s="132"/>
      <c r="HKI19" s="132"/>
      <c r="HKJ19" s="132"/>
      <c r="HKK19" s="132"/>
      <c r="HKL19" s="132"/>
      <c r="HKM19" s="132"/>
      <c r="HKN19" s="132"/>
      <c r="HKO19" s="132"/>
      <c r="HKP19" s="132"/>
      <c r="HKQ19" s="132"/>
      <c r="HKR19" s="132"/>
      <c r="HKS19" s="132"/>
      <c r="HKT19" s="132"/>
      <c r="HKU19" s="132"/>
      <c r="HKV19" s="132"/>
      <c r="HKW19" s="132"/>
      <c r="HKX19" s="132"/>
      <c r="HKY19" s="132"/>
      <c r="HKZ19" s="132"/>
      <c r="HLA19" s="132"/>
      <c r="HLB19" s="132"/>
      <c r="HLC19" s="132"/>
      <c r="HLD19" s="132"/>
      <c r="HLE19" s="132"/>
      <c r="HLF19" s="132"/>
      <c r="HLG19" s="132"/>
      <c r="HLH19" s="132"/>
      <c r="HLI19" s="132"/>
      <c r="HLJ19" s="132"/>
      <c r="HLK19" s="132"/>
      <c r="HLL19" s="132"/>
      <c r="HLM19" s="132"/>
      <c r="HLN19" s="132"/>
      <c r="HLO19" s="132"/>
      <c r="HLP19" s="132"/>
      <c r="HLQ19" s="132"/>
      <c r="HLR19" s="132"/>
      <c r="HLS19" s="132"/>
      <c r="HLT19" s="132"/>
      <c r="HLU19" s="132"/>
      <c r="HLV19" s="132"/>
      <c r="HLW19" s="132"/>
      <c r="HLX19" s="132"/>
      <c r="HLY19" s="132"/>
      <c r="HLZ19" s="132"/>
      <c r="HMA19" s="132"/>
      <c r="HMB19" s="132"/>
      <c r="HMC19" s="132"/>
      <c r="HMD19" s="132"/>
      <c r="HME19" s="132"/>
      <c r="HMF19" s="132"/>
      <c r="HMG19" s="132"/>
      <c r="HMH19" s="132"/>
      <c r="HMI19" s="132"/>
      <c r="HMJ19" s="132"/>
      <c r="HMK19" s="132"/>
      <c r="HML19" s="132"/>
      <c r="HMM19" s="132"/>
      <c r="HMN19" s="132"/>
      <c r="HMO19" s="132"/>
      <c r="HMP19" s="132"/>
      <c r="HMQ19" s="132"/>
      <c r="HMR19" s="132"/>
      <c r="HMS19" s="132"/>
      <c r="HMT19" s="132"/>
      <c r="HMU19" s="132"/>
      <c r="HMV19" s="132"/>
      <c r="HMW19" s="132"/>
      <c r="HMX19" s="132"/>
      <c r="HMY19" s="132"/>
      <c r="HMZ19" s="132"/>
      <c r="HNA19" s="132"/>
      <c r="HNB19" s="132"/>
      <c r="HNC19" s="132"/>
      <c r="HND19" s="132"/>
      <c r="HNE19" s="132"/>
      <c r="HNF19" s="132"/>
      <c r="HNG19" s="132"/>
      <c r="HNH19" s="132"/>
      <c r="HNI19" s="132"/>
      <c r="HNJ19" s="132"/>
      <c r="HNK19" s="132"/>
      <c r="HNL19" s="132"/>
      <c r="HNM19" s="132"/>
      <c r="HNN19" s="132"/>
      <c r="HNO19" s="132"/>
      <c r="HNP19" s="132"/>
      <c r="HNQ19" s="132"/>
      <c r="HNR19" s="132"/>
      <c r="HNS19" s="132"/>
      <c r="HNT19" s="132"/>
      <c r="HNU19" s="132"/>
      <c r="HNV19" s="132"/>
      <c r="HNW19" s="132"/>
      <c r="HNX19" s="132"/>
      <c r="HNY19" s="132"/>
      <c r="HNZ19" s="132"/>
      <c r="HOA19" s="132"/>
      <c r="HOB19" s="132"/>
      <c r="HOC19" s="132"/>
      <c r="HOD19" s="132"/>
      <c r="HOE19" s="132"/>
      <c r="HOF19" s="132"/>
      <c r="HOG19" s="132"/>
      <c r="HOH19" s="132"/>
      <c r="HOI19" s="132"/>
      <c r="HOJ19" s="132"/>
      <c r="HOK19" s="132"/>
      <c r="HOL19" s="132"/>
      <c r="HOM19" s="132"/>
      <c r="HON19" s="132"/>
      <c r="HOO19" s="132"/>
      <c r="HOP19" s="132"/>
      <c r="HOQ19" s="132"/>
      <c r="HOR19" s="132"/>
      <c r="HOS19" s="132"/>
      <c r="HOT19" s="132"/>
      <c r="HOU19" s="132"/>
      <c r="HOV19" s="132"/>
      <c r="HOW19" s="132"/>
      <c r="HOX19" s="132"/>
      <c r="HOY19" s="132"/>
      <c r="HOZ19" s="132"/>
      <c r="HPA19" s="132"/>
      <c r="HPB19" s="132"/>
      <c r="HPC19" s="132"/>
      <c r="HPD19" s="132"/>
      <c r="HPE19" s="132"/>
      <c r="HPF19" s="132"/>
      <c r="HPG19" s="132"/>
      <c r="HPH19" s="132"/>
      <c r="HPI19" s="132"/>
      <c r="HPJ19" s="132"/>
      <c r="HPK19" s="132"/>
      <c r="HPL19" s="132"/>
      <c r="HPM19" s="132"/>
      <c r="HPN19" s="132"/>
      <c r="HPO19" s="132"/>
      <c r="HPP19" s="132"/>
      <c r="HPQ19" s="132"/>
      <c r="HPR19" s="132"/>
      <c r="HPS19" s="132"/>
      <c r="HPT19" s="132"/>
      <c r="HPU19" s="132"/>
      <c r="HPV19" s="132"/>
      <c r="HPW19" s="132"/>
      <c r="HPX19" s="132"/>
      <c r="HPY19" s="132"/>
      <c r="HPZ19" s="132"/>
      <c r="HQA19" s="132"/>
      <c r="HQB19" s="132"/>
      <c r="HQC19" s="132"/>
      <c r="HQD19" s="132"/>
      <c r="HQE19" s="132"/>
      <c r="HQF19" s="132"/>
      <c r="HQG19" s="132"/>
      <c r="HQH19" s="132"/>
      <c r="HQI19" s="132"/>
      <c r="HQJ19" s="132"/>
      <c r="HQK19" s="132"/>
      <c r="HQL19" s="132"/>
      <c r="HQM19" s="132"/>
      <c r="HQN19" s="132"/>
      <c r="HQO19" s="132"/>
      <c r="HQP19" s="132"/>
      <c r="HQQ19" s="132"/>
      <c r="HQR19" s="132"/>
      <c r="HQS19" s="132"/>
      <c r="HQT19" s="132"/>
      <c r="HQU19" s="132"/>
      <c r="HQV19" s="132"/>
      <c r="HQW19" s="132"/>
      <c r="HQX19" s="132"/>
      <c r="HQY19" s="132"/>
      <c r="HQZ19" s="132"/>
      <c r="HRA19" s="132"/>
      <c r="HRB19" s="132"/>
      <c r="HRC19" s="132"/>
      <c r="HRD19" s="132"/>
      <c r="HRE19" s="132"/>
      <c r="HRF19" s="132"/>
      <c r="HRG19" s="132"/>
      <c r="HRH19" s="132"/>
      <c r="HRI19" s="132"/>
      <c r="HRJ19" s="132"/>
      <c r="HRK19" s="132"/>
      <c r="HRL19" s="132"/>
      <c r="HRM19" s="132"/>
      <c r="HRN19" s="132"/>
      <c r="HRO19" s="132"/>
      <c r="HRP19" s="132"/>
      <c r="HRQ19" s="132"/>
      <c r="HRR19" s="132"/>
      <c r="HRS19" s="132"/>
      <c r="HRT19" s="132"/>
      <c r="HRU19" s="132"/>
      <c r="HRV19" s="132"/>
      <c r="HRW19" s="132"/>
      <c r="HRX19" s="132"/>
      <c r="HRY19" s="132"/>
      <c r="HRZ19" s="132"/>
      <c r="HSA19" s="132"/>
      <c r="HSB19" s="132"/>
      <c r="HSC19" s="132"/>
      <c r="HSD19" s="132"/>
      <c r="HSE19" s="132"/>
      <c r="HSF19" s="132"/>
      <c r="HSG19" s="132"/>
      <c r="HSH19" s="132"/>
      <c r="HSI19" s="132"/>
      <c r="HSJ19" s="132"/>
      <c r="HSK19" s="132"/>
      <c r="HSL19" s="132"/>
      <c r="HSM19" s="132"/>
      <c r="HSN19" s="132"/>
      <c r="HSO19" s="132"/>
      <c r="HSP19" s="132"/>
      <c r="HSQ19" s="132"/>
      <c r="HSR19" s="132"/>
      <c r="HSS19" s="132"/>
      <c r="HST19" s="132"/>
      <c r="HSU19" s="132"/>
      <c r="HSV19" s="132"/>
      <c r="HSW19" s="132"/>
      <c r="HSX19" s="132"/>
      <c r="HSY19" s="132"/>
      <c r="HSZ19" s="132"/>
      <c r="HTA19" s="132"/>
      <c r="HTB19" s="132"/>
      <c r="HTC19" s="132"/>
      <c r="HTD19" s="132"/>
      <c r="HTE19" s="132"/>
      <c r="HTF19" s="132"/>
      <c r="HTG19" s="132"/>
      <c r="HTH19" s="132"/>
      <c r="HTI19" s="132"/>
      <c r="HTJ19" s="132"/>
      <c r="HTK19" s="132"/>
      <c r="HTL19" s="132"/>
      <c r="HTM19" s="132"/>
      <c r="HTN19" s="132"/>
      <c r="HTO19" s="132"/>
      <c r="HTP19" s="132"/>
      <c r="HTQ19" s="132"/>
      <c r="HTR19" s="132"/>
      <c r="HTS19" s="132"/>
      <c r="HTT19" s="132"/>
      <c r="HTU19" s="132"/>
      <c r="HTV19" s="132"/>
      <c r="HTW19" s="132"/>
      <c r="HTX19" s="132"/>
      <c r="HTY19" s="132"/>
      <c r="HTZ19" s="132"/>
      <c r="HUA19" s="132"/>
      <c r="HUB19" s="132"/>
      <c r="HUC19" s="132"/>
      <c r="HUD19" s="132"/>
      <c r="HUE19" s="132"/>
      <c r="HUF19" s="132"/>
      <c r="HUG19" s="132"/>
      <c r="HUH19" s="132"/>
      <c r="HUI19" s="132"/>
      <c r="HUJ19" s="132"/>
      <c r="HUK19" s="132"/>
      <c r="HUL19" s="132"/>
      <c r="HUM19" s="132"/>
      <c r="HUN19" s="132"/>
      <c r="HUO19" s="132"/>
      <c r="HUP19" s="132"/>
      <c r="HUQ19" s="132"/>
      <c r="HUR19" s="132"/>
      <c r="HUS19" s="132"/>
      <c r="HUT19" s="132"/>
      <c r="HUU19" s="132"/>
      <c r="HUV19" s="132"/>
      <c r="HUW19" s="132"/>
      <c r="HUX19" s="132"/>
      <c r="HUY19" s="132"/>
      <c r="HUZ19" s="132"/>
      <c r="HVA19" s="132"/>
      <c r="HVB19" s="132"/>
      <c r="HVC19" s="132"/>
      <c r="HVD19" s="132"/>
      <c r="HVE19" s="132"/>
      <c r="HVF19" s="132"/>
      <c r="HVG19" s="132"/>
      <c r="HVH19" s="132"/>
      <c r="HVI19" s="132"/>
      <c r="HVJ19" s="132"/>
      <c r="HVK19" s="132"/>
      <c r="HVL19" s="132"/>
      <c r="HVM19" s="132"/>
      <c r="HVN19" s="132"/>
      <c r="HVO19" s="132"/>
      <c r="HVP19" s="132"/>
      <c r="HVQ19" s="132"/>
      <c r="HVR19" s="132"/>
      <c r="HVS19" s="132"/>
      <c r="HVT19" s="132"/>
      <c r="HVU19" s="132"/>
      <c r="HVV19" s="132"/>
      <c r="HVW19" s="132"/>
      <c r="HVX19" s="132"/>
      <c r="HVY19" s="132"/>
      <c r="HVZ19" s="132"/>
      <c r="HWA19" s="132"/>
      <c r="HWB19" s="132"/>
      <c r="HWC19" s="132"/>
      <c r="HWD19" s="132"/>
      <c r="HWE19" s="132"/>
      <c r="HWF19" s="132"/>
      <c r="HWG19" s="132"/>
      <c r="HWH19" s="132"/>
      <c r="HWI19" s="132"/>
      <c r="HWJ19" s="132"/>
      <c r="HWK19" s="132"/>
      <c r="HWL19" s="132"/>
      <c r="HWM19" s="132"/>
      <c r="HWN19" s="132"/>
      <c r="HWO19" s="132"/>
      <c r="HWP19" s="132"/>
      <c r="HWQ19" s="132"/>
      <c r="HWR19" s="132"/>
      <c r="HWS19" s="132"/>
      <c r="HWT19" s="132"/>
      <c r="HWU19" s="132"/>
      <c r="HWV19" s="132"/>
      <c r="HWW19" s="132"/>
      <c r="HWX19" s="132"/>
      <c r="HWY19" s="132"/>
      <c r="HWZ19" s="132"/>
      <c r="HXA19" s="132"/>
      <c r="HXB19" s="132"/>
      <c r="HXC19" s="132"/>
      <c r="HXD19" s="132"/>
      <c r="HXE19" s="132"/>
      <c r="HXF19" s="132"/>
      <c r="HXG19" s="132"/>
      <c r="HXH19" s="132"/>
      <c r="HXI19" s="132"/>
      <c r="HXJ19" s="132"/>
      <c r="HXK19" s="132"/>
      <c r="HXL19" s="132"/>
      <c r="HXM19" s="132"/>
      <c r="HXN19" s="132"/>
      <c r="HXO19" s="132"/>
      <c r="HXP19" s="132"/>
      <c r="HXQ19" s="132"/>
      <c r="HXR19" s="132"/>
      <c r="HXS19" s="132"/>
      <c r="HXT19" s="132"/>
      <c r="HXU19" s="132"/>
      <c r="HXV19" s="132"/>
      <c r="HXW19" s="132"/>
      <c r="HXX19" s="132"/>
      <c r="HXY19" s="132"/>
      <c r="HXZ19" s="132"/>
      <c r="HYA19" s="132"/>
      <c r="HYB19" s="132"/>
      <c r="HYC19" s="132"/>
      <c r="HYD19" s="132"/>
      <c r="HYE19" s="132"/>
      <c r="HYF19" s="132"/>
      <c r="HYG19" s="132"/>
      <c r="HYH19" s="132"/>
      <c r="HYI19" s="132"/>
      <c r="HYJ19" s="132"/>
      <c r="HYK19" s="132"/>
      <c r="HYL19" s="132"/>
      <c r="HYM19" s="132"/>
      <c r="HYN19" s="132"/>
      <c r="HYO19" s="132"/>
      <c r="HYP19" s="132"/>
      <c r="HYQ19" s="132"/>
      <c r="HYR19" s="132"/>
      <c r="HYS19" s="132"/>
      <c r="HYT19" s="132"/>
      <c r="HYU19" s="132"/>
      <c r="HYV19" s="132"/>
      <c r="HYW19" s="132"/>
      <c r="HYX19" s="132"/>
      <c r="HYY19" s="132"/>
      <c r="HYZ19" s="132"/>
      <c r="HZA19" s="132"/>
      <c r="HZB19" s="132"/>
      <c r="HZC19" s="132"/>
      <c r="HZD19" s="132"/>
      <c r="HZE19" s="132"/>
      <c r="HZF19" s="132"/>
      <c r="HZG19" s="132"/>
      <c r="HZH19" s="132"/>
      <c r="HZI19" s="132"/>
      <c r="HZJ19" s="132"/>
      <c r="HZK19" s="132"/>
      <c r="HZL19" s="132"/>
      <c r="HZM19" s="132"/>
      <c r="HZN19" s="132"/>
      <c r="HZO19" s="132"/>
      <c r="HZP19" s="132"/>
      <c r="HZQ19" s="132"/>
      <c r="HZR19" s="132"/>
      <c r="HZS19" s="132"/>
      <c r="HZT19" s="132"/>
      <c r="HZU19" s="132"/>
      <c r="HZV19" s="132"/>
      <c r="HZW19" s="132"/>
      <c r="HZX19" s="132"/>
      <c r="HZY19" s="132"/>
      <c r="HZZ19" s="132"/>
      <c r="IAA19" s="132"/>
      <c r="IAB19" s="132"/>
      <c r="IAC19" s="132"/>
      <c r="IAD19" s="132"/>
      <c r="IAE19" s="132"/>
      <c r="IAF19" s="132"/>
      <c r="IAG19" s="132"/>
      <c r="IAH19" s="132"/>
      <c r="IAI19" s="132"/>
      <c r="IAJ19" s="132"/>
      <c r="IAK19" s="132"/>
      <c r="IAL19" s="132"/>
      <c r="IAM19" s="132"/>
      <c r="IAN19" s="132"/>
      <c r="IAO19" s="132"/>
      <c r="IAP19" s="132"/>
      <c r="IAQ19" s="132"/>
      <c r="IAR19" s="132"/>
      <c r="IAS19" s="132"/>
      <c r="IAT19" s="132"/>
      <c r="IAU19" s="132"/>
      <c r="IAV19" s="132"/>
      <c r="IAW19" s="132"/>
      <c r="IAX19" s="132"/>
      <c r="IAY19" s="132"/>
      <c r="IAZ19" s="132"/>
      <c r="IBA19" s="132"/>
      <c r="IBB19" s="132"/>
      <c r="IBC19" s="132"/>
      <c r="IBD19" s="132"/>
      <c r="IBE19" s="132"/>
      <c r="IBF19" s="132"/>
      <c r="IBG19" s="132"/>
      <c r="IBH19" s="132"/>
      <c r="IBI19" s="132"/>
      <c r="IBJ19" s="132"/>
      <c r="IBK19" s="132"/>
      <c r="IBL19" s="132"/>
      <c r="IBM19" s="132"/>
      <c r="IBN19" s="132"/>
      <c r="IBO19" s="132"/>
      <c r="IBP19" s="132"/>
      <c r="IBQ19" s="132"/>
      <c r="IBR19" s="132"/>
      <c r="IBS19" s="132"/>
      <c r="IBT19" s="132"/>
      <c r="IBU19" s="132"/>
      <c r="IBV19" s="132"/>
      <c r="IBW19" s="132"/>
      <c r="IBX19" s="132"/>
      <c r="IBY19" s="132"/>
      <c r="IBZ19" s="132"/>
      <c r="ICA19" s="132"/>
      <c r="ICB19" s="132"/>
      <c r="ICC19" s="132"/>
      <c r="ICD19" s="132"/>
      <c r="ICE19" s="132"/>
      <c r="ICF19" s="132"/>
      <c r="ICG19" s="132"/>
      <c r="ICH19" s="132"/>
      <c r="ICI19" s="132"/>
      <c r="ICJ19" s="132"/>
      <c r="ICK19" s="132"/>
      <c r="ICL19" s="132"/>
      <c r="ICM19" s="132"/>
      <c r="ICN19" s="132"/>
      <c r="ICO19" s="132"/>
      <c r="ICP19" s="132"/>
      <c r="ICQ19" s="132"/>
      <c r="ICR19" s="132"/>
      <c r="ICS19" s="132"/>
      <c r="ICT19" s="132"/>
      <c r="ICU19" s="132"/>
      <c r="ICV19" s="132"/>
      <c r="ICW19" s="132"/>
      <c r="ICX19" s="132"/>
      <c r="ICY19" s="132"/>
      <c r="ICZ19" s="132"/>
      <c r="IDA19" s="132"/>
      <c r="IDB19" s="132"/>
      <c r="IDC19" s="132"/>
      <c r="IDD19" s="132"/>
      <c r="IDE19" s="132"/>
      <c r="IDF19" s="132"/>
      <c r="IDG19" s="132"/>
      <c r="IDH19" s="132"/>
      <c r="IDI19" s="132"/>
      <c r="IDJ19" s="132"/>
      <c r="IDK19" s="132"/>
      <c r="IDL19" s="132"/>
      <c r="IDM19" s="132"/>
      <c r="IDN19" s="132"/>
      <c r="IDO19" s="132"/>
      <c r="IDP19" s="132"/>
      <c r="IDQ19" s="132"/>
      <c r="IDR19" s="132"/>
      <c r="IDS19" s="132"/>
      <c r="IDT19" s="132"/>
      <c r="IDU19" s="132"/>
      <c r="IDV19" s="132"/>
      <c r="IDW19" s="132"/>
      <c r="IDX19" s="132"/>
      <c r="IDY19" s="132"/>
      <c r="IDZ19" s="132"/>
      <c r="IEA19" s="132"/>
      <c r="IEB19" s="132"/>
      <c r="IEC19" s="132"/>
      <c r="IED19" s="132"/>
      <c r="IEE19" s="132"/>
      <c r="IEF19" s="132"/>
      <c r="IEG19" s="132"/>
      <c r="IEH19" s="132"/>
      <c r="IEI19" s="132"/>
      <c r="IEJ19" s="132"/>
      <c r="IEK19" s="132"/>
      <c r="IEL19" s="132"/>
      <c r="IEM19" s="132"/>
      <c r="IEN19" s="132"/>
      <c r="IEO19" s="132"/>
      <c r="IEP19" s="132"/>
      <c r="IEQ19" s="132"/>
      <c r="IER19" s="132"/>
      <c r="IES19" s="132"/>
      <c r="IET19" s="132"/>
      <c r="IEU19" s="132"/>
      <c r="IEV19" s="132"/>
      <c r="IEW19" s="132"/>
      <c r="IEX19" s="132"/>
      <c r="IEY19" s="132"/>
      <c r="IEZ19" s="132"/>
      <c r="IFA19" s="132"/>
      <c r="IFB19" s="132"/>
      <c r="IFC19" s="132"/>
      <c r="IFD19" s="132"/>
      <c r="IFE19" s="132"/>
      <c r="IFF19" s="132"/>
      <c r="IFG19" s="132"/>
      <c r="IFH19" s="132"/>
      <c r="IFI19" s="132"/>
      <c r="IFJ19" s="132"/>
      <c r="IFK19" s="132"/>
      <c r="IFL19" s="132"/>
      <c r="IFM19" s="132"/>
      <c r="IFN19" s="132"/>
      <c r="IFO19" s="132"/>
      <c r="IFP19" s="132"/>
      <c r="IFQ19" s="132"/>
      <c r="IFR19" s="132"/>
      <c r="IFS19" s="132"/>
      <c r="IFT19" s="132"/>
      <c r="IFU19" s="132"/>
      <c r="IFV19" s="132"/>
      <c r="IFW19" s="132"/>
      <c r="IFX19" s="132"/>
      <c r="IFY19" s="132"/>
      <c r="IFZ19" s="132"/>
      <c r="IGA19" s="132"/>
      <c r="IGB19" s="132"/>
      <c r="IGC19" s="132"/>
      <c r="IGD19" s="132"/>
      <c r="IGE19" s="132"/>
      <c r="IGF19" s="132"/>
      <c r="IGG19" s="132"/>
      <c r="IGH19" s="132"/>
      <c r="IGI19" s="132"/>
      <c r="IGJ19" s="132"/>
      <c r="IGK19" s="132"/>
      <c r="IGL19" s="132"/>
      <c r="IGM19" s="132"/>
      <c r="IGN19" s="132"/>
      <c r="IGO19" s="132"/>
      <c r="IGP19" s="132"/>
      <c r="IGQ19" s="132"/>
      <c r="IGR19" s="132"/>
      <c r="IGS19" s="132"/>
      <c r="IGT19" s="132"/>
      <c r="IGU19" s="132"/>
      <c r="IGV19" s="132"/>
      <c r="IGW19" s="132"/>
      <c r="IGX19" s="132"/>
      <c r="IGY19" s="132"/>
      <c r="IGZ19" s="132"/>
      <c r="IHA19" s="132"/>
      <c r="IHB19" s="132"/>
      <c r="IHC19" s="132"/>
      <c r="IHD19" s="132"/>
      <c r="IHE19" s="132"/>
      <c r="IHF19" s="132"/>
      <c r="IHG19" s="132"/>
      <c r="IHH19" s="132"/>
      <c r="IHI19" s="132"/>
      <c r="IHJ19" s="132"/>
      <c r="IHK19" s="132"/>
      <c r="IHL19" s="132"/>
      <c r="IHM19" s="132"/>
      <c r="IHN19" s="132"/>
      <c r="IHO19" s="132"/>
      <c r="IHP19" s="132"/>
      <c r="IHQ19" s="132"/>
      <c r="IHR19" s="132"/>
      <c r="IHS19" s="132"/>
      <c r="IHT19" s="132"/>
      <c r="IHU19" s="132"/>
      <c r="IHV19" s="132"/>
      <c r="IHW19" s="132"/>
      <c r="IHX19" s="132"/>
      <c r="IHY19" s="132"/>
      <c r="IHZ19" s="132"/>
      <c r="IIA19" s="132"/>
      <c r="IIB19" s="132"/>
      <c r="IIC19" s="132"/>
      <c r="IID19" s="132"/>
      <c r="IIE19" s="132"/>
      <c r="IIF19" s="132"/>
      <c r="IIG19" s="132"/>
      <c r="IIH19" s="132"/>
      <c r="III19" s="132"/>
      <c r="IIJ19" s="132"/>
      <c r="IIK19" s="132"/>
      <c r="IIL19" s="132"/>
      <c r="IIM19" s="132"/>
      <c r="IIN19" s="132"/>
      <c r="IIO19" s="132"/>
      <c r="IIP19" s="132"/>
      <c r="IIQ19" s="132"/>
      <c r="IIR19" s="132"/>
      <c r="IIS19" s="132"/>
      <c r="IIT19" s="132"/>
      <c r="IIU19" s="132"/>
      <c r="IIV19" s="132"/>
      <c r="IIW19" s="132"/>
      <c r="IIX19" s="132"/>
      <c r="IIY19" s="132"/>
      <c r="IIZ19" s="132"/>
      <c r="IJA19" s="132"/>
      <c r="IJB19" s="132"/>
      <c r="IJC19" s="132"/>
      <c r="IJD19" s="132"/>
      <c r="IJE19" s="132"/>
      <c r="IJF19" s="132"/>
      <c r="IJG19" s="132"/>
      <c r="IJH19" s="132"/>
      <c r="IJI19" s="132"/>
      <c r="IJJ19" s="132"/>
      <c r="IJK19" s="132"/>
      <c r="IJL19" s="132"/>
      <c r="IJM19" s="132"/>
      <c r="IJN19" s="132"/>
      <c r="IJO19" s="132"/>
      <c r="IJP19" s="132"/>
      <c r="IJQ19" s="132"/>
      <c r="IJR19" s="132"/>
      <c r="IJS19" s="132"/>
      <c r="IJT19" s="132"/>
      <c r="IJU19" s="132"/>
      <c r="IJV19" s="132"/>
      <c r="IJW19" s="132"/>
      <c r="IJX19" s="132"/>
      <c r="IJY19" s="132"/>
      <c r="IJZ19" s="132"/>
      <c r="IKA19" s="132"/>
      <c r="IKB19" s="132"/>
      <c r="IKC19" s="132"/>
      <c r="IKD19" s="132"/>
      <c r="IKE19" s="132"/>
      <c r="IKF19" s="132"/>
      <c r="IKG19" s="132"/>
      <c r="IKH19" s="132"/>
      <c r="IKI19" s="132"/>
      <c r="IKJ19" s="132"/>
      <c r="IKK19" s="132"/>
      <c r="IKL19" s="132"/>
      <c r="IKM19" s="132"/>
      <c r="IKN19" s="132"/>
      <c r="IKO19" s="132"/>
      <c r="IKP19" s="132"/>
      <c r="IKQ19" s="132"/>
      <c r="IKR19" s="132"/>
      <c r="IKS19" s="132"/>
      <c r="IKT19" s="132"/>
      <c r="IKU19" s="132"/>
      <c r="IKV19" s="132"/>
      <c r="IKW19" s="132"/>
      <c r="IKX19" s="132"/>
      <c r="IKY19" s="132"/>
      <c r="IKZ19" s="132"/>
      <c r="ILA19" s="132"/>
      <c r="ILB19" s="132"/>
      <c r="ILC19" s="132"/>
      <c r="ILD19" s="132"/>
      <c r="ILE19" s="132"/>
      <c r="ILF19" s="132"/>
      <c r="ILG19" s="132"/>
      <c r="ILH19" s="132"/>
      <c r="ILI19" s="132"/>
      <c r="ILJ19" s="132"/>
      <c r="ILK19" s="132"/>
      <c r="ILL19" s="132"/>
      <c r="ILM19" s="132"/>
      <c r="ILN19" s="132"/>
      <c r="ILO19" s="132"/>
      <c r="ILP19" s="132"/>
      <c r="ILQ19" s="132"/>
      <c r="ILR19" s="132"/>
      <c r="ILS19" s="132"/>
      <c r="ILT19" s="132"/>
      <c r="ILU19" s="132"/>
      <c r="ILV19" s="132"/>
      <c r="ILW19" s="132"/>
      <c r="ILX19" s="132"/>
      <c r="ILY19" s="132"/>
      <c r="ILZ19" s="132"/>
      <c r="IMA19" s="132"/>
      <c r="IMB19" s="132"/>
      <c r="IMC19" s="132"/>
      <c r="IMD19" s="132"/>
      <c r="IME19" s="132"/>
      <c r="IMF19" s="132"/>
      <c r="IMG19" s="132"/>
      <c r="IMH19" s="132"/>
      <c r="IMI19" s="132"/>
      <c r="IMJ19" s="132"/>
      <c r="IMK19" s="132"/>
      <c r="IML19" s="132"/>
      <c r="IMM19" s="132"/>
      <c r="IMN19" s="132"/>
      <c r="IMO19" s="132"/>
      <c r="IMP19" s="132"/>
      <c r="IMQ19" s="132"/>
      <c r="IMR19" s="132"/>
      <c r="IMS19" s="132"/>
      <c r="IMT19" s="132"/>
      <c r="IMU19" s="132"/>
      <c r="IMV19" s="132"/>
      <c r="IMW19" s="132"/>
      <c r="IMX19" s="132"/>
      <c r="IMY19" s="132"/>
      <c r="IMZ19" s="132"/>
      <c r="INA19" s="132"/>
      <c r="INB19" s="132"/>
      <c r="INC19" s="132"/>
      <c r="IND19" s="132"/>
      <c r="INE19" s="132"/>
      <c r="INF19" s="132"/>
      <c r="ING19" s="132"/>
      <c r="INH19" s="132"/>
      <c r="INI19" s="132"/>
      <c r="INJ19" s="132"/>
      <c r="INK19" s="132"/>
      <c r="INL19" s="132"/>
      <c r="INM19" s="132"/>
      <c r="INN19" s="132"/>
      <c r="INO19" s="132"/>
      <c r="INP19" s="132"/>
      <c r="INQ19" s="132"/>
      <c r="INR19" s="132"/>
      <c r="INS19" s="132"/>
      <c r="INT19" s="132"/>
      <c r="INU19" s="132"/>
      <c r="INV19" s="132"/>
      <c r="INW19" s="132"/>
      <c r="INX19" s="132"/>
      <c r="INY19" s="132"/>
      <c r="INZ19" s="132"/>
      <c r="IOA19" s="132"/>
      <c r="IOB19" s="132"/>
      <c r="IOC19" s="132"/>
      <c r="IOD19" s="132"/>
      <c r="IOE19" s="132"/>
      <c r="IOF19" s="132"/>
      <c r="IOG19" s="132"/>
      <c r="IOH19" s="132"/>
      <c r="IOI19" s="132"/>
      <c r="IOJ19" s="132"/>
      <c r="IOK19" s="132"/>
      <c r="IOL19" s="132"/>
      <c r="IOM19" s="132"/>
      <c r="ION19" s="132"/>
      <c r="IOO19" s="132"/>
      <c r="IOP19" s="132"/>
      <c r="IOQ19" s="132"/>
      <c r="IOR19" s="132"/>
      <c r="IOS19" s="132"/>
      <c r="IOT19" s="132"/>
      <c r="IOU19" s="132"/>
      <c r="IOV19" s="132"/>
      <c r="IOW19" s="132"/>
      <c r="IOX19" s="132"/>
      <c r="IOY19" s="132"/>
      <c r="IOZ19" s="132"/>
      <c r="IPA19" s="132"/>
      <c r="IPB19" s="132"/>
      <c r="IPC19" s="132"/>
      <c r="IPD19" s="132"/>
      <c r="IPE19" s="132"/>
      <c r="IPF19" s="132"/>
      <c r="IPG19" s="132"/>
      <c r="IPH19" s="132"/>
      <c r="IPI19" s="132"/>
      <c r="IPJ19" s="132"/>
      <c r="IPK19" s="132"/>
      <c r="IPL19" s="132"/>
      <c r="IPM19" s="132"/>
      <c r="IPN19" s="132"/>
      <c r="IPO19" s="132"/>
      <c r="IPP19" s="132"/>
      <c r="IPQ19" s="132"/>
      <c r="IPR19" s="132"/>
      <c r="IPS19" s="132"/>
      <c r="IPT19" s="132"/>
      <c r="IPU19" s="132"/>
      <c r="IPV19" s="132"/>
      <c r="IPW19" s="132"/>
      <c r="IPX19" s="132"/>
      <c r="IPY19" s="132"/>
      <c r="IPZ19" s="132"/>
      <c r="IQA19" s="132"/>
      <c r="IQB19" s="132"/>
      <c r="IQC19" s="132"/>
      <c r="IQD19" s="132"/>
      <c r="IQE19" s="132"/>
      <c r="IQF19" s="132"/>
      <c r="IQG19" s="132"/>
      <c r="IQH19" s="132"/>
      <c r="IQI19" s="132"/>
      <c r="IQJ19" s="132"/>
      <c r="IQK19" s="132"/>
      <c r="IQL19" s="132"/>
      <c r="IQM19" s="132"/>
      <c r="IQN19" s="132"/>
      <c r="IQO19" s="132"/>
      <c r="IQP19" s="132"/>
      <c r="IQQ19" s="132"/>
      <c r="IQR19" s="132"/>
      <c r="IQS19" s="132"/>
      <c r="IQT19" s="132"/>
      <c r="IQU19" s="132"/>
      <c r="IQV19" s="132"/>
      <c r="IQW19" s="132"/>
      <c r="IQX19" s="132"/>
      <c r="IQY19" s="132"/>
      <c r="IQZ19" s="132"/>
      <c r="IRA19" s="132"/>
      <c r="IRB19" s="132"/>
      <c r="IRC19" s="132"/>
      <c r="IRD19" s="132"/>
      <c r="IRE19" s="132"/>
      <c r="IRF19" s="132"/>
      <c r="IRG19" s="132"/>
      <c r="IRH19" s="132"/>
      <c r="IRI19" s="132"/>
      <c r="IRJ19" s="132"/>
      <c r="IRK19" s="132"/>
      <c r="IRL19" s="132"/>
      <c r="IRM19" s="132"/>
      <c r="IRN19" s="132"/>
      <c r="IRO19" s="132"/>
      <c r="IRP19" s="132"/>
      <c r="IRQ19" s="132"/>
      <c r="IRR19" s="132"/>
      <c r="IRS19" s="132"/>
      <c r="IRT19" s="132"/>
      <c r="IRU19" s="132"/>
      <c r="IRV19" s="132"/>
      <c r="IRW19" s="132"/>
      <c r="IRX19" s="132"/>
      <c r="IRY19" s="132"/>
      <c r="IRZ19" s="132"/>
      <c r="ISA19" s="132"/>
      <c r="ISB19" s="132"/>
      <c r="ISC19" s="132"/>
      <c r="ISD19" s="132"/>
      <c r="ISE19" s="132"/>
      <c r="ISF19" s="132"/>
      <c r="ISG19" s="132"/>
      <c r="ISH19" s="132"/>
      <c r="ISI19" s="132"/>
      <c r="ISJ19" s="132"/>
      <c r="ISK19" s="132"/>
      <c r="ISL19" s="132"/>
      <c r="ISM19" s="132"/>
      <c r="ISN19" s="132"/>
      <c r="ISO19" s="132"/>
      <c r="ISP19" s="132"/>
      <c r="ISQ19" s="132"/>
      <c r="ISR19" s="132"/>
      <c r="ISS19" s="132"/>
      <c r="IST19" s="132"/>
      <c r="ISU19" s="132"/>
      <c r="ISV19" s="132"/>
      <c r="ISW19" s="132"/>
      <c r="ISX19" s="132"/>
      <c r="ISY19" s="132"/>
      <c r="ISZ19" s="132"/>
      <c r="ITA19" s="132"/>
      <c r="ITB19" s="132"/>
      <c r="ITC19" s="132"/>
      <c r="ITD19" s="132"/>
      <c r="ITE19" s="132"/>
      <c r="ITF19" s="132"/>
      <c r="ITG19" s="132"/>
      <c r="ITH19" s="132"/>
      <c r="ITI19" s="132"/>
      <c r="ITJ19" s="132"/>
      <c r="ITK19" s="132"/>
      <c r="ITL19" s="132"/>
      <c r="ITM19" s="132"/>
      <c r="ITN19" s="132"/>
      <c r="ITO19" s="132"/>
      <c r="ITP19" s="132"/>
      <c r="ITQ19" s="132"/>
      <c r="ITR19" s="132"/>
      <c r="ITS19" s="132"/>
      <c r="ITT19" s="132"/>
      <c r="ITU19" s="132"/>
      <c r="ITV19" s="132"/>
      <c r="ITW19" s="132"/>
      <c r="ITX19" s="132"/>
      <c r="ITY19" s="132"/>
      <c r="ITZ19" s="132"/>
      <c r="IUA19" s="132"/>
      <c r="IUB19" s="132"/>
      <c r="IUC19" s="132"/>
      <c r="IUD19" s="132"/>
      <c r="IUE19" s="132"/>
      <c r="IUF19" s="132"/>
      <c r="IUG19" s="132"/>
      <c r="IUH19" s="132"/>
      <c r="IUI19" s="132"/>
      <c r="IUJ19" s="132"/>
      <c r="IUK19" s="132"/>
      <c r="IUL19" s="132"/>
      <c r="IUM19" s="132"/>
      <c r="IUN19" s="132"/>
      <c r="IUO19" s="132"/>
      <c r="IUP19" s="132"/>
      <c r="IUQ19" s="132"/>
      <c r="IUR19" s="132"/>
      <c r="IUS19" s="132"/>
      <c r="IUT19" s="132"/>
      <c r="IUU19" s="132"/>
      <c r="IUV19" s="132"/>
      <c r="IUW19" s="132"/>
      <c r="IUX19" s="132"/>
      <c r="IUY19" s="132"/>
      <c r="IUZ19" s="132"/>
      <c r="IVA19" s="132"/>
      <c r="IVB19" s="132"/>
      <c r="IVC19" s="132"/>
      <c r="IVD19" s="132"/>
      <c r="IVE19" s="132"/>
      <c r="IVF19" s="132"/>
      <c r="IVG19" s="132"/>
      <c r="IVH19" s="132"/>
      <c r="IVI19" s="132"/>
      <c r="IVJ19" s="132"/>
      <c r="IVK19" s="132"/>
      <c r="IVL19" s="132"/>
      <c r="IVM19" s="132"/>
      <c r="IVN19" s="132"/>
      <c r="IVO19" s="132"/>
      <c r="IVP19" s="132"/>
      <c r="IVQ19" s="132"/>
      <c r="IVR19" s="132"/>
      <c r="IVS19" s="132"/>
      <c r="IVT19" s="132"/>
      <c r="IVU19" s="132"/>
      <c r="IVV19" s="132"/>
      <c r="IVW19" s="132"/>
      <c r="IVX19" s="132"/>
      <c r="IVY19" s="132"/>
      <c r="IVZ19" s="132"/>
      <c r="IWA19" s="132"/>
      <c r="IWB19" s="132"/>
      <c r="IWC19" s="132"/>
      <c r="IWD19" s="132"/>
      <c r="IWE19" s="132"/>
      <c r="IWF19" s="132"/>
      <c r="IWG19" s="132"/>
      <c r="IWH19" s="132"/>
      <c r="IWI19" s="132"/>
      <c r="IWJ19" s="132"/>
      <c r="IWK19" s="132"/>
      <c r="IWL19" s="132"/>
      <c r="IWM19" s="132"/>
      <c r="IWN19" s="132"/>
      <c r="IWO19" s="132"/>
      <c r="IWP19" s="132"/>
      <c r="IWQ19" s="132"/>
      <c r="IWR19" s="132"/>
      <c r="IWS19" s="132"/>
      <c r="IWT19" s="132"/>
      <c r="IWU19" s="132"/>
      <c r="IWV19" s="132"/>
      <c r="IWW19" s="132"/>
      <c r="IWX19" s="132"/>
      <c r="IWY19" s="132"/>
      <c r="IWZ19" s="132"/>
      <c r="IXA19" s="132"/>
      <c r="IXB19" s="132"/>
      <c r="IXC19" s="132"/>
      <c r="IXD19" s="132"/>
      <c r="IXE19" s="132"/>
      <c r="IXF19" s="132"/>
      <c r="IXG19" s="132"/>
      <c r="IXH19" s="132"/>
      <c r="IXI19" s="132"/>
      <c r="IXJ19" s="132"/>
      <c r="IXK19" s="132"/>
      <c r="IXL19" s="132"/>
      <c r="IXM19" s="132"/>
      <c r="IXN19" s="132"/>
      <c r="IXO19" s="132"/>
      <c r="IXP19" s="132"/>
      <c r="IXQ19" s="132"/>
      <c r="IXR19" s="132"/>
      <c r="IXS19" s="132"/>
      <c r="IXT19" s="132"/>
      <c r="IXU19" s="132"/>
      <c r="IXV19" s="132"/>
      <c r="IXW19" s="132"/>
      <c r="IXX19" s="132"/>
      <c r="IXY19" s="132"/>
      <c r="IXZ19" s="132"/>
      <c r="IYA19" s="132"/>
      <c r="IYB19" s="132"/>
      <c r="IYC19" s="132"/>
      <c r="IYD19" s="132"/>
      <c r="IYE19" s="132"/>
      <c r="IYF19" s="132"/>
      <c r="IYG19" s="132"/>
      <c r="IYH19" s="132"/>
      <c r="IYI19" s="132"/>
      <c r="IYJ19" s="132"/>
      <c r="IYK19" s="132"/>
      <c r="IYL19" s="132"/>
      <c r="IYM19" s="132"/>
      <c r="IYN19" s="132"/>
      <c r="IYO19" s="132"/>
      <c r="IYP19" s="132"/>
      <c r="IYQ19" s="132"/>
      <c r="IYR19" s="132"/>
      <c r="IYS19" s="132"/>
      <c r="IYT19" s="132"/>
      <c r="IYU19" s="132"/>
      <c r="IYV19" s="132"/>
      <c r="IYW19" s="132"/>
      <c r="IYX19" s="132"/>
      <c r="IYY19" s="132"/>
      <c r="IYZ19" s="132"/>
      <c r="IZA19" s="132"/>
      <c r="IZB19" s="132"/>
      <c r="IZC19" s="132"/>
      <c r="IZD19" s="132"/>
      <c r="IZE19" s="132"/>
      <c r="IZF19" s="132"/>
      <c r="IZG19" s="132"/>
      <c r="IZH19" s="132"/>
      <c r="IZI19" s="132"/>
      <c r="IZJ19" s="132"/>
      <c r="IZK19" s="132"/>
      <c r="IZL19" s="132"/>
      <c r="IZM19" s="132"/>
      <c r="IZN19" s="132"/>
      <c r="IZO19" s="132"/>
      <c r="IZP19" s="132"/>
      <c r="IZQ19" s="132"/>
      <c r="IZR19" s="132"/>
      <c r="IZS19" s="132"/>
      <c r="IZT19" s="132"/>
      <c r="IZU19" s="132"/>
      <c r="IZV19" s="132"/>
      <c r="IZW19" s="132"/>
      <c r="IZX19" s="132"/>
      <c r="IZY19" s="132"/>
      <c r="IZZ19" s="132"/>
      <c r="JAA19" s="132"/>
      <c r="JAB19" s="132"/>
      <c r="JAC19" s="132"/>
      <c r="JAD19" s="132"/>
      <c r="JAE19" s="132"/>
      <c r="JAF19" s="132"/>
      <c r="JAG19" s="132"/>
      <c r="JAH19" s="132"/>
      <c r="JAI19" s="132"/>
      <c r="JAJ19" s="132"/>
      <c r="JAK19" s="132"/>
      <c r="JAL19" s="132"/>
      <c r="JAM19" s="132"/>
      <c r="JAN19" s="132"/>
      <c r="JAO19" s="132"/>
      <c r="JAP19" s="132"/>
      <c r="JAQ19" s="132"/>
      <c r="JAR19" s="132"/>
      <c r="JAS19" s="132"/>
      <c r="JAT19" s="132"/>
      <c r="JAU19" s="132"/>
      <c r="JAV19" s="132"/>
      <c r="JAW19" s="132"/>
      <c r="JAX19" s="132"/>
      <c r="JAY19" s="132"/>
      <c r="JAZ19" s="132"/>
      <c r="JBA19" s="132"/>
      <c r="JBB19" s="132"/>
      <c r="JBC19" s="132"/>
      <c r="JBD19" s="132"/>
      <c r="JBE19" s="132"/>
      <c r="JBF19" s="132"/>
      <c r="JBG19" s="132"/>
      <c r="JBH19" s="132"/>
      <c r="JBI19" s="132"/>
      <c r="JBJ19" s="132"/>
      <c r="JBK19" s="132"/>
      <c r="JBL19" s="132"/>
      <c r="JBM19" s="132"/>
      <c r="JBN19" s="132"/>
      <c r="JBO19" s="132"/>
      <c r="JBP19" s="132"/>
      <c r="JBQ19" s="132"/>
      <c r="JBR19" s="132"/>
      <c r="JBS19" s="132"/>
      <c r="JBT19" s="132"/>
      <c r="JBU19" s="132"/>
      <c r="JBV19" s="132"/>
      <c r="JBW19" s="132"/>
      <c r="JBX19" s="132"/>
      <c r="JBY19" s="132"/>
      <c r="JBZ19" s="132"/>
      <c r="JCA19" s="132"/>
      <c r="JCB19" s="132"/>
      <c r="JCC19" s="132"/>
      <c r="JCD19" s="132"/>
      <c r="JCE19" s="132"/>
      <c r="JCF19" s="132"/>
      <c r="JCG19" s="132"/>
      <c r="JCH19" s="132"/>
      <c r="JCI19" s="132"/>
      <c r="JCJ19" s="132"/>
      <c r="JCK19" s="132"/>
      <c r="JCL19" s="132"/>
      <c r="JCM19" s="132"/>
      <c r="JCN19" s="132"/>
      <c r="JCO19" s="132"/>
      <c r="JCP19" s="132"/>
      <c r="JCQ19" s="132"/>
      <c r="JCR19" s="132"/>
      <c r="JCS19" s="132"/>
      <c r="JCT19" s="132"/>
      <c r="JCU19" s="132"/>
      <c r="JCV19" s="132"/>
      <c r="JCW19" s="132"/>
      <c r="JCX19" s="132"/>
      <c r="JCY19" s="132"/>
      <c r="JCZ19" s="132"/>
      <c r="JDA19" s="132"/>
      <c r="JDB19" s="132"/>
      <c r="JDC19" s="132"/>
      <c r="JDD19" s="132"/>
      <c r="JDE19" s="132"/>
      <c r="JDF19" s="132"/>
      <c r="JDG19" s="132"/>
      <c r="JDH19" s="132"/>
      <c r="JDI19" s="132"/>
      <c r="JDJ19" s="132"/>
      <c r="JDK19" s="132"/>
      <c r="JDL19" s="132"/>
      <c r="JDM19" s="132"/>
      <c r="JDN19" s="132"/>
      <c r="JDO19" s="132"/>
      <c r="JDP19" s="132"/>
      <c r="JDQ19" s="132"/>
      <c r="JDR19" s="132"/>
      <c r="JDS19" s="132"/>
      <c r="JDT19" s="132"/>
      <c r="JDU19" s="132"/>
      <c r="JDV19" s="132"/>
      <c r="JDW19" s="132"/>
      <c r="JDX19" s="132"/>
      <c r="JDY19" s="132"/>
      <c r="JDZ19" s="132"/>
      <c r="JEA19" s="132"/>
      <c r="JEB19" s="132"/>
      <c r="JEC19" s="132"/>
      <c r="JED19" s="132"/>
      <c r="JEE19" s="132"/>
      <c r="JEF19" s="132"/>
      <c r="JEG19" s="132"/>
      <c r="JEH19" s="132"/>
      <c r="JEI19" s="132"/>
      <c r="JEJ19" s="132"/>
      <c r="JEK19" s="132"/>
      <c r="JEL19" s="132"/>
      <c r="JEM19" s="132"/>
      <c r="JEN19" s="132"/>
      <c r="JEO19" s="132"/>
      <c r="JEP19" s="132"/>
      <c r="JEQ19" s="132"/>
      <c r="JER19" s="132"/>
      <c r="JES19" s="132"/>
      <c r="JET19" s="132"/>
      <c r="JEU19" s="132"/>
      <c r="JEV19" s="132"/>
      <c r="JEW19" s="132"/>
      <c r="JEX19" s="132"/>
      <c r="JEY19" s="132"/>
      <c r="JEZ19" s="132"/>
      <c r="JFA19" s="132"/>
      <c r="JFB19" s="132"/>
      <c r="JFC19" s="132"/>
      <c r="JFD19" s="132"/>
      <c r="JFE19" s="132"/>
      <c r="JFF19" s="132"/>
      <c r="JFG19" s="132"/>
      <c r="JFH19" s="132"/>
      <c r="JFI19" s="132"/>
      <c r="JFJ19" s="132"/>
      <c r="JFK19" s="132"/>
      <c r="JFL19" s="132"/>
      <c r="JFM19" s="132"/>
      <c r="JFN19" s="132"/>
      <c r="JFO19" s="132"/>
      <c r="JFP19" s="132"/>
      <c r="JFQ19" s="132"/>
      <c r="JFR19" s="132"/>
      <c r="JFS19" s="132"/>
      <c r="JFT19" s="132"/>
      <c r="JFU19" s="132"/>
      <c r="JFV19" s="132"/>
      <c r="JFW19" s="132"/>
      <c r="JFX19" s="132"/>
      <c r="JFY19" s="132"/>
      <c r="JFZ19" s="132"/>
      <c r="JGA19" s="132"/>
      <c r="JGB19" s="132"/>
      <c r="JGC19" s="132"/>
      <c r="JGD19" s="132"/>
      <c r="JGE19" s="132"/>
      <c r="JGF19" s="132"/>
      <c r="JGG19" s="132"/>
      <c r="JGH19" s="132"/>
      <c r="JGI19" s="132"/>
      <c r="JGJ19" s="132"/>
      <c r="JGK19" s="132"/>
      <c r="JGL19" s="132"/>
      <c r="JGM19" s="132"/>
      <c r="JGN19" s="132"/>
      <c r="JGO19" s="132"/>
      <c r="JGP19" s="132"/>
      <c r="JGQ19" s="132"/>
      <c r="JGR19" s="132"/>
      <c r="JGS19" s="132"/>
      <c r="JGT19" s="132"/>
      <c r="JGU19" s="132"/>
      <c r="JGV19" s="132"/>
      <c r="JGW19" s="132"/>
      <c r="JGX19" s="132"/>
      <c r="JGY19" s="132"/>
      <c r="JGZ19" s="132"/>
      <c r="JHA19" s="132"/>
      <c r="JHB19" s="132"/>
      <c r="JHC19" s="132"/>
      <c r="JHD19" s="132"/>
      <c r="JHE19" s="132"/>
      <c r="JHF19" s="132"/>
      <c r="JHG19" s="132"/>
      <c r="JHH19" s="132"/>
      <c r="JHI19" s="132"/>
      <c r="JHJ19" s="132"/>
      <c r="JHK19" s="132"/>
      <c r="JHL19" s="132"/>
      <c r="JHM19" s="132"/>
      <c r="JHN19" s="132"/>
      <c r="JHO19" s="132"/>
      <c r="JHP19" s="132"/>
      <c r="JHQ19" s="132"/>
      <c r="JHR19" s="132"/>
      <c r="JHS19" s="132"/>
      <c r="JHT19" s="132"/>
      <c r="JHU19" s="132"/>
      <c r="JHV19" s="132"/>
      <c r="JHW19" s="132"/>
      <c r="JHX19" s="132"/>
      <c r="JHY19" s="132"/>
      <c r="JHZ19" s="132"/>
      <c r="JIA19" s="132"/>
      <c r="JIB19" s="132"/>
      <c r="JIC19" s="132"/>
      <c r="JID19" s="132"/>
      <c r="JIE19" s="132"/>
      <c r="JIF19" s="132"/>
      <c r="JIG19" s="132"/>
      <c r="JIH19" s="132"/>
      <c r="JII19" s="132"/>
      <c r="JIJ19" s="132"/>
      <c r="JIK19" s="132"/>
      <c r="JIL19" s="132"/>
      <c r="JIM19" s="132"/>
      <c r="JIN19" s="132"/>
      <c r="JIO19" s="132"/>
      <c r="JIP19" s="132"/>
      <c r="JIQ19" s="132"/>
      <c r="JIR19" s="132"/>
      <c r="JIS19" s="132"/>
      <c r="JIT19" s="132"/>
      <c r="JIU19" s="132"/>
      <c r="JIV19" s="132"/>
      <c r="JIW19" s="132"/>
      <c r="JIX19" s="132"/>
      <c r="JIY19" s="132"/>
      <c r="JIZ19" s="132"/>
      <c r="JJA19" s="132"/>
      <c r="JJB19" s="132"/>
      <c r="JJC19" s="132"/>
      <c r="JJD19" s="132"/>
      <c r="JJE19" s="132"/>
      <c r="JJF19" s="132"/>
      <c r="JJG19" s="132"/>
      <c r="JJH19" s="132"/>
      <c r="JJI19" s="132"/>
      <c r="JJJ19" s="132"/>
      <c r="JJK19" s="132"/>
      <c r="JJL19" s="132"/>
      <c r="JJM19" s="132"/>
      <c r="JJN19" s="132"/>
      <c r="JJO19" s="132"/>
      <c r="JJP19" s="132"/>
      <c r="JJQ19" s="132"/>
      <c r="JJR19" s="132"/>
      <c r="JJS19" s="132"/>
      <c r="JJT19" s="132"/>
      <c r="JJU19" s="132"/>
      <c r="JJV19" s="132"/>
      <c r="JJW19" s="132"/>
      <c r="JJX19" s="132"/>
      <c r="JJY19" s="132"/>
      <c r="JJZ19" s="132"/>
      <c r="JKA19" s="132"/>
      <c r="JKB19" s="132"/>
      <c r="JKC19" s="132"/>
      <c r="JKD19" s="132"/>
      <c r="JKE19" s="132"/>
      <c r="JKF19" s="132"/>
      <c r="JKG19" s="132"/>
      <c r="JKH19" s="132"/>
      <c r="JKI19" s="132"/>
      <c r="JKJ19" s="132"/>
      <c r="JKK19" s="132"/>
      <c r="JKL19" s="132"/>
      <c r="JKM19" s="132"/>
      <c r="JKN19" s="132"/>
      <c r="JKO19" s="132"/>
      <c r="JKP19" s="132"/>
      <c r="JKQ19" s="132"/>
      <c r="JKR19" s="132"/>
      <c r="JKS19" s="132"/>
      <c r="JKT19" s="132"/>
      <c r="JKU19" s="132"/>
      <c r="JKV19" s="132"/>
      <c r="JKW19" s="132"/>
      <c r="JKX19" s="132"/>
      <c r="JKY19" s="132"/>
      <c r="JKZ19" s="132"/>
      <c r="JLA19" s="132"/>
      <c r="JLB19" s="132"/>
      <c r="JLC19" s="132"/>
      <c r="JLD19" s="132"/>
      <c r="JLE19" s="132"/>
      <c r="JLF19" s="132"/>
      <c r="JLG19" s="132"/>
      <c r="JLH19" s="132"/>
      <c r="JLI19" s="132"/>
      <c r="JLJ19" s="132"/>
      <c r="JLK19" s="132"/>
      <c r="JLL19" s="132"/>
      <c r="JLM19" s="132"/>
      <c r="JLN19" s="132"/>
      <c r="JLO19" s="132"/>
      <c r="JLP19" s="132"/>
      <c r="JLQ19" s="132"/>
      <c r="JLR19" s="132"/>
      <c r="JLS19" s="132"/>
      <c r="JLT19" s="132"/>
      <c r="JLU19" s="132"/>
      <c r="JLV19" s="132"/>
      <c r="JLW19" s="132"/>
      <c r="JLX19" s="132"/>
      <c r="JLY19" s="132"/>
      <c r="JLZ19" s="132"/>
      <c r="JMA19" s="132"/>
      <c r="JMB19" s="132"/>
      <c r="JMC19" s="132"/>
      <c r="JMD19" s="132"/>
      <c r="JME19" s="132"/>
      <c r="JMF19" s="132"/>
      <c r="JMG19" s="132"/>
      <c r="JMH19" s="132"/>
      <c r="JMI19" s="132"/>
      <c r="JMJ19" s="132"/>
      <c r="JMK19" s="132"/>
      <c r="JML19" s="132"/>
      <c r="JMM19" s="132"/>
      <c r="JMN19" s="132"/>
      <c r="JMO19" s="132"/>
      <c r="JMP19" s="132"/>
      <c r="JMQ19" s="132"/>
      <c r="JMR19" s="132"/>
      <c r="JMS19" s="132"/>
      <c r="JMT19" s="132"/>
      <c r="JMU19" s="132"/>
      <c r="JMV19" s="132"/>
      <c r="JMW19" s="132"/>
      <c r="JMX19" s="132"/>
      <c r="JMY19" s="132"/>
      <c r="JMZ19" s="132"/>
      <c r="JNA19" s="132"/>
      <c r="JNB19" s="132"/>
      <c r="JNC19" s="132"/>
      <c r="JND19" s="132"/>
      <c r="JNE19" s="132"/>
      <c r="JNF19" s="132"/>
      <c r="JNG19" s="132"/>
      <c r="JNH19" s="132"/>
      <c r="JNI19" s="132"/>
      <c r="JNJ19" s="132"/>
      <c r="JNK19" s="132"/>
      <c r="JNL19" s="132"/>
      <c r="JNM19" s="132"/>
      <c r="JNN19" s="132"/>
      <c r="JNO19" s="132"/>
      <c r="JNP19" s="132"/>
      <c r="JNQ19" s="132"/>
      <c r="JNR19" s="132"/>
      <c r="JNS19" s="132"/>
      <c r="JNT19" s="132"/>
      <c r="JNU19" s="132"/>
      <c r="JNV19" s="132"/>
      <c r="JNW19" s="132"/>
      <c r="JNX19" s="132"/>
      <c r="JNY19" s="132"/>
      <c r="JNZ19" s="132"/>
      <c r="JOA19" s="132"/>
      <c r="JOB19" s="132"/>
      <c r="JOC19" s="132"/>
      <c r="JOD19" s="132"/>
      <c r="JOE19" s="132"/>
      <c r="JOF19" s="132"/>
      <c r="JOG19" s="132"/>
      <c r="JOH19" s="132"/>
      <c r="JOI19" s="132"/>
      <c r="JOJ19" s="132"/>
      <c r="JOK19" s="132"/>
      <c r="JOL19" s="132"/>
      <c r="JOM19" s="132"/>
      <c r="JON19" s="132"/>
      <c r="JOO19" s="132"/>
      <c r="JOP19" s="132"/>
      <c r="JOQ19" s="132"/>
      <c r="JOR19" s="132"/>
      <c r="JOS19" s="132"/>
      <c r="JOT19" s="132"/>
      <c r="JOU19" s="132"/>
      <c r="JOV19" s="132"/>
      <c r="JOW19" s="132"/>
      <c r="JOX19" s="132"/>
      <c r="JOY19" s="132"/>
      <c r="JOZ19" s="132"/>
      <c r="JPA19" s="132"/>
      <c r="JPB19" s="132"/>
      <c r="JPC19" s="132"/>
      <c r="JPD19" s="132"/>
      <c r="JPE19" s="132"/>
      <c r="JPF19" s="132"/>
      <c r="JPG19" s="132"/>
      <c r="JPH19" s="132"/>
      <c r="JPI19" s="132"/>
      <c r="JPJ19" s="132"/>
      <c r="JPK19" s="132"/>
      <c r="JPL19" s="132"/>
      <c r="JPM19" s="132"/>
      <c r="JPN19" s="132"/>
      <c r="JPO19" s="132"/>
      <c r="JPP19" s="132"/>
      <c r="JPQ19" s="132"/>
      <c r="JPR19" s="132"/>
      <c r="JPS19" s="132"/>
      <c r="JPT19" s="132"/>
      <c r="JPU19" s="132"/>
      <c r="JPV19" s="132"/>
      <c r="JPW19" s="132"/>
      <c r="JPX19" s="132"/>
      <c r="JPY19" s="132"/>
      <c r="JPZ19" s="132"/>
      <c r="JQA19" s="132"/>
      <c r="JQB19" s="132"/>
      <c r="JQC19" s="132"/>
      <c r="JQD19" s="132"/>
      <c r="JQE19" s="132"/>
      <c r="JQF19" s="132"/>
      <c r="JQG19" s="132"/>
      <c r="JQH19" s="132"/>
      <c r="JQI19" s="132"/>
      <c r="JQJ19" s="132"/>
      <c r="JQK19" s="132"/>
      <c r="JQL19" s="132"/>
      <c r="JQM19" s="132"/>
      <c r="JQN19" s="132"/>
      <c r="JQO19" s="132"/>
      <c r="JQP19" s="132"/>
      <c r="JQQ19" s="132"/>
      <c r="JQR19" s="132"/>
      <c r="JQS19" s="132"/>
      <c r="JQT19" s="132"/>
      <c r="JQU19" s="132"/>
      <c r="JQV19" s="132"/>
      <c r="JQW19" s="132"/>
      <c r="JQX19" s="132"/>
      <c r="JQY19" s="132"/>
      <c r="JQZ19" s="132"/>
      <c r="JRA19" s="132"/>
      <c r="JRB19" s="132"/>
      <c r="JRC19" s="132"/>
      <c r="JRD19" s="132"/>
      <c r="JRE19" s="132"/>
      <c r="JRF19" s="132"/>
      <c r="JRG19" s="132"/>
      <c r="JRH19" s="132"/>
      <c r="JRI19" s="132"/>
      <c r="JRJ19" s="132"/>
      <c r="JRK19" s="132"/>
      <c r="JRL19" s="132"/>
      <c r="JRM19" s="132"/>
      <c r="JRN19" s="132"/>
      <c r="JRO19" s="132"/>
      <c r="JRP19" s="132"/>
      <c r="JRQ19" s="132"/>
      <c r="JRR19" s="132"/>
      <c r="JRS19" s="132"/>
      <c r="JRT19" s="132"/>
      <c r="JRU19" s="132"/>
      <c r="JRV19" s="132"/>
      <c r="JRW19" s="132"/>
      <c r="JRX19" s="132"/>
      <c r="JRY19" s="132"/>
      <c r="JRZ19" s="132"/>
      <c r="JSA19" s="132"/>
      <c r="JSB19" s="132"/>
      <c r="JSC19" s="132"/>
      <c r="JSD19" s="132"/>
      <c r="JSE19" s="132"/>
      <c r="JSF19" s="132"/>
      <c r="JSG19" s="132"/>
      <c r="JSH19" s="132"/>
      <c r="JSI19" s="132"/>
      <c r="JSJ19" s="132"/>
      <c r="JSK19" s="132"/>
      <c r="JSL19" s="132"/>
      <c r="JSM19" s="132"/>
      <c r="JSN19" s="132"/>
      <c r="JSO19" s="132"/>
      <c r="JSP19" s="132"/>
      <c r="JSQ19" s="132"/>
      <c r="JSR19" s="132"/>
      <c r="JSS19" s="132"/>
      <c r="JST19" s="132"/>
      <c r="JSU19" s="132"/>
      <c r="JSV19" s="132"/>
      <c r="JSW19" s="132"/>
      <c r="JSX19" s="132"/>
      <c r="JSY19" s="132"/>
      <c r="JSZ19" s="132"/>
      <c r="JTA19" s="132"/>
      <c r="JTB19" s="132"/>
      <c r="JTC19" s="132"/>
      <c r="JTD19" s="132"/>
      <c r="JTE19" s="132"/>
      <c r="JTF19" s="132"/>
      <c r="JTG19" s="132"/>
      <c r="JTH19" s="132"/>
      <c r="JTI19" s="132"/>
      <c r="JTJ19" s="132"/>
      <c r="JTK19" s="132"/>
      <c r="JTL19" s="132"/>
      <c r="JTM19" s="132"/>
      <c r="JTN19" s="132"/>
      <c r="JTO19" s="132"/>
      <c r="JTP19" s="132"/>
      <c r="JTQ19" s="132"/>
      <c r="JTR19" s="132"/>
      <c r="JTS19" s="132"/>
      <c r="JTT19" s="132"/>
      <c r="JTU19" s="132"/>
      <c r="JTV19" s="132"/>
      <c r="JTW19" s="132"/>
      <c r="JTX19" s="132"/>
      <c r="JTY19" s="132"/>
      <c r="JTZ19" s="132"/>
      <c r="JUA19" s="132"/>
      <c r="JUB19" s="132"/>
      <c r="JUC19" s="132"/>
      <c r="JUD19" s="132"/>
      <c r="JUE19" s="132"/>
      <c r="JUF19" s="132"/>
      <c r="JUG19" s="132"/>
      <c r="JUH19" s="132"/>
      <c r="JUI19" s="132"/>
      <c r="JUJ19" s="132"/>
      <c r="JUK19" s="132"/>
      <c r="JUL19" s="132"/>
      <c r="JUM19" s="132"/>
      <c r="JUN19" s="132"/>
      <c r="JUO19" s="132"/>
      <c r="JUP19" s="132"/>
      <c r="JUQ19" s="132"/>
      <c r="JUR19" s="132"/>
      <c r="JUS19" s="132"/>
      <c r="JUT19" s="132"/>
      <c r="JUU19" s="132"/>
      <c r="JUV19" s="132"/>
      <c r="JUW19" s="132"/>
      <c r="JUX19" s="132"/>
      <c r="JUY19" s="132"/>
      <c r="JUZ19" s="132"/>
      <c r="JVA19" s="132"/>
      <c r="JVB19" s="132"/>
      <c r="JVC19" s="132"/>
      <c r="JVD19" s="132"/>
      <c r="JVE19" s="132"/>
      <c r="JVF19" s="132"/>
      <c r="JVG19" s="132"/>
      <c r="JVH19" s="132"/>
      <c r="JVI19" s="132"/>
      <c r="JVJ19" s="132"/>
      <c r="JVK19" s="132"/>
      <c r="JVL19" s="132"/>
      <c r="JVM19" s="132"/>
      <c r="JVN19" s="132"/>
      <c r="JVO19" s="132"/>
      <c r="JVP19" s="132"/>
      <c r="JVQ19" s="132"/>
      <c r="JVR19" s="132"/>
      <c r="JVS19" s="132"/>
      <c r="JVT19" s="132"/>
      <c r="JVU19" s="132"/>
      <c r="JVV19" s="132"/>
      <c r="JVW19" s="132"/>
      <c r="JVX19" s="132"/>
      <c r="JVY19" s="132"/>
      <c r="JVZ19" s="132"/>
      <c r="JWA19" s="132"/>
      <c r="JWB19" s="132"/>
      <c r="JWC19" s="132"/>
      <c r="JWD19" s="132"/>
      <c r="JWE19" s="132"/>
      <c r="JWF19" s="132"/>
      <c r="JWG19" s="132"/>
      <c r="JWH19" s="132"/>
      <c r="JWI19" s="132"/>
      <c r="JWJ19" s="132"/>
      <c r="JWK19" s="132"/>
      <c r="JWL19" s="132"/>
      <c r="JWM19" s="132"/>
      <c r="JWN19" s="132"/>
      <c r="JWO19" s="132"/>
      <c r="JWP19" s="132"/>
      <c r="JWQ19" s="132"/>
      <c r="JWR19" s="132"/>
      <c r="JWS19" s="132"/>
      <c r="JWT19" s="132"/>
      <c r="JWU19" s="132"/>
      <c r="JWV19" s="132"/>
      <c r="JWW19" s="132"/>
      <c r="JWX19" s="132"/>
      <c r="JWY19" s="132"/>
      <c r="JWZ19" s="132"/>
      <c r="JXA19" s="132"/>
      <c r="JXB19" s="132"/>
      <c r="JXC19" s="132"/>
      <c r="JXD19" s="132"/>
      <c r="JXE19" s="132"/>
      <c r="JXF19" s="132"/>
      <c r="JXG19" s="132"/>
      <c r="JXH19" s="132"/>
      <c r="JXI19" s="132"/>
      <c r="JXJ19" s="132"/>
      <c r="JXK19" s="132"/>
      <c r="JXL19" s="132"/>
      <c r="JXM19" s="132"/>
      <c r="JXN19" s="132"/>
      <c r="JXO19" s="132"/>
      <c r="JXP19" s="132"/>
      <c r="JXQ19" s="132"/>
      <c r="JXR19" s="132"/>
      <c r="JXS19" s="132"/>
      <c r="JXT19" s="132"/>
      <c r="JXU19" s="132"/>
      <c r="JXV19" s="132"/>
      <c r="JXW19" s="132"/>
      <c r="JXX19" s="132"/>
      <c r="JXY19" s="132"/>
      <c r="JXZ19" s="132"/>
      <c r="JYA19" s="132"/>
      <c r="JYB19" s="132"/>
      <c r="JYC19" s="132"/>
      <c r="JYD19" s="132"/>
      <c r="JYE19" s="132"/>
      <c r="JYF19" s="132"/>
      <c r="JYG19" s="132"/>
      <c r="JYH19" s="132"/>
      <c r="JYI19" s="132"/>
      <c r="JYJ19" s="132"/>
      <c r="JYK19" s="132"/>
      <c r="JYL19" s="132"/>
      <c r="JYM19" s="132"/>
      <c r="JYN19" s="132"/>
      <c r="JYO19" s="132"/>
      <c r="JYP19" s="132"/>
      <c r="JYQ19" s="132"/>
      <c r="JYR19" s="132"/>
      <c r="JYS19" s="132"/>
      <c r="JYT19" s="132"/>
      <c r="JYU19" s="132"/>
      <c r="JYV19" s="132"/>
      <c r="JYW19" s="132"/>
      <c r="JYX19" s="132"/>
      <c r="JYY19" s="132"/>
      <c r="JYZ19" s="132"/>
      <c r="JZA19" s="132"/>
      <c r="JZB19" s="132"/>
      <c r="JZC19" s="132"/>
      <c r="JZD19" s="132"/>
      <c r="JZE19" s="132"/>
      <c r="JZF19" s="132"/>
      <c r="JZG19" s="132"/>
      <c r="JZH19" s="132"/>
      <c r="JZI19" s="132"/>
      <c r="JZJ19" s="132"/>
      <c r="JZK19" s="132"/>
      <c r="JZL19" s="132"/>
      <c r="JZM19" s="132"/>
      <c r="JZN19" s="132"/>
      <c r="JZO19" s="132"/>
      <c r="JZP19" s="132"/>
      <c r="JZQ19" s="132"/>
      <c r="JZR19" s="132"/>
      <c r="JZS19" s="132"/>
      <c r="JZT19" s="132"/>
      <c r="JZU19" s="132"/>
      <c r="JZV19" s="132"/>
      <c r="JZW19" s="132"/>
      <c r="JZX19" s="132"/>
      <c r="JZY19" s="132"/>
      <c r="JZZ19" s="132"/>
      <c r="KAA19" s="132"/>
      <c r="KAB19" s="132"/>
      <c r="KAC19" s="132"/>
      <c r="KAD19" s="132"/>
      <c r="KAE19" s="132"/>
      <c r="KAF19" s="132"/>
      <c r="KAG19" s="132"/>
      <c r="KAH19" s="132"/>
      <c r="KAI19" s="132"/>
      <c r="KAJ19" s="132"/>
      <c r="KAK19" s="132"/>
      <c r="KAL19" s="132"/>
      <c r="KAM19" s="132"/>
      <c r="KAN19" s="132"/>
      <c r="KAO19" s="132"/>
      <c r="KAP19" s="132"/>
      <c r="KAQ19" s="132"/>
      <c r="KAR19" s="132"/>
      <c r="KAS19" s="132"/>
      <c r="KAT19" s="132"/>
      <c r="KAU19" s="132"/>
      <c r="KAV19" s="132"/>
      <c r="KAW19" s="132"/>
      <c r="KAX19" s="132"/>
      <c r="KAY19" s="132"/>
      <c r="KAZ19" s="132"/>
      <c r="KBA19" s="132"/>
      <c r="KBB19" s="132"/>
      <c r="KBC19" s="132"/>
      <c r="KBD19" s="132"/>
      <c r="KBE19" s="132"/>
      <c r="KBF19" s="132"/>
      <c r="KBG19" s="132"/>
      <c r="KBH19" s="132"/>
      <c r="KBI19" s="132"/>
      <c r="KBJ19" s="132"/>
      <c r="KBK19" s="132"/>
      <c r="KBL19" s="132"/>
      <c r="KBM19" s="132"/>
      <c r="KBN19" s="132"/>
      <c r="KBO19" s="132"/>
      <c r="KBP19" s="132"/>
      <c r="KBQ19" s="132"/>
      <c r="KBR19" s="132"/>
      <c r="KBS19" s="132"/>
      <c r="KBT19" s="132"/>
      <c r="KBU19" s="132"/>
      <c r="KBV19" s="132"/>
      <c r="KBW19" s="132"/>
      <c r="KBX19" s="132"/>
      <c r="KBY19" s="132"/>
      <c r="KBZ19" s="132"/>
      <c r="KCA19" s="132"/>
      <c r="KCB19" s="132"/>
      <c r="KCC19" s="132"/>
      <c r="KCD19" s="132"/>
      <c r="KCE19" s="132"/>
      <c r="KCF19" s="132"/>
      <c r="KCG19" s="132"/>
      <c r="KCH19" s="132"/>
      <c r="KCI19" s="132"/>
      <c r="KCJ19" s="132"/>
      <c r="KCK19" s="132"/>
      <c r="KCL19" s="132"/>
      <c r="KCM19" s="132"/>
      <c r="KCN19" s="132"/>
      <c r="KCO19" s="132"/>
      <c r="KCP19" s="132"/>
      <c r="KCQ19" s="132"/>
      <c r="KCR19" s="132"/>
      <c r="KCS19" s="132"/>
      <c r="KCT19" s="132"/>
      <c r="KCU19" s="132"/>
      <c r="KCV19" s="132"/>
      <c r="KCW19" s="132"/>
      <c r="KCX19" s="132"/>
      <c r="KCY19" s="132"/>
      <c r="KCZ19" s="132"/>
      <c r="KDA19" s="132"/>
      <c r="KDB19" s="132"/>
      <c r="KDC19" s="132"/>
      <c r="KDD19" s="132"/>
      <c r="KDE19" s="132"/>
      <c r="KDF19" s="132"/>
      <c r="KDG19" s="132"/>
      <c r="KDH19" s="132"/>
      <c r="KDI19" s="132"/>
      <c r="KDJ19" s="132"/>
      <c r="KDK19" s="132"/>
      <c r="KDL19" s="132"/>
      <c r="KDM19" s="132"/>
      <c r="KDN19" s="132"/>
      <c r="KDO19" s="132"/>
      <c r="KDP19" s="132"/>
      <c r="KDQ19" s="132"/>
      <c r="KDR19" s="132"/>
      <c r="KDS19" s="132"/>
      <c r="KDT19" s="132"/>
      <c r="KDU19" s="132"/>
      <c r="KDV19" s="132"/>
      <c r="KDW19" s="132"/>
      <c r="KDX19" s="132"/>
      <c r="KDY19" s="132"/>
      <c r="KDZ19" s="132"/>
      <c r="KEA19" s="132"/>
      <c r="KEB19" s="132"/>
      <c r="KEC19" s="132"/>
      <c r="KED19" s="132"/>
      <c r="KEE19" s="132"/>
      <c r="KEF19" s="132"/>
      <c r="KEG19" s="132"/>
      <c r="KEH19" s="132"/>
      <c r="KEI19" s="132"/>
      <c r="KEJ19" s="132"/>
      <c r="KEK19" s="132"/>
      <c r="KEL19" s="132"/>
      <c r="KEM19" s="132"/>
      <c r="KEN19" s="132"/>
      <c r="KEO19" s="132"/>
      <c r="KEP19" s="132"/>
      <c r="KEQ19" s="132"/>
      <c r="KER19" s="132"/>
      <c r="KES19" s="132"/>
      <c r="KET19" s="132"/>
      <c r="KEU19" s="132"/>
      <c r="KEV19" s="132"/>
      <c r="KEW19" s="132"/>
      <c r="KEX19" s="132"/>
      <c r="KEY19" s="132"/>
      <c r="KEZ19" s="132"/>
      <c r="KFA19" s="132"/>
      <c r="KFB19" s="132"/>
      <c r="KFC19" s="132"/>
      <c r="KFD19" s="132"/>
      <c r="KFE19" s="132"/>
      <c r="KFF19" s="132"/>
      <c r="KFG19" s="132"/>
      <c r="KFH19" s="132"/>
      <c r="KFI19" s="132"/>
      <c r="KFJ19" s="132"/>
      <c r="KFK19" s="132"/>
      <c r="KFL19" s="132"/>
      <c r="KFM19" s="132"/>
      <c r="KFN19" s="132"/>
      <c r="KFO19" s="132"/>
      <c r="KFP19" s="132"/>
      <c r="KFQ19" s="132"/>
      <c r="KFR19" s="132"/>
      <c r="KFS19" s="132"/>
      <c r="KFT19" s="132"/>
      <c r="KFU19" s="132"/>
      <c r="KFV19" s="132"/>
      <c r="KFW19" s="132"/>
      <c r="KFX19" s="132"/>
      <c r="KFY19" s="132"/>
      <c r="KFZ19" s="132"/>
      <c r="KGA19" s="132"/>
      <c r="KGB19" s="132"/>
      <c r="KGC19" s="132"/>
      <c r="KGD19" s="132"/>
      <c r="KGE19" s="132"/>
      <c r="KGF19" s="132"/>
      <c r="KGG19" s="132"/>
      <c r="KGH19" s="132"/>
      <c r="KGI19" s="132"/>
      <c r="KGJ19" s="132"/>
      <c r="KGK19" s="132"/>
      <c r="KGL19" s="132"/>
      <c r="KGM19" s="132"/>
      <c r="KGN19" s="132"/>
      <c r="KGO19" s="132"/>
      <c r="KGP19" s="132"/>
      <c r="KGQ19" s="132"/>
      <c r="KGR19" s="132"/>
      <c r="KGS19" s="132"/>
      <c r="KGT19" s="132"/>
      <c r="KGU19" s="132"/>
      <c r="KGV19" s="132"/>
      <c r="KGW19" s="132"/>
      <c r="KGX19" s="132"/>
      <c r="KGY19" s="132"/>
      <c r="KGZ19" s="132"/>
      <c r="KHA19" s="132"/>
      <c r="KHB19" s="132"/>
      <c r="KHC19" s="132"/>
      <c r="KHD19" s="132"/>
      <c r="KHE19" s="132"/>
      <c r="KHF19" s="132"/>
      <c r="KHG19" s="132"/>
      <c r="KHH19" s="132"/>
      <c r="KHI19" s="132"/>
      <c r="KHJ19" s="132"/>
      <c r="KHK19" s="132"/>
      <c r="KHL19" s="132"/>
      <c r="KHM19" s="132"/>
      <c r="KHN19" s="132"/>
      <c r="KHO19" s="132"/>
      <c r="KHP19" s="132"/>
      <c r="KHQ19" s="132"/>
      <c r="KHR19" s="132"/>
      <c r="KHS19" s="132"/>
      <c r="KHT19" s="132"/>
      <c r="KHU19" s="132"/>
      <c r="KHV19" s="132"/>
      <c r="KHW19" s="132"/>
      <c r="KHX19" s="132"/>
      <c r="KHY19" s="132"/>
      <c r="KHZ19" s="132"/>
      <c r="KIA19" s="132"/>
      <c r="KIB19" s="132"/>
      <c r="KIC19" s="132"/>
      <c r="KID19" s="132"/>
      <c r="KIE19" s="132"/>
      <c r="KIF19" s="132"/>
      <c r="KIG19" s="132"/>
      <c r="KIH19" s="132"/>
      <c r="KII19" s="132"/>
      <c r="KIJ19" s="132"/>
      <c r="KIK19" s="132"/>
      <c r="KIL19" s="132"/>
      <c r="KIM19" s="132"/>
      <c r="KIN19" s="132"/>
      <c r="KIO19" s="132"/>
      <c r="KIP19" s="132"/>
      <c r="KIQ19" s="132"/>
      <c r="KIR19" s="132"/>
      <c r="KIS19" s="132"/>
      <c r="KIT19" s="132"/>
      <c r="KIU19" s="132"/>
      <c r="KIV19" s="132"/>
      <c r="KIW19" s="132"/>
      <c r="KIX19" s="132"/>
      <c r="KIY19" s="132"/>
      <c r="KIZ19" s="132"/>
      <c r="KJA19" s="132"/>
      <c r="KJB19" s="132"/>
      <c r="KJC19" s="132"/>
      <c r="KJD19" s="132"/>
      <c r="KJE19" s="132"/>
      <c r="KJF19" s="132"/>
      <c r="KJG19" s="132"/>
      <c r="KJH19" s="132"/>
      <c r="KJI19" s="132"/>
      <c r="KJJ19" s="132"/>
      <c r="KJK19" s="132"/>
      <c r="KJL19" s="132"/>
      <c r="KJM19" s="132"/>
      <c r="KJN19" s="132"/>
      <c r="KJO19" s="132"/>
      <c r="KJP19" s="132"/>
      <c r="KJQ19" s="132"/>
      <c r="KJR19" s="132"/>
      <c r="KJS19" s="132"/>
      <c r="KJT19" s="132"/>
      <c r="KJU19" s="132"/>
      <c r="KJV19" s="132"/>
      <c r="KJW19" s="132"/>
      <c r="KJX19" s="132"/>
      <c r="KJY19" s="132"/>
      <c r="KJZ19" s="132"/>
      <c r="KKA19" s="132"/>
      <c r="KKB19" s="132"/>
      <c r="KKC19" s="132"/>
      <c r="KKD19" s="132"/>
      <c r="KKE19" s="132"/>
      <c r="KKF19" s="132"/>
      <c r="KKG19" s="132"/>
      <c r="KKH19" s="132"/>
      <c r="KKI19" s="132"/>
      <c r="KKJ19" s="132"/>
      <c r="KKK19" s="132"/>
      <c r="KKL19" s="132"/>
      <c r="KKM19" s="132"/>
      <c r="KKN19" s="132"/>
      <c r="KKO19" s="132"/>
      <c r="KKP19" s="132"/>
      <c r="KKQ19" s="132"/>
      <c r="KKR19" s="132"/>
      <c r="KKS19" s="132"/>
      <c r="KKT19" s="132"/>
      <c r="KKU19" s="132"/>
      <c r="KKV19" s="132"/>
      <c r="KKW19" s="132"/>
      <c r="KKX19" s="132"/>
      <c r="KKY19" s="132"/>
      <c r="KKZ19" s="132"/>
      <c r="KLA19" s="132"/>
      <c r="KLB19" s="132"/>
      <c r="KLC19" s="132"/>
      <c r="KLD19" s="132"/>
      <c r="KLE19" s="132"/>
      <c r="KLF19" s="132"/>
      <c r="KLG19" s="132"/>
      <c r="KLH19" s="132"/>
      <c r="KLI19" s="132"/>
      <c r="KLJ19" s="132"/>
      <c r="KLK19" s="132"/>
      <c r="KLL19" s="132"/>
      <c r="KLM19" s="132"/>
      <c r="KLN19" s="132"/>
      <c r="KLO19" s="132"/>
      <c r="KLP19" s="132"/>
      <c r="KLQ19" s="132"/>
      <c r="KLR19" s="132"/>
      <c r="KLS19" s="132"/>
      <c r="KLT19" s="132"/>
      <c r="KLU19" s="132"/>
      <c r="KLV19" s="132"/>
      <c r="KLW19" s="132"/>
      <c r="KLX19" s="132"/>
      <c r="KLY19" s="132"/>
      <c r="KLZ19" s="132"/>
      <c r="KMA19" s="132"/>
      <c r="KMB19" s="132"/>
      <c r="KMC19" s="132"/>
      <c r="KMD19" s="132"/>
      <c r="KME19" s="132"/>
      <c r="KMF19" s="132"/>
      <c r="KMG19" s="132"/>
      <c r="KMH19" s="132"/>
      <c r="KMI19" s="132"/>
      <c r="KMJ19" s="132"/>
      <c r="KMK19" s="132"/>
      <c r="KML19" s="132"/>
      <c r="KMM19" s="132"/>
      <c r="KMN19" s="132"/>
      <c r="KMO19" s="132"/>
      <c r="KMP19" s="132"/>
      <c r="KMQ19" s="132"/>
      <c r="KMR19" s="132"/>
      <c r="KMS19" s="132"/>
      <c r="KMT19" s="132"/>
      <c r="KMU19" s="132"/>
      <c r="KMV19" s="132"/>
      <c r="KMW19" s="132"/>
      <c r="KMX19" s="132"/>
      <c r="KMY19" s="132"/>
      <c r="KMZ19" s="132"/>
      <c r="KNA19" s="132"/>
      <c r="KNB19" s="132"/>
      <c r="KNC19" s="132"/>
      <c r="KND19" s="132"/>
      <c r="KNE19" s="132"/>
      <c r="KNF19" s="132"/>
      <c r="KNG19" s="132"/>
      <c r="KNH19" s="132"/>
      <c r="KNI19" s="132"/>
      <c r="KNJ19" s="132"/>
      <c r="KNK19" s="132"/>
      <c r="KNL19" s="132"/>
      <c r="KNM19" s="132"/>
      <c r="KNN19" s="132"/>
      <c r="KNO19" s="132"/>
      <c r="KNP19" s="132"/>
      <c r="KNQ19" s="132"/>
      <c r="KNR19" s="132"/>
      <c r="KNS19" s="132"/>
      <c r="KNT19" s="132"/>
      <c r="KNU19" s="132"/>
      <c r="KNV19" s="132"/>
      <c r="KNW19" s="132"/>
      <c r="KNX19" s="132"/>
      <c r="KNY19" s="132"/>
      <c r="KNZ19" s="132"/>
      <c r="KOA19" s="132"/>
      <c r="KOB19" s="132"/>
      <c r="KOC19" s="132"/>
      <c r="KOD19" s="132"/>
      <c r="KOE19" s="132"/>
      <c r="KOF19" s="132"/>
      <c r="KOG19" s="132"/>
      <c r="KOH19" s="132"/>
      <c r="KOI19" s="132"/>
      <c r="KOJ19" s="132"/>
      <c r="KOK19" s="132"/>
      <c r="KOL19" s="132"/>
      <c r="KOM19" s="132"/>
      <c r="KON19" s="132"/>
      <c r="KOO19" s="132"/>
      <c r="KOP19" s="132"/>
      <c r="KOQ19" s="132"/>
      <c r="KOR19" s="132"/>
      <c r="KOS19" s="132"/>
      <c r="KOT19" s="132"/>
      <c r="KOU19" s="132"/>
      <c r="KOV19" s="132"/>
      <c r="KOW19" s="132"/>
      <c r="KOX19" s="132"/>
      <c r="KOY19" s="132"/>
      <c r="KOZ19" s="132"/>
      <c r="KPA19" s="132"/>
      <c r="KPB19" s="132"/>
      <c r="KPC19" s="132"/>
      <c r="KPD19" s="132"/>
      <c r="KPE19" s="132"/>
      <c r="KPF19" s="132"/>
      <c r="KPG19" s="132"/>
      <c r="KPH19" s="132"/>
      <c r="KPI19" s="132"/>
      <c r="KPJ19" s="132"/>
      <c r="KPK19" s="132"/>
      <c r="KPL19" s="132"/>
      <c r="KPM19" s="132"/>
      <c r="KPN19" s="132"/>
      <c r="KPO19" s="132"/>
      <c r="KPP19" s="132"/>
      <c r="KPQ19" s="132"/>
      <c r="KPR19" s="132"/>
      <c r="KPS19" s="132"/>
      <c r="KPT19" s="132"/>
      <c r="KPU19" s="132"/>
      <c r="KPV19" s="132"/>
      <c r="KPW19" s="132"/>
      <c r="KPX19" s="132"/>
      <c r="KPY19" s="132"/>
      <c r="KPZ19" s="132"/>
      <c r="KQA19" s="132"/>
      <c r="KQB19" s="132"/>
      <c r="KQC19" s="132"/>
      <c r="KQD19" s="132"/>
      <c r="KQE19" s="132"/>
      <c r="KQF19" s="132"/>
      <c r="KQG19" s="132"/>
      <c r="KQH19" s="132"/>
      <c r="KQI19" s="132"/>
      <c r="KQJ19" s="132"/>
      <c r="KQK19" s="132"/>
      <c r="KQL19" s="132"/>
      <c r="KQM19" s="132"/>
      <c r="KQN19" s="132"/>
      <c r="KQO19" s="132"/>
      <c r="KQP19" s="132"/>
      <c r="KQQ19" s="132"/>
      <c r="KQR19" s="132"/>
      <c r="KQS19" s="132"/>
      <c r="KQT19" s="132"/>
      <c r="KQU19" s="132"/>
      <c r="KQV19" s="132"/>
      <c r="KQW19" s="132"/>
      <c r="KQX19" s="132"/>
      <c r="KQY19" s="132"/>
      <c r="KQZ19" s="132"/>
      <c r="KRA19" s="132"/>
      <c r="KRB19" s="132"/>
      <c r="KRC19" s="132"/>
      <c r="KRD19" s="132"/>
      <c r="KRE19" s="132"/>
      <c r="KRF19" s="132"/>
      <c r="KRG19" s="132"/>
      <c r="KRH19" s="132"/>
      <c r="KRI19" s="132"/>
      <c r="KRJ19" s="132"/>
      <c r="KRK19" s="132"/>
      <c r="KRL19" s="132"/>
      <c r="KRM19" s="132"/>
      <c r="KRN19" s="132"/>
      <c r="KRO19" s="132"/>
      <c r="KRP19" s="132"/>
      <c r="KRQ19" s="132"/>
      <c r="KRR19" s="132"/>
      <c r="KRS19" s="132"/>
      <c r="KRT19" s="132"/>
      <c r="KRU19" s="132"/>
      <c r="KRV19" s="132"/>
      <c r="KRW19" s="132"/>
      <c r="KRX19" s="132"/>
      <c r="KRY19" s="132"/>
      <c r="KRZ19" s="132"/>
      <c r="KSA19" s="132"/>
      <c r="KSB19" s="132"/>
      <c r="KSC19" s="132"/>
      <c r="KSD19" s="132"/>
      <c r="KSE19" s="132"/>
      <c r="KSF19" s="132"/>
      <c r="KSG19" s="132"/>
      <c r="KSH19" s="132"/>
      <c r="KSI19" s="132"/>
      <c r="KSJ19" s="132"/>
      <c r="KSK19" s="132"/>
      <c r="KSL19" s="132"/>
      <c r="KSM19" s="132"/>
      <c r="KSN19" s="132"/>
      <c r="KSO19" s="132"/>
      <c r="KSP19" s="132"/>
      <c r="KSQ19" s="132"/>
      <c r="KSR19" s="132"/>
      <c r="KSS19" s="132"/>
      <c r="KST19" s="132"/>
      <c r="KSU19" s="132"/>
      <c r="KSV19" s="132"/>
      <c r="KSW19" s="132"/>
      <c r="KSX19" s="132"/>
      <c r="KSY19" s="132"/>
      <c r="KSZ19" s="132"/>
      <c r="KTA19" s="132"/>
      <c r="KTB19" s="132"/>
      <c r="KTC19" s="132"/>
      <c r="KTD19" s="132"/>
      <c r="KTE19" s="132"/>
      <c r="KTF19" s="132"/>
      <c r="KTG19" s="132"/>
      <c r="KTH19" s="132"/>
      <c r="KTI19" s="132"/>
      <c r="KTJ19" s="132"/>
      <c r="KTK19" s="132"/>
      <c r="KTL19" s="132"/>
      <c r="KTM19" s="132"/>
      <c r="KTN19" s="132"/>
      <c r="KTO19" s="132"/>
      <c r="KTP19" s="132"/>
      <c r="KTQ19" s="132"/>
      <c r="KTR19" s="132"/>
      <c r="KTS19" s="132"/>
      <c r="KTT19" s="132"/>
      <c r="KTU19" s="132"/>
      <c r="KTV19" s="132"/>
      <c r="KTW19" s="132"/>
      <c r="KTX19" s="132"/>
      <c r="KTY19" s="132"/>
      <c r="KTZ19" s="132"/>
      <c r="KUA19" s="132"/>
      <c r="KUB19" s="132"/>
      <c r="KUC19" s="132"/>
      <c r="KUD19" s="132"/>
      <c r="KUE19" s="132"/>
      <c r="KUF19" s="132"/>
      <c r="KUG19" s="132"/>
      <c r="KUH19" s="132"/>
      <c r="KUI19" s="132"/>
      <c r="KUJ19" s="132"/>
      <c r="KUK19" s="132"/>
      <c r="KUL19" s="132"/>
      <c r="KUM19" s="132"/>
      <c r="KUN19" s="132"/>
      <c r="KUO19" s="132"/>
      <c r="KUP19" s="132"/>
      <c r="KUQ19" s="132"/>
      <c r="KUR19" s="132"/>
      <c r="KUS19" s="132"/>
      <c r="KUT19" s="132"/>
      <c r="KUU19" s="132"/>
      <c r="KUV19" s="132"/>
      <c r="KUW19" s="132"/>
      <c r="KUX19" s="132"/>
      <c r="KUY19" s="132"/>
      <c r="KUZ19" s="132"/>
      <c r="KVA19" s="132"/>
      <c r="KVB19" s="132"/>
      <c r="KVC19" s="132"/>
      <c r="KVD19" s="132"/>
      <c r="KVE19" s="132"/>
      <c r="KVF19" s="132"/>
      <c r="KVG19" s="132"/>
      <c r="KVH19" s="132"/>
      <c r="KVI19" s="132"/>
      <c r="KVJ19" s="132"/>
      <c r="KVK19" s="132"/>
      <c r="KVL19" s="132"/>
      <c r="KVM19" s="132"/>
      <c r="KVN19" s="132"/>
      <c r="KVO19" s="132"/>
      <c r="KVP19" s="132"/>
      <c r="KVQ19" s="132"/>
      <c r="KVR19" s="132"/>
      <c r="KVS19" s="132"/>
      <c r="KVT19" s="132"/>
      <c r="KVU19" s="132"/>
      <c r="KVV19" s="132"/>
      <c r="KVW19" s="132"/>
      <c r="KVX19" s="132"/>
      <c r="KVY19" s="132"/>
      <c r="KVZ19" s="132"/>
      <c r="KWA19" s="132"/>
      <c r="KWB19" s="132"/>
      <c r="KWC19" s="132"/>
      <c r="KWD19" s="132"/>
      <c r="KWE19" s="132"/>
      <c r="KWF19" s="132"/>
      <c r="KWG19" s="132"/>
      <c r="KWH19" s="132"/>
      <c r="KWI19" s="132"/>
      <c r="KWJ19" s="132"/>
      <c r="KWK19" s="132"/>
      <c r="KWL19" s="132"/>
      <c r="KWM19" s="132"/>
      <c r="KWN19" s="132"/>
      <c r="KWO19" s="132"/>
      <c r="KWP19" s="132"/>
      <c r="KWQ19" s="132"/>
      <c r="KWR19" s="132"/>
      <c r="KWS19" s="132"/>
      <c r="KWT19" s="132"/>
      <c r="KWU19" s="132"/>
      <c r="KWV19" s="132"/>
      <c r="KWW19" s="132"/>
      <c r="KWX19" s="132"/>
      <c r="KWY19" s="132"/>
      <c r="KWZ19" s="132"/>
      <c r="KXA19" s="132"/>
      <c r="KXB19" s="132"/>
      <c r="KXC19" s="132"/>
      <c r="KXD19" s="132"/>
      <c r="KXE19" s="132"/>
      <c r="KXF19" s="132"/>
      <c r="KXG19" s="132"/>
      <c r="KXH19" s="132"/>
      <c r="KXI19" s="132"/>
      <c r="KXJ19" s="132"/>
      <c r="KXK19" s="132"/>
      <c r="KXL19" s="132"/>
      <c r="KXM19" s="132"/>
      <c r="KXN19" s="132"/>
      <c r="KXO19" s="132"/>
      <c r="KXP19" s="132"/>
      <c r="KXQ19" s="132"/>
      <c r="KXR19" s="132"/>
      <c r="KXS19" s="132"/>
      <c r="KXT19" s="132"/>
      <c r="KXU19" s="132"/>
      <c r="KXV19" s="132"/>
      <c r="KXW19" s="132"/>
      <c r="KXX19" s="132"/>
      <c r="KXY19" s="132"/>
      <c r="KXZ19" s="132"/>
      <c r="KYA19" s="132"/>
      <c r="KYB19" s="132"/>
      <c r="KYC19" s="132"/>
      <c r="KYD19" s="132"/>
      <c r="KYE19" s="132"/>
      <c r="KYF19" s="132"/>
      <c r="KYG19" s="132"/>
      <c r="KYH19" s="132"/>
      <c r="KYI19" s="132"/>
      <c r="KYJ19" s="132"/>
      <c r="KYK19" s="132"/>
      <c r="KYL19" s="132"/>
      <c r="KYM19" s="132"/>
      <c r="KYN19" s="132"/>
      <c r="KYO19" s="132"/>
      <c r="KYP19" s="132"/>
      <c r="KYQ19" s="132"/>
      <c r="KYR19" s="132"/>
      <c r="KYS19" s="132"/>
      <c r="KYT19" s="132"/>
      <c r="KYU19" s="132"/>
      <c r="KYV19" s="132"/>
      <c r="KYW19" s="132"/>
      <c r="KYX19" s="132"/>
      <c r="KYY19" s="132"/>
      <c r="KYZ19" s="132"/>
      <c r="KZA19" s="132"/>
      <c r="KZB19" s="132"/>
      <c r="KZC19" s="132"/>
      <c r="KZD19" s="132"/>
      <c r="KZE19" s="132"/>
      <c r="KZF19" s="132"/>
      <c r="KZG19" s="132"/>
      <c r="KZH19" s="132"/>
      <c r="KZI19" s="132"/>
      <c r="KZJ19" s="132"/>
      <c r="KZK19" s="132"/>
      <c r="KZL19" s="132"/>
      <c r="KZM19" s="132"/>
      <c r="KZN19" s="132"/>
      <c r="KZO19" s="132"/>
      <c r="KZP19" s="132"/>
      <c r="KZQ19" s="132"/>
      <c r="KZR19" s="132"/>
      <c r="KZS19" s="132"/>
      <c r="KZT19" s="132"/>
      <c r="KZU19" s="132"/>
      <c r="KZV19" s="132"/>
      <c r="KZW19" s="132"/>
      <c r="KZX19" s="132"/>
      <c r="KZY19" s="132"/>
      <c r="KZZ19" s="132"/>
      <c r="LAA19" s="132"/>
      <c r="LAB19" s="132"/>
      <c r="LAC19" s="132"/>
      <c r="LAD19" s="132"/>
      <c r="LAE19" s="132"/>
      <c r="LAF19" s="132"/>
      <c r="LAG19" s="132"/>
      <c r="LAH19" s="132"/>
      <c r="LAI19" s="132"/>
      <c r="LAJ19" s="132"/>
      <c r="LAK19" s="132"/>
      <c r="LAL19" s="132"/>
      <c r="LAM19" s="132"/>
      <c r="LAN19" s="132"/>
      <c r="LAO19" s="132"/>
      <c r="LAP19" s="132"/>
      <c r="LAQ19" s="132"/>
      <c r="LAR19" s="132"/>
      <c r="LAS19" s="132"/>
      <c r="LAT19" s="132"/>
      <c r="LAU19" s="132"/>
      <c r="LAV19" s="132"/>
      <c r="LAW19" s="132"/>
      <c r="LAX19" s="132"/>
      <c r="LAY19" s="132"/>
      <c r="LAZ19" s="132"/>
      <c r="LBA19" s="132"/>
      <c r="LBB19" s="132"/>
      <c r="LBC19" s="132"/>
      <c r="LBD19" s="132"/>
      <c r="LBE19" s="132"/>
      <c r="LBF19" s="132"/>
      <c r="LBG19" s="132"/>
      <c r="LBH19" s="132"/>
      <c r="LBI19" s="132"/>
      <c r="LBJ19" s="132"/>
      <c r="LBK19" s="132"/>
      <c r="LBL19" s="132"/>
      <c r="LBM19" s="132"/>
      <c r="LBN19" s="132"/>
      <c r="LBO19" s="132"/>
      <c r="LBP19" s="132"/>
      <c r="LBQ19" s="132"/>
      <c r="LBR19" s="132"/>
      <c r="LBS19" s="132"/>
      <c r="LBT19" s="132"/>
      <c r="LBU19" s="132"/>
      <c r="LBV19" s="132"/>
      <c r="LBW19" s="132"/>
      <c r="LBX19" s="132"/>
      <c r="LBY19" s="132"/>
      <c r="LBZ19" s="132"/>
      <c r="LCA19" s="132"/>
      <c r="LCB19" s="132"/>
      <c r="LCC19" s="132"/>
      <c r="LCD19" s="132"/>
      <c r="LCE19" s="132"/>
      <c r="LCF19" s="132"/>
      <c r="LCG19" s="132"/>
      <c r="LCH19" s="132"/>
      <c r="LCI19" s="132"/>
      <c r="LCJ19" s="132"/>
      <c r="LCK19" s="132"/>
      <c r="LCL19" s="132"/>
      <c r="LCM19" s="132"/>
      <c r="LCN19" s="132"/>
      <c r="LCO19" s="132"/>
      <c r="LCP19" s="132"/>
      <c r="LCQ19" s="132"/>
      <c r="LCR19" s="132"/>
      <c r="LCS19" s="132"/>
      <c r="LCT19" s="132"/>
      <c r="LCU19" s="132"/>
      <c r="LCV19" s="132"/>
      <c r="LCW19" s="132"/>
      <c r="LCX19" s="132"/>
      <c r="LCY19" s="132"/>
      <c r="LCZ19" s="132"/>
      <c r="LDA19" s="132"/>
      <c r="LDB19" s="132"/>
      <c r="LDC19" s="132"/>
      <c r="LDD19" s="132"/>
      <c r="LDE19" s="132"/>
      <c r="LDF19" s="132"/>
      <c r="LDG19" s="132"/>
      <c r="LDH19" s="132"/>
      <c r="LDI19" s="132"/>
      <c r="LDJ19" s="132"/>
      <c r="LDK19" s="132"/>
      <c r="LDL19" s="132"/>
      <c r="LDM19" s="132"/>
      <c r="LDN19" s="132"/>
      <c r="LDO19" s="132"/>
      <c r="LDP19" s="132"/>
      <c r="LDQ19" s="132"/>
      <c r="LDR19" s="132"/>
      <c r="LDS19" s="132"/>
      <c r="LDT19" s="132"/>
      <c r="LDU19" s="132"/>
      <c r="LDV19" s="132"/>
      <c r="LDW19" s="132"/>
      <c r="LDX19" s="132"/>
      <c r="LDY19" s="132"/>
      <c r="LDZ19" s="132"/>
      <c r="LEA19" s="132"/>
      <c r="LEB19" s="132"/>
      <c r="LEC19" s="132"/>
      <c r="LED19" s="132"/>
      <c r="LEE19" s="132"/>
      <c r="LEF19" s="132"/>
      <c r="LEG19" s="132"/>
      <c r="LEH19" s="132"/>
      <c r="LEI19" s="132"/>
      <c r="LEJ19" s="132"/>
      <c r="LEK19" s="132"/>
      <c r="LEL19" s="132"/>
      <c r="LEM19" s="132"/>
      <c r="LEN19" s="132"/>
      <c r="LEO19" s="132"/>
      <c r="LEP19" s="132"/>
      <c r="LEQ19" s="132"/>
      <c r="LER19" s="132"/>
      <c r="LES19" s="132"/>
      <c r="LET19" s="132"/>
      <c r="LEU19" s="132"/>
      <c r="LEV19" s="132"/>
      <c r="LEW19" s="132"/>
      <c r="LEX19" s="132"/>
      <c r="LEY19" s="132"/>
      <c r="LEZ19" s="132"/>
      <c r="LFA19" s="132"/>
      <c r="LFB19" s="132"/>
      <c r="LFC19" s="132"/>
      <c r="LFD19" s="132"/>
      <c r="LFE19" s="132"/>
      <c r="LFF19" s="132"/>
      <c r="LFG19" s="132"/>
      <c r="LFH19" s="132"/>
      <c r="LFI19" s="132"/>
      <c r="LFJ19" s="132"/>
      <c r="LFK19" s="132"/>
      <c r="LFL19" s="132"/>
      <c r="LFM19" s="132"/>
      <c r="LFN19" s="132"/>
      <c r="LFO19" s="132"/>
      <c r="LFP19" s="132"/>
      <c r="LFQ19" s="132"/>
      <c r="LFR19" s="132"/>
      <c r="LFS19" s="132"/>
      <c r="LFT19" s="132"/>
      <c r="LFU19" s="132"/>
      <c r="LFV19" s="132"/>
      <c r="LFW19" s="132"/>
      <c r="LFX19" s="132"/>
      <c r="LFY19" s="132"/>
      <c r="LFZ19" s="132"/>
      <c r="LGA19" s="132"/>
      <c r="LGB19" s="132"/>
      <c r="LGC19" s="132"/>
      <c r="LGD19" s="132"/>
      <c r="LGE19" s="132"/>
      <c r="LGF19" s="132"/>
      <c r="LGG19" s="132"/>
      <c r="LGH19" s="132"/>
      <c r="LGI19" s="132"/>
      <c r="LGJ19" s="132"/>
      <c r="LGK19" s="132"/>
      <c r="LGL19" s="132"/>
      <c r="LGM19" s="132"/>
      <c r="LGN19" s="132"/>
      <c r="LGO19" s="132"/>
      <c r="LGP19" s="132"/>
      <c r="LGQ19" s="132"/>
      <c r="LGR19" s="132"/>
      <c r="LGS19" s="132"/>
      <c r="LGT19" s="132"/>
      <c r="LGU19" s="132"/>
      <c r="LGV19" s="132"/>
      <c r="LGW19" s="132"/>
      <c r="LGX19" s="132"/>
      <c r="LGY19" s="132"/>
      <c r="LGZ19" s="132"/>
      <c r="LHA19" s="132"/>
      <c r="LHB19" s="132"/>
      <c r="LHC19" s="132"/>
      <c r="LHD19" s="132"/>
      <c r="LHE19" s="132"/>
      <c r="LHF19" s="132"/>
      <c r="LHG19" s="132"/>
      <c r="LHH19" s="132"/>
      <c r="LHI19" s="132"/>
      <c r="LHJ19" s="132"/>
      <c r="LHK19" s="132"/>
      <c r="LHL19" s="132"/>
      <c r="LHM19" s="132"/>
      <c r="LHN19" s="132"/>
      <c r="LHO19" s="132"/>
      <c r="LHP19" s="132"/>
      <c r="LHQ19" s="132"/>
      <c r="LHR19" s="132"/>
      <c r="LHS19" s="132"/>
      <c r="LHT19" s="132"/>
      <c r="LHU19" s="132"/>
      <c r="LHV19" s="132"/>
      <c r="LHW19" s="132"/>
      <c r="LHX19" s="132"/>
      <c r="LHY19" s="132"/>
      <c r="LHZ19" s="132"/>
      <c r="LIA19" s="132"/>
      <c r="LIB19" s="132"/>
      <c r="LIC19" s="132"/>
      <c r="LID19" s="132"/>
      <c r="LIE19" s="132"/>
      <c r="LIF19" s="132"/>
      <c r="LIG19" s="132"/>
      <c r="LIH19" s="132"/>
      <c r="LII19" s="132"/>
      <c r="LIJ19" s="132"/>
      <c r="LIK19" s="132"/>
      <c r="LIL19" s="132"/>
      <c r="LIM19" s="132"/>
      <c r="LIN19" s="132"/>
      <c r="LIO19" s="132"/>
      <c r="LIP19" s="132"/>
      <c r="LIQ19" s="132"/>
      <c r="LIR19" s="132"/>
      <c r="LIS19" s="132"/>
      <c r="LIT19" s="132"/>
      <c r="LIU19" s="132"/>
      <c r="LIV19" s="132"/>
      <c r="LIW19" s="132"/>
      <c r="LIX19" s="132"/>
      <c r="LIY19" s="132"/>
      <c r="LIZ19" s="132"/>
      <c r="LJA19" s="132"/>
      <c r="LJB19" s="132"/>
      <c r="LJC19" s="132"/>
      <c r="LJD19" s="132"/>
      <c r="LJE19" s="132"/>
      <c r="LJF19" s="132"/>
      <c r="LJG19" s="132"/>
      <c r="LJH19" s="132"/>
      <c r="LJI19" s="132"/>
      <c r="LJJ19" s="132"/>
      <c r="LJK19" s="132"/>
      <c r="LJL19" s="132"/>
      <c r="LJM19" s="132"/>
      <c r="LJN19" s="132"/>
      <c r="LJO19" s="132"/>
      <c r="LJP19" s="132"/>
      <c r="LJQ19" s="132"/>
      <c r="LJR19" s="132"/>
      <c r="LJS19" s="132"/>
      <c r="LJT19" s="132"/>
      <c r="LJU19" s="132"/>
      <c r="LJV19" s="132"/>
      <c r="LJW19" s="132"/>
      <c r="LJX19" s="132"/>
      <c r="LJY19" s="132"/>
      <c r="LJZ19" s="132"/>
      <c r="LKA19" s="132"/>
      <c r="LKB19" s="132"/>
      <c r="LKC19" s="132"/>
      <c r="LKD19" s="132"/>
      <c r="LKE19" s="132"/>
      <c r="LKF19" s="132"/>
      <c r="LKG19" s="132"/>
      <c r="LKH19" s="132"/>
      <c r="LKI19" s="132"/>
      <c r="LKJ19" s="132"/>
      <c r="LKK19" s="132"/>
      <c r="LKL19" s="132"/>
      <c r="LKM19" s="132"/>
      <c r="LKN19" s="132"/>
      <c r="LKO19" s="132"/>
      <c r="LKP19" s="132"/>
      <c r="LKQ19" s="132"/>
      <c r="LKR19" s="132"/>
      <c r="LKS19" s="132"/>
      <c r="LKT19" s="132"/>
      <c r="LKU19" s="132"/>
      <c r="LKV19" s="132"/>
      <c r="LKW19" s="132"/>
      <c r="LKX19" s="132"/>
      <c r="LKY19" s="132"/>
      <c r="LKZ19" s="132"/>
      <c r="LLA19" s="132"/>
      <c r="LLB19" s="132"/>
      <c r="LLC19" s="132"/>
      <c r="LLD19" s="132"/>
      <c r="LLE19" s="132"/>
      <c r="LLF19" s="132"/>
      <c r="LLG19" s="132"/>
      <c r="LLH19" s="132"/>
      <c r="LLI19" s="132"/>
      <c r="LLJ19" s="132"/>
      <c r="LLK19" s="132"/>
      <c r="LLL19" s="132"/>
      <c r="LLM19" s="132"/>
      <c r="LLN19" s="132"/>
      <c r="LLO19" s="132"/>
      <c r="LLP19" s="132"/>
      <c r="LLQ19" s="132"/>
      <c r="LLR19" s="132"/>
      <c r="LLS19" s="132"/>
      <c r="LLT19" s="132"/>
      <c r="LLU19" s="132"/>
      <c r="LLV19" s="132"/>
      <c r="LLW19" s="132"/>
      <c r="LLX19" s="132"/>
      <c r="LLY19" s="132"/>
      <c r="LLZ19" s="132"/>
      <c r="LMA19" s="132"/>
      <c r="LMB19" s="132"/>
      <c r="LMC19" s="132"/>
      <c r="LMD19" s="132"/>
      <c r="LME19" s="132"/>
      <c r="LMF19" s="132"/>
      <c r="LMG19" s="132"/>
      <c r="LMH19" s="132"/>
      <c r="LMI19" s="132"/>
      <c r="LMJ19" s="132"/>
      <c r="LMK19" s="132"/>
      <c r="LML19" s="132"/>
      <c r="LMM19" s="132"/>
      <c r="LMN19" s="132"/>
      <c r="LMO19" s="132"/>
      <c r="LMP19" s="132"/>
      <c r="LMQ19" s="132"/>
      <c r="LMR19" s="132"/>
      <c r="LMS19" s="132"/>
      <c r="LMT19" s="132"/>
      <c r="LMU19" s="132"/>
      <c r="LMV19" s="132"/>
      <c r="LMW19" s="132"/>
      <c r="LMX19" s="132"/>
      <c r="LMY19" s="132"/>
      <c r="LMZ19" s="132"/>
      <c r="LNA19" s="132"/>
      <c r="LNB19" s="132"/>
      <c r="LNC19" s="132"/>
      <c r="LND19" s="132"/>
      <c r="LNE19" s="132"/>
      <c r="LNF19" s="132"/>
      <c r="LNG19" s="132"/>
      <c r="LNH19" s="132"/>
      <c r="LNI19" s="132"/>
      <c r="LNJ19" s="132"/>
      <c r="LNK19" s="132"/>
      <c r="LNL19" s="132"/>
      <c r="LNM19" s="132"/>
      <c r="LNN19" s="132"/>
      <c r="LNO19" s="132"/>
      <c r="LNP19" s="132"/>
      <c r="LNQ19" s="132"/>
      <c r="LNR19" s="132"/>
      <c r="LNS19" s="132"/>
      <c r="LNT19" s="132"/>
      <c r="LNU19" s="132"/>
      <c r="LNV19" s="132"/>
      <c r="LNW19" s="132"/>
      <c r="LNX19" s="132"/>
      <c r="LNY19" s="132"/>
      <c r="LNZ19" s="132"/>
      <c r="LOA19" s="132"/>
      <c r="LOB19" s="132"/>
      <c r="LOC19" s="132"/>
      <c r="LOD19" s="132"/>
      <c r="LOE19" s="132"/>
      <c r="LOF19" s="132"/>
      <c r="LOG19" s="132"/>
      <c r="LOH19" s="132"/>
      <c r="LOI19" s="132"/>
      <c r="LOJ19" s="132"/>
      <c r="LOK19" s="132"/>
      <c r="LOL19" s="132"/>
      <c r="LOM19" s="132"/>
      <c r="LON19" s="132"/>
      <c r="LOO19" s="132"/>
      <c r="LOP19" s="132"/>
      <c r="LOQ19" s="132"/>
      <c r="LOR19" s="132"/>
      <c r="LOS19" s="132"/>
      <c r="LOT19" s="132"/>
      <c r="LOU19" s="132"/>
      <c r="LOV19" s="132"/>
      <c r="LOW19" s="132"/>
      <c r="LOX19" s="132"/>
      <c r="LOY19" s="132"/>
      <c r="LOZ19" s="132"/>
      <c r="LPA19" s="132"/>
      <c r="LPB19" s="132"/>
      <c r="LPC19" s="132"/>
      <c r="LPD19" s="132"/>
      <c r="LPE19" s="132"/>
      <c r="LPF19" s="132"/>
      <c r="LPG19" s="132"/>
      <c r="LPH19" s="132"/>
      <c r="LPI19" s="132"/>
      <c r="LPJ19" s="132"/>
      <c r="LPK19" s="132"/>
      <c r="LPL19" s="132"/>
      <c r="LPM19" s="132"/>
      <c r="LPN19" s="132"/>
      <c r="LPO19" s="132"/>
      <c r="LPP19" s="132"/>
      <c r="LPQ19" s="132"/>
      <c r="LPR19" s="132"/>
      <c r="LPS19" s="132"/>
      <c r="LPT19" s="132"/>
      <c r="LPU19" s="132"/>
      <c r="LPV19" s="132"/>
      <c r="LPW19" s="132"/>
      <c r="LPX19" s="132"/>
      <c r="LPY19" s="132"/>
      <c r="LPZ19" s="132"/>
      <c r="LQA19" s="132"/>
      <c r="LQB19" s="132"/>
      <c r="LQC19" s="132"/>
      <c r="LQD19" s="132"/>
      <c r="LQE19" s="132"/>
      <c r="LQF19" s="132"/>
      <c r="LQG19" s="132"/>
      <c r="LQH19" s="132"/>
      <c r="LQI19" s="132"/>
      <c r="LQJ19" s="132"/>
      <c r="LQK19" s="132"/>
      <c r="LQL19" s="132"/>
      <c r="LQM19" s="132"/>
      <c r="LQN19" s="132"/>
      <c r="LQO19" s="132"/>
      <c r="LQP19" s="132"/>
      <c r="LQQ19" s="132"/>
      <c r="LQR19" s="132"/>
      <c r="LQS19" s="132"/>
      <c r="LQT19" s="132"/>
      <c r="LQU19" s="132"/>
      <c r="LQV19" s="132"/>
      <c r="LQW19" s="132"/>
      <c r="LQX19" s="132"/>
      <c r="LQY19" s="132"/>
      <c r="LQZ19" s="132"/>
      <c r="LRA19" s="132"/>
      <c r="LRB19" s="132"/>
      <c r="LRC19" s="132"/>
      <c r="LRD19" s="132"/>
      <c r="LRE19" s="132"/>
      <c r="LRF19" s="132"/>
      <c r="LRG19" s="132"/>
      <c r="LRH19" s="132"/>
      <c r="LRI19" s="132"/>
      <c r="LRJ19" s="132"/>
      <c r="LRK19" s="132"/>
      <c r="LRL19" s="132"/>
      <c r="LRM19" s="132"/>
      <c r="LRN19" s="132"/>
      <c r="LRO19" s="132"/>
      <c r="LRP19" s="132"/>
      <c r="LRQ19" s="132"/>
      <c r="LRR19" s="132"/>
      <c r="LRS19" s="132"/>
      <c r="LRT19" s="132"/>
      <c r="LRU19" s="132"/>
      <c r="LRV19" s="132"/>
      <c r="LRW19" s="132"/>
      <c r="LRX19" s="132"/>
      <c r="LRY19" s="132"/>
      <c r="LRZ19" s="132"/>
      <c r="LSA19" s="132"/>
      <c r="LSB19" s="132"/>
      <c r="LSC19" s="132"/>
      <c r="LSD19" s="132"/>
      <c r="LSE19" s="132"/>
      <c r="LSF19" s="132"/>
      <c r="LSG19" s="132"/>
      <c r="LSH19" s="132"/>
      <c r="LSI19" s="132"/>
      <c r="LSJ19" s="132"/>
      <c r="LSK19" s="132"/>
      <c r="LSL19" s="132"/>
      <c r="LSM19" s="132"/>
      <c r="LSN19" s="132"/>
      <c r="LSO19" s="132"/>
      <c r="LSP19" s="132"/>
      <c r="LSQ19" s="132"/>
      <c r="LSR19" s="132"/>
      <c r="LSS19" s="132"/>
      <c r="LST19" s="132"/>
      <c r="LSU19" s="132"/>
      <c r="LSV19" s="132"/>
      <c r="LSW19" s="132"/>
      <c r="LSX19" s="132"/>
      <c r="LSY19" s="132"/>
      <c r="LSZ19" s="132"/>
      <c r="LTA19" s="132"/>
      <c r="LTB19" s="132"/>
      <c r="LTC19" s="132"/>
      <c r="LTD19" s="132"/>
      <c r="LTE19" s="132"/>
      <c r="LTF19" s="132"/>
      <c r="LTG19" s="132"/>
      <c r="LTH19" s="132"/>
      <c r="LTI19" s="132"/>
      <c r="LTJ19" s="132"/>
      <c r="LTK19" s="132"/>
      <c r="LTL19" s="132"/>
      <c r="LTM19" s="132"/>
      <c r="LTN19" s="132"/>
      <c r="LTO19" s="132"/>
      <c r="LTP19" s="132"/>
      <c r="LTQ19" s="132"/>
      <c r="LTR19" s="132"/>
      <c r="LTS19" s="132"/>
      <c r="LTT19" s="132"/>
      <c r="LTU19" s="132"/>
      <c r="LTV19" s="132"/>
      <c r="LTW19" s="132"/>
      <c r="LTX19" s="132"/>
      <c r="LTY19" s="132"/>
      <c r="LTZ19" s="132"/>
      <c r="LUA19" s="132"/>
      <c r="LUB19" s="132"/>
      <c r="LUC19" s="132"/>
      <c r="LUD19" s="132"/>
      <c r="LUE19" s="132"/>
      <c r="LUF19" s="132"/>
      <c r="LUG19" s="132"/>
      <c r="LUH19" s="132"/>
      <c r="LUI19" s="132"/>
      <c r="LUJ19" s="132"/>
      <c r="LUK19" s="132"/>
      <c r="LUL19" s="132"/>
      <c r="LUM19" s="132"/>
      <c r="LUN19" s="132"/>
      <c r="LUO19" s="132"/>
      <c r="LUP19" s="132"/>
      <c r="LUQ19" s="132"/>
      <c r="LUR19" s="132"/>
      <c r="LUS19" s="132"/>
      <c r="LUT19" s="132"/>
      <c r="LUU19" s="132"/>
      <c r="LUV19" s="132"/>
      <c r="LUW19" s="132"/>
      <c r="LUX19" s="132"/>
      <c r="LUY19" s="132"/>
      <c r="LUZ19" s="132"/>
      <c r="LVA19" s="132"/>
      <c r="LVB19" s="132"/>
      <c r="LVC19" s="132"/>
      <c r="LVD19" s="132"/>
      <c r="LVE19" s="132"/>
      <c r="LVF19" s="132"/>
      <c r="LVG19" s="132"/>
      <c r="LVH19" s="132"/>
      <c r="LVI19" s="132"/>
      <c r="LVJ19" s="132"/>
      <c r="LVK19" s="132"/>
      <c r="LVL19" s="132"/>
      <c r="LVM19" s="132"/>
      <c r="LVN19" s="132"/>
      <c r="LVO19" s="132"/>
      <c r="LVP19" s="132"/>
      <c r="LVQ19" s="132"/>
      <c r="LVR19" s="132"/>
      <c r="LVS19" s="132"/>
      <c r="LVT19" s="132"/>
      <c r="LVU19" s="132"/>
      <c r="LVV19" s="132"/>
      <c r="LVW19" s="132"/>
      <c r="LVX19" s="132"/>
      <c r="LVY19" s="132"/>
      <c r="LVZ19" s="132"/>
      <c r="LWA19" s="132"/>
      <c r="LWB19" s="132"/>
      <c r="LWC19" s="132"/>
      <c r="LWD19" s="132"/>
      <c r="LWE19" s="132"/>
      <c r="LWF19" s="132"/>
      <c r="LWG19" s="132"/>
      <c r="LWH19" s="132"/>
      <c r="LWI19" s="132"/>
      <c r="LWJ19" s="132"/>
      <c r="LWK19" s="132"/>
      <c r="LWL19" s="132"/>
      <c r="LWM19" s="132"/>
      <c r="LWN19" s="132"/>
      <c r="LWO19" s="132"/>
      <c r="LWP19" s="132"/>
      <c r="LWQ19" s="132"/>
      <c r="LWR19" s="132"/>
      <c r="LWS19" s="132"/>
      <c r="LWT19" s="132"/>
      <c r="LWU19" s="132"/>
      <c r="LWV19" s="132"/>
      <c r="LWW19" s="132"/>
      <c r="LWX19" s="132"/>
      <c r="LWY19" s="132"/>
      <c r="LWZ19" s="132"/>
      <c r="LXA19" s="132"/>
      <c r="LXB19" s="132"/>
      <c r="LXC19" s="132"/>
      <c r="LXD19" s="132"/>
      <c r="LXE19" s="132"/>
      <c r="LXF19" s="132"/>
      <c r="LXG19" s="132"/>
      <c r="LXH19" s="132"/>
      <c r="LXI19" s="132"/>
      <c r="LXJ19" s="132"/>
      <c r="LXK19" s="132"/>
      <c r="LXL19" s="132"/>
      <c r="LXM19" s="132"/>
      <c r="LXN19" s="132"/>
      <c r="LXO19" s="132"/>
      <c r="LXP19" s="132"/>
      <c r="LXQ19" s="132"/>
      <c r="LXR19" s="132"/>
      <c r="LXS19" s="132"/>
      <c r="LXT19" s="132"/>
      <c r="LXU19" s="132"/>
      <c r="LXV19" s="132"/>
      <c r="LXW19" s="132"/>
      <c r="LXX19" s="132"/>
      <c r="LXY19" s="132"/>
      <c r="LXZ19" s="132"/>
      <c r="LYA19" s="132"/>
      <c r="LYB19" s="132"/>
      <c r="LYC19" s="132"/>
      <c r="LYD19" s="132"/>
      <c r="LYE19" s="132"/>
      <c r="LYF19" s="132"/>
      <c r="LYG19" s="132"/>
      <c r="LYH19" s="132"/>
      <c r="LYI19" s="132"/>
      <c r="LYJ19" s="132"/>
      <c r="LYK19" s="132"/>
      <c r="LYL19" s="132"/>
      <c r="LYM19" s="132"/>
      <c r="LYN19" s="132"/>
      <c r="LYO19" s="132"/>
      <c r="LYP19" s="132"/>
      <c r="LYQ19" s="132"/>
      <c r="LYR19" s="132"/>
      <c r="LYS19" s="132"/>
      <c r="LYT19" s="132"/>
      <c r="LYU19" s="132"/>
      <c r="LYV19" s="132"/>
      <c r="LYW19" s="132"/>
      <c r="LYX19" s="132"/>
      <c r="LYY19" s="132"/>
      <c r="LYZ19" s="132"/>
      <c r="LZA19" s="132"/>
      <c r="LZB19" s="132"/>
      <c r="LZC19" s="132"/>
      <c r="LZD19" s="132"/>
      <c r="LZE19" s="132"/>
      <c r="LZF19" s="132"/>
      <c r="LZG19" s="132"/>
      <c r="LZH19" s="132"/>
      <c r="LZI19" s="132"/>
      <c r="LZJ19" s="132"/>
      <c r="LZK19" s="132"/>
      <c r="LZL19" s="132"/>
      <c r="LZM19" s="132"/>
      <c r="LZN19" s="132"/>
      <c r="LZO19" s="132"/>
      <c r="LZP19" s="132"/>
      <c r="LZQ19" s="132"/>
      <c r="LZR19" s="132"/>
      <c r="LZS19" s="132"/>
      <c r="LZT19" s="132"/>
      <c r="LZU19" s="132"/>
      <c r="LZV19" s="132"/>
      <c r="LZW19" s="132"/>
      <c r="LZX19" s="132"/>
      <c r="LZY19" s="132"/>
      <c r="LZZ19" s="132"/>
      <c r="MAA19" s="132"/>
      <c r="MAB19" s="132"/>
      <c r="MAC19" s="132"/>
      <c r="MAD19" s="132"/>
      <c r="MAE19" s="132"/>
      <c r="MAF19" s="132"/>
      <c r="MAG19" s="132"/>
      <c r="MAH19" s="132"/>
      <c r="MAI19" s="132"/>
      <c r="MAJ19" s="132"/>
      <c r="MAK19" s="132"/>
      <c r="MAL19" s="132"/>
      <c r="MAM19" s="132"/>
      <c r="MAN19" s="132"/>
      <c r="MAO19" s="132"/>
      <c r="MAP19" s="132"/>
      <c r="MAQ19" s="132"/>
      <c r="MAR19" s="132"/>
      <c r="MAS19" s="132"/>
      <c r="MAT19" s="132"/>
      <c r="MAU19" s="132"/>
      <c r="MAV19" s="132"/>
      <c r="MAW19" s="132"/>
      <c r="MAX19" s="132"/>
      <c r="MAY19" s="132"/>
      <c r="MAZ19" s="132"/>
      <c r="MBA19" s="132"/>
      <c r="MBB19" s="132"/>
      <c r="MBC19" s="132"/>
      <c r="MBD19" s="132"/>
      <c r="MBE19" s="132"/>
      <c r="MBF19" s="132"/>
      <c r="MBG19" s="132"/>
      <c r="MBH19" s="132"/>
      <c r="MBI19" s="132"/>
      <c r="MBJ19" s="132"/>
      <c r="MBK19" s="132"/>
      <c r="MBL19" s="132"/>
      <c r="MBM19" s="132"/>
      <c r="MBN19" s="132"/>
      <c r="MBO19" s="132"/>
      <c r="MBP19" s="132"/>
      <c r="MBQ19" s="132"/>
      <c r="MBR19" s="132"/>
      <c r="MBS19" s="132"/>
      <c r="MBT19" s="132"/>
      <c r="MBU19" s="132"/>
      <c r="MBV19" s="132"/>
      <c r="MBW19" s="132"/>
      <c r="MBX19" s="132"/>
      <c r="MBY19" s="132"/>
      <c r="MBZ19" s="132"/>
      <c r="MCA19" s="132"/>
      <c r="MCB19" s="132"/>
      <c r="MCC19" s="132"/>
      <c r="MCD19" s="132"/>
      <c r="MCE19" s="132"/>
      <c r="MCF19" s="132"/>
      <c r="MCG19" s="132"/>
      <c r="MCH19" s="132"/>
      <c r="MCI19" s="132"/>
      <c r="MCJ19" s="132"/>
      <c r="MCK19" s="132"/>
      <c r="MCL19" s="132"/>
      <c r="MCM19" s="132"/>
      <c r="MCN19" s="132"/>
      <c r="MCO19" s="132"/>
      <c r="MCP19" s="132"/>
      <c r="MCQ19" s="132"/>
      <c r="MCR19" s="132"/>
      <c r="MCS19" s="132"/>
      <c r="MCT19" s="132"/>
      <c r="MCU19" s="132"/>
      <c r="MCV19" s="132"/>
      <c r="MCW19" s="132"/>
      <c r="MCX19" s="132"/>
      <c r="MCY19" s="132"/>
      <c r="MCZ19" s="132"/>
      <c r="MDA19" s="132"/>
      <c r="MDB19" s="132"/>
      <c r="MDC19" s="132"/>
      <c r="MDD19" s="132"/>
      <c r="MDE19" s="132"/>
      <c r="MDF19" s="132"/>
      <c r="MDG19" s="132"/>
      <c r="MDH19" s="132"/>
      <c r="MDI19" s="132"/>
      <c r="MDJ19" s="132"/>
      <c r="MDK19" s="132"/>
      <c r="MDL19" s="132"/>
      <c r="MDM19" s="132"/>
      <c r="MDN19" s="132"/>
      <c r="MDO19" s="132"/>
      <c r="MDP19" s="132"/>
      <c r="MDQ19" s="132"/>
      <c r="MDR19" s="132"/>
      <c r="MDS19" s="132"/>
      <c r="MDT19" s="132"/>
      <c r="MDU19" s="132"/>
      <c r="MDV19" s="132"/>
      <c r="MDW19" s="132"/>
      <c r="MDX19" s="132"/>
      <c r="MDY19" s="132"/>
      <c r="MDZ19" s="132"/>
      <c r="MEA19" s="132"/>
      <c r="MEB19" s="132"/>
      <c r="MEC19" s="132"/>
      <c r="MED19" s="132"/>
      <c r="MEE19" s="132"/>
      <c r="MEF19" s="132"/>
      <c r="MEG19" s="132"/>
      <c r="MEH19" s="132"/>
      <c r="MEI19" s="132"/>
      <c r="MEJ19" s="132"/>
      <c r="MEK19" s="132"/>
      <c r="MEL19" s="132"/>
      <c r="MEM19" s="132"/>
      <c r="MEN19" s="132"/>
      <c r="MEO19" s="132"/>
      <c r="MEP19" s="132"/>
      <c r="MEQ19" s="132"/>
      <c r="MER19" s="132"/>
      <c r="MES19" s="132"/>
      <c r="MET19" s="132"/>
      <c r="MEU19" s="132"/>
      <c r="MEV19" s="132"/>
      <c r="MEW19" s="132"/>
      <c r="MEX19" s="132"/>
      <c r="MEY19" s="132"/>
      <c r="MEZ19" s="132"/>
      <c r="MFA19" s="132"/>
      <c r="MFB19" s="132"/>
      <c r="MFC19" s="132"/>
      <c r="MFD19" s="132"/>
      <c r="MFE19" s="132"/>
      <c r="MFF19" s="132"/>
      <c r="MFG19" s="132"/>
      <c r="MFH19" s="132"/>
      <c r="MFI19" s="132"/>
      <c r="MFJ19" s="132"/>
      <c r="MFK19" s="132"/>
      <c r="MFL19" s="132"/>
      <c r="MFM19" s="132"/>
      <c r="MFN19" s="132"/>
      <c r="MFO19" s="132"/>
      <c r="MFP19" s="132"/>
      <c r="MFQ19" s="132"/>
      <c r="MFR19" s="132"/>
      <c r="MFS19" s="132"/>
      <c r="MFT19" s="132"/>
      <c r="MFU19" s="132"/>
      <c r="MFV19" s="132"/>
      <c r="MFW19" s="132"/>
      <c r="MFX19" s="132"/>
      <c r="MFY19" s="132"/>
      <c r="MFZ19" s="132"/>
      <c r="MGA19" s="132"/>
      <c r="MGB19" s="132"/>
      <c r="MGC19" s="132"/>
      <c r="MGD19" s="132"/>
      <c r="MGE19" s="132"/>
      <c r="MGF19" s="132"/>
      <c r="MGG19" s="132"/>
      <c r="MGH19" s="132"/>
      <c r="MGI19" s="132"/>
      <c r="MGJ19" s="132"/>
      <c r="MGK19" s="132"/>
      <c r="MGL19" s="132"/>
      <c r="MGM19" s="132"/>
      <c r="MGN19" s="132"/>
      <c r="MGO19" s="132"/>
      <c r="MGP19" s="132"/>
      <c r="MGQ19" s="132"/>
      <c r="MGR19" s="132"/>
      <c r="MGS19" s="132"/>
      <c r="MGT19" s="132"/>
      <c r="MGU19" s="132"/>
      <c r="MGV19" s="132"/>
      <c r="MGW19" s="132"/>
      <c r="MGX19" s="132"/>
      <c r="MGY19" s="132"/>
      <c r="MGZ19" s="132"/>
      <c r="MHA19" s="132"/>
      <c r="MHB19" s="132"/>
      <c r="MHC19" s="132"/>
      <c r="MHD19" s="132"/>
      <c r="MHE19" s="132"/>
      <c r="MHF19" s="132"/>
      <c r="MHG19" s="132"/>
      <c r="MHH19" s="132"/>
      <c r="MHI19" s="132"/>
      <c r="MHJ19" s="132"/>
      <c r="MHK19" s="132"/>
      <c r="MHL19" s="132"/>
      <c r="MHM19" s="132"/>
      <c r="MHN19" s="132"/>
      <c r="MHO19" s="132"/>
      <c r="MHP19" s="132"/>
      <c r="MHQ19" s="132"/>
      <c r="MHR19" s="132"/>
      <c r="MHS19" s="132"/>
      <c r="MHT19" s="132"/>
      <c r="MHU19" s="132"/>
      <c r="MHV19" s="132"/>
      <c r="MHW19" s="132"/>
      <c r="MHX19" s="132"/>
      <c r="MHY19" s="132"/>
      <c r="MHZ19" s="132"/>
      <c r="MIA19" s="132"/>
      <c r="MIB19" s="132"/>
      <c r="MIC19" s="132"/>
      <c r="MID19" s="132"/>
      <c r="MIE19" s="132"/>
      <c r="MIF19" s="132"/>
      <c r="MIG19" s="132"/>
      <c r="MIH19" s="132"/>
      <c r="MII19" s="132"/>
      <c r="MIJ19" s="132"/>
      <c r="MIK19" s="132"/>
      <c r="MIL19" s="132"/>
      <c r="MIM19" s="132"/>
      <c r="MIN19" s="132"/>
      <c r="MIO19" s="132"/>
      <c r="MIP19" s="132"/>
      <c r="MIQ19" s="132"/>
      <c r="MIR19" s="132"/>
      <c r="MIS19" s="132"/>
      <c r="MIT19" s="132"/>
      <c r="MIU19" s="132"/>
      <c r="MIV19" s="132"/>
      <c r="MIW19" s="132"/>
      <c r="MIX19" s="132"/>
      <c r="MIY19" s="132"/>
      <c r="MIZ19" s="132"/>
      <c r="MJA19" s="132"/>
      <c r="MJB19" s="132"/>
      <c r="MJC19" s="132"/>
      <c r="MJD19" s="132"/>
      <c r="MJE19" s="132"/>
      <c r="MJF19" s="132"/>
      <c r="MJG19" s="132"/>
      <c r="MJH19" s="132"/>
      <c r="MJI19" s="132"/>
      <c r="MJJ19" s="132"/>
      <c r="MJK19" s="132"/>
      <c r="MJL19" s="132"/>
      <c r="MJM19" s="132"/>
      <c r="MJN19" s="132"/>
      <c r="MJO19" s="132"/>
      <c r="MJP19" s="132"/>
      <c r="MJQ19" s="132"/>
      <c r="MJR19" s="132"/>
      <c r="MJS19" s="132"/>
      <c r="MJT19" s="132"/>
      <c r="MJU19" s="132"/>
      <c r="MJV19" s="132"/>
      <c r="MJW19" s="132"/>
      <c r="MJX19" s="132"/>
      <c r="MJY19" s="132"/>
      <c r="MJZ19" s="132"/>
      <c r="MKA19" s="132"/>
      <c r="MKB19" s="132"/>
      <c r="MKC19" s="132"/>
      <c r="MKD19" s="132"/>
      <c r="MKE19" s="132"/>
      <c r="MKF19" s="132"/>
      <c r="MKG19" s="132"/>
      <c r="MKH19" s="132"/>
      <c r="MKI19" s="132"/>
      <c r="MKJ19" s="132"/>
      <c r="MKK19" s="132"/>
      <c r="MKL19" s="132"/>
      <c r="MKM19" s="132"/>
      <c r="MKN19" s="132"/>
      <c r="MKO19" s="132"/>
      <c r="MKP19" s="132"/>
      <c r="MKQ19" s="132"/>
      <c r="MKR19" s="132"/>
      <c r="MKS19" s="132"/>
      <c r="MKT19" s="132"/>
      <c r="MKU19" s="132"/>
      <c r="MKV19" s="132"/>
      <c r="MKW19" s="132"/>
      <c r="MKX19" s="132"/>
      <c r="MKY19" s="132"/>
      <c r="MKZ19" s="132"/>
      <c r="MLA19" s="132"/>
      <c r="MLB19" s="132"/>
      <c r="MLC19" s="132"/>
      <c r="MLD19" s="132"/>
      <c r="MLE19" s="132"/>
      <c r="MLF19" s="132"/>
      <c r="MLG19" s="132"/>
      <c r="MLH19" s="132"/>
      <c r="MLI19" s="132"/>
      <c r="MLJ19" s="132"/>
      <c r="MLK19" s="132"/>
      <c r="MLL19" s="132"/>
      <c r="MLM19" s="132"/>
      <c r="MLN19" s="132"/>
      <c r="MLO19" s="132"/>
      <c r="MLP19" s="132"/>
      <c r="MLQ19" s="132"/>
      <c r="MLR19" s="132"/>
      <c r="MLS19" s="132"/>
      <c r="MLT19" s="132"/>
      <c r="MLU19" s="132"/>
      <c r="MLV19" s="132"/>
      <c r="MLW19" s="132"/>
      <c r="MLX19" s="132"/>
      <c r="MLY19" s="132"/>
      <c r="MLZ19" s="132"/>
      <c r="MMA19" s="132"/>
      <c r="MMB19" s="132"/>
      <c r="MMC19" s="132"/>
      <c r="MMD19" s="132"/>
      <c r="MME19" s="132"/>
      <c r="MMF19" s="132"/>
      <c r="MMG19" s="132"/>
      <c r="MMH19" s="132"/>
      <c r="MMI19" s="132"/>
      <c r="MMJ19" s="132"/>
      <c r="MMK19" s="132"/>
      <c r="MML19" s="132"/>
      <c r="MMM19" s="132"/>
      <c r="MMN19" s="132"/>
      <c r="MMO19" s="132"/>
      <c r="MMP19" s="132"/>
      <c r="MMQ19" s="132"/>
      <c r="MMR19" s="132"/>
      <c r="MMS19" s="132"/>
      <c r="MMT19" s="132"/>
      <c r="MMU19" s="132"/>
      <c r="MMV19" s="132"/>
      <c r="MMW19" s="132"/>
      <c r="MMX19" s="132"/>
      <c r="MMY19" s="132"/>
      <c r="MMZ19" s="132"/>
      <c r="MNA19" s="132"/>
      <c r="MNB19" s="132"/>
      <c r="MNC19" s="132"/>
      <c r="MND19" s="132"/>
      <c r="MNE19" s="132"/>
      <c r="MNF19" s="132"/>
      <c r="MNG19" s="132"/>
      <c r="MNH19" s="132"/>
      <c r="MNI19" s="132"/>
      <c r="MNJ19" s="132"/>
      <c r="MNK19" s="132"/>
      <c r="MNL19" s="132"/>
      <c r="MNM19" s="132"/>
      <c r="MNN19" s="132"/>
      <c r="MNO19" s="132"/>
      <c r="MNP19" s="132"/>
      <c r="MNQ19" s="132"/>
      <c r="MNR19" s="132"/>
      <c r="MNS19" s="132"/>
      <c r="MNT19" s="132"/>
      <c r="MNU19" s="132"/>
      <c r="MNV19" s="132"/>
      <c r="MNW19" s="132"/>
      <c r="MNX19" s="132"/>
      <c r="MNY19" s="132"/>
      <c r="MNZ19" s="132"/>
      <c r="MOA19" s="132"/>
      <c r="MOB19" s="132"/>
      <c r="MOC19" s="132"/>
      <c r="MOD19" s="132"/>
      <c r="MOE19" s="132"/>
      <c r="MOF19" s="132"/>
      <c r="MOG19" s="132"/>
      <c r="MOH19" s="132"/>
      <c r="MOI19" s="132"/>
      <c r="MOJ19" s="132"/>
      <c r="MOK19" s="132"/>
      <c r="MOL19" s="132"/>
      <c r="MOM19" s="132"/>
      <c r="MON19" s="132"/>
      <c r="MOO19" s="132"/>
      <c r="MOP19" s="132"/>
      <c r="MOQ19" s="132"/>
      <c r="MOR19" s="132"/>
      <c r="MOS19" s="132"/>
      <c r="MOT19" s="132"/>
      <c r="MOU19" s="132"/>
      <c r="MOV19" s="132"/>
      <c r="MOW19" s="132"/>
      <c r="MOX19" s="132"/>
      <c r="MOY19" s="132"/>
      <c r="MOZ19" s="132"/>
      <c r="MPA19" s="132"/>
      <c r="MPB19" s="132"/>
      <c r="MPC19" s="132"/>
      <c r="MPD19" s="132"/>
      <c r="MPE19" s="132"/>
      <c r="MPF19" s="132"/>
      <c r="MPG19" s="132"/>
      <c r="MPH19" s="132"/>
      <c r="MPI19" s="132"/>
      <c r="MPJ19" s="132"/>
      <c r="MPK19" s="132"/>
      <c r="MPL19" s="132"/>
      <c r="MPM19" s="132"/>
      <c r="MPN19" s="132"/>
      <c r="MPO19" s="132"/>
      <c r="MPP19" s="132"/>
      <c r="MPQ19" s="132"/>
      <c r="MPR19" s="132"/>
      <c r="MPS19" s="132"/>
      <c r="MPT19" s="132"/>
      <c r="MPU19" s="132"/>
      <c r="MPV19" s="132"/>
      <c r="MPW19" s="132"/>
      <c r="MPX19" s="132"/>
      <c r="MPY19" s="132"/>
      <c r="MPZ19" s="132"/>
      <c r="MQA19" s="132"/>
      <c r="MQB19" s="132"/>
      <c r="MQC19" s="132"/>
      <c r="MQD19" s="132"/>
      <c r="MQE19" s="132"/>
      <c r="MQF19" s="132"/>
      <c r="MQG19" s="132"/>
      <c r="MQH19" s="132"/>
      <c r="MQI19" s="132"/>
      <c r="MQJ19" s="132"/>
      <c r="MQK19" s="132"/>
      <c r="MQL19" s="132"/>
      <c r="MQM19" s="132"/>
      <c r="MQN19" s="132"/>
      <c r="MQO19" s="132"/>
      <c r="MQP19" s="132"/>
      <c r="MQQ19" s="132"/>
      <c r="MQR19" s="132"/>
      <c r="MQS19" s="132"/>
      <c r="MQT19" s="132"/>
      <c r="MQU19" s="132"/>
      <c r="MQV19" s="132"/>
      <c r="MQW19" s="132"/>
      <c r="MQX19" s="132"/>
      <c r="MQY19" s="132"/>
      <c r="MQZ19" s="132"/>
      <c r="MRA19" s="132"/>
      <c r="MRB19" s="132"/>
      <c r="MRC19" s="132"/>
      <c r="MRD19" s="132"/>
      <c r="MRE19" s="132"/>
      <c r="MRF19" s="132"/>
      <c r="MRG19" s="132"/>
      <c r="MRH19" s="132"/>
      <c r="MRI19" s="132"/>
      <c r="MRJ19" s="132"/>
      <c r="MRK19" s="132"/>
      <c r="MRL19" s="132"/>
      <c r="MRM19" s="132"/>
      <c r="MRN19" s="132"/>
      <c r="MRO19" s="132"/>
      <c r="MRP19" s="132"/>
      <c r="MRQ19" s="132"/>
      <c r="MRR19" s="132"/>
      <c r="MRS19" s="132"/>
      <c r="MRT19" s="132"/>
      <c r="MRU19" s="132"/>
      <c r="MRV19" s="132"/>
      <c r="MRW19" s="132"/>
      <c r="MRX19" s="132"/>
      <c r="MRY19" s="132"/>
      <c r="MRZ19" s="132"/>
      <c r="MSA19" s="132"/>
      <c r="MSB19" s="132"/>
      <c r="MSC19" s="132"/>
      <c r="MSD19" s="132"/>
      <c r="MSE19" s="132"/>
      <c r="MSF19" s="132"/>
      <c r="MSG19" s="132"/>
      <c r="MSH19" s="132"/>
      <c r="MSI19" s="132"/>
      <c r="MSJ19" s="132"/>
      <c r="MSK19" s="132"/>
      <c r="MSL19" s="132"/>
      <c r="MSM19" s="132"/>
      <c r="MSN19" s="132"/>
      <c r="MSO19" s="132"/>
      <c r="MSP19" s="132"/>
      <c r="MSQ19" s="132"/>
      <c r="MSR19" s="132"/>
      <c r="MSS19" s="132"/>
      <c r="MST19" s="132"/>
      <c r="MSU19" s="132"/>
      <c r="MSV19" s="132"/>
      <c r="MSW19" s="132"/>
      <c r="MSX19" s="132"/>
      <c r="MSY19" s="132"/>
      <c r="MSZ19" s="132"/>
      <c r="MTA19" s="132"/>
      <c r="MTB19" s="132"/>
      <c r="MTC19" s="132"/>
      <c r="MTD19" s="132"/>
      <c r="MTE19" s="132"/>
      <c r="MTF19" s="132"/>
      <c r="MTG19" s="132"/>
      <c r="MTH19" s="132"/>
      <c r="MTI19" s="132"/>
      <c r="MTJ19" s="132"/>
      <c r="MTK19" s="132"/>
      <c r="MTL19" s="132"/>
      <c r="MTM19" s="132"/>
      <c r="MTN19" s="132"/>
      <c r="MTO19" s="132"/>
      <c r="MTP19" s="132"/>
      <c r="MTQ19" s="132"/>
      <c r="MTR19" s="132"/>
      <c r="MTS19" s="132"/>
      <c r="MTT19" s="132"/>
      <c r="MTU19" s="132"/>
      <c r="MTV19" s="132"/>
      <c r="MTW19" s="132"/>
      <c r="MTX19" s="132"/>
      <c r="MTY19" s="132"/>
      <c r="MTZ19" s="132"/>
      <c r="MUA19" s="132"/>
      <c r="MUB19" s="132"/>
      <c r="MUC19" s="132"/>
      <c r="MUD19" s="132"/>
      <c r="MUE19" s="132"/>
      <c r="MUF19" s="132"/>
      <c r="MUG19" s="132"/>
      <c r="MUH19" s="132"/>
      <c r="MUI19" s="132"/>
      <c r="MUJ19" s="132"/>
      <c r="MUK19" s="132"/>
      <c r="MUL19" s="132"/>
      <c r="MUM19" s="132"/>
      <c r="MUN19" s="132"/>
      <c r="MUO19" s="132"/>
      <c r="MUP19" s="132"/>
      <c r="MUQ19" s="132"/>
      <c r="MUR19" s="132"/>
      <c r="MUS19" s="132"/>
      <c r="MUT19" s="132"/>
      <c r="MUU19" s="132"/>
      <c r="MUV19" s="132"/>
      <c r="MUW19" s="132"/>
      <c r="MUX19" s="132"/>
      <c r="MUY19" s="132"/>
      <c r="MUZ19" s="132"/>
      <c r="MVA19" s="132"/>
      <c r="MVB19" s="132"/>
      <c r="MVC19" s="132"/>
      <c r="MVD19" s="132"/>
      <c r="MVE19" s="132"/>
      <c r="MVF19" s="132"/>
      <c r="MVG19" s="132"/>
      <c r="MVH19" s="132"/>
      <c r="MVI19" s="132"/>
      <c r="MVJ19" s="132"/>
      <c r="MVK19" s="132"/>
      <c r="MVL19" s="132"/>
      <c r="MVM19" s="132"/>
      <c r="MVN19" s="132"/>
      <c r="MVO19" s="132"/>
      <c r="MVP19" s="132"/>
      <c r="MVQ19" s="132"/>
      <c r="MVR19" s="132"/>
      <c r="MVS19" s="132"/>
      <c r="MVT19" s="132"/>
      <c r="MVU19" s="132"/>
      <c r="MVV19" s="132"/>
      <c r="MVW19" s="132"/>
      <c r="MVX19" s="132"/>
      <c r="MVY19" s="132"/>
      <c r="MVZ19" s="132"/>
      <c r="MWA19" s="132"/>
      <c r="MWB19" s="132"/>
      <c r="MWC19" s="132"/>
      <c r="MWD19" s="132"/>
      <c r="MWE19" s="132"/>
      <c r="MWF19" s="132"/>
      <c r="MWG19" s="132"/>
      <c r="MWH19" s="132"/>
      <c r="MWI19" s="132"/>
      <c r="MWJ19" s="132"/>
      <c r="MWK19" s="132"/>
      <c r="MWL19" s="132"/>
      <c r="MWM19" s="132"/>
      <c r="MWN19" s="132"/>
      <c r="MWO19" s="132"/>
      <c r="MWP19" s="132"/>
      <c r="MWQ19" s="132"/>
      <c r="MWR19" s="132"/>
      <c r="MWS19" s="132"/>
      <c r="MWT19" s="132"/>
      <c r="MWU19" s="132"/>
      <c r="MWV19" s="132"/>
      <c r="MWW19" s="132"/>
      <c r="MWX19" s="132"/>
      <c r="MWY19" s="132"/>
      <c r="MWZ19" s="132"/>
      <c r="MXA19" s="132"/>
      <c r="MXB19" s="132"/>
      <c r="MXC19" s="132"/>
      <c r="MXD19" s="132"/>
      <c r="MXE19" s="132"/>
      <c r="MXF19" s="132"/>
      <c r="MXG19" s="132"/>
      <c r="MXH19" s="132"/>
      <c r="MXI19" s="132"/>
      <c r="MXJ19" s="132"/>
      <c r="MXK19" s="132"/>
      <c r="MXL19" s="132"/>
      <c r="MXM19" s="132"/>
      <c r="MXN19" s="132"/>
      <c r="MXO19" s="132"/>
      <c r="MXP19" s="132"/>
      <c r="MXQ19" s="132"/>
      <c r="MXR19" s="132"/>
      <c r="MXS19" s="132"/>
      <c r="MXT19" s="132"/>
      <c r="MXU19" s="132"/>
      <c r="MXV19" s="132"/>
      <c r="MXW19" s="132"/>
      <c r="MXX19" s="132"/>
      <c r="MXY19" s="132"/>
      <c r="MXZ19" s="132"/>
      <c r="MYA19" s="132"/>
      <c r="MYB19" s="132"/>
      <c r="MYC19" s="132"/>
      <c r="MYD19" s="132"/>
      <c r="MYE19" s="132"/>
      <c r="MYF19" s="132"/>
      <c r="MYG19" s="132"/>
      <c r="MYH19" s="132"/>
      <c r="MYI19" s="132"/>
      <c r="MYJ19" s="132"/>
      <c r="MYK19" s="132"/>
      <c r="MYL19" s="132"/>
      <c r="MYM19" s="132"/>
      <c r="MYN19" s="132"/>
      <c r="MYO19" s="132"/>
      <c r="MYP19" s="132"/>
      <c r="MYQ19" s="132"/>
      <c r="MYR19" s="132"/>
      <c r="MYS19" s="132"/>
      <c r="MYT19" s="132"/>
      <c r="MYU19" s="132"/>
      <c r="MYV19" s="132"/>
      <c r="MYW19" s="132"/>
      <c r="MYX19" s="132"/>
      <c r="MYY19" s="132"/>
      <c r="MYZ19" s="132"/>
      <c r="MZA19" s="132"/>
      <c r="MZB19" s="132"/>
      <c r="MZC19" s="132"/>
      <c r="MZD19" s="132"/>
      <c r="MZE19" s="132"/>
      <c r="MZF19" s="132"/>
      <c r="MZG19" s="132"/>
      <c r="MZH19" s="132"/>
      <c r="MZI19" s="132"/>
      <c r="MZJ19" s="132"/>
      <c r="MZK19" s="132"/>
      <c r="MZL19" s="132"/>
      <c r="MZM19" s="132"/>
      <c r="MZN19" s="132"/>
      <c r="MZO19" s="132"/>
      <c r="MZP19" s="132"/>
      <c r="MZQ19" s="132"/>
      <c r="MZR19" s="132"/>
      <c r="MZS19" s="132"/>
      <c r="MZT19" s="132"/>
      <c r="MZU19" s="132"/>
      <c r="MZV19" s="132"/>
      <c r="MZW19" s="132"/>
      <c r="MZX19" s="132"/>
      <c r="MZY19" s="132"/>
      <c r="MZZ19" s="132"/>
      <c r="NAA19" s="132"/>
      <c r="NAB19" s="132"/>
      <c r="NAC19" s="132"/>
      <c r="NAD19" s="132"/>
      <c r="NAE19" s="132"/>
      <c r="NAF19" s="132"/>
      <c r="NAG19" s="132"/>
      <c r="NAH19" s="132"/>
      <c r="NAI19" s="132"/>
      <c r="NAJ19" s="132"/>
      <c r="NAK19" s="132"/>
      <c r="NAL19" s="132"/>
      <c r="NAM19" s="132"/>
      <c r="NAN19" s="132"/>
      <c r="NAO19" s="132"/>
      <c r="NAP19" s="132"/>
      <c r="NAQ19" s="132"/>
      <c r="NAR19" s="132"/>
      <c r="NAS19" s="132"/>
      <c r="NAT19" s="132"/>
      <c r="NAU19" s="132"/>
      <c r="NAV19" s="132"/>
      <c r="NAW19" s="132"/>
      <c r="NAX19" s="132"/>
      <c r="NAY19" s="132"/>
      <c r="NAZ19" s="132"/>
      <c r="NBA19" s="132"/>
      <c r="NBB19" s="132"/>
      <c r="NBC19" s="132"/>
      <c r="NBD19" s="132"/>
      <c r="NBE19" s="132"/>
      <c r="NBF19" s="132"/>
      <c r="NBG19" s="132"/>
      <c r="NBH19" s="132"/>
      <c r="NBI19" s="132"/>
      <c r="NBJ19" s="132"/>
      <c r="NBK19" s="132"/>
      <c r="NBL19" s="132"/>
      <c r="NBM19" s="132"/>
      <c r="NBN19" s="132"/>
      <c r="NBO19" s="132"/>
      <c r="NBP19" s="132"/>
      <c r="NBQ19" s="132"/>
      <c r="NBR19" s="132"/>
      <c r="NBS19" s="132"/>
      <c r="NBT19" s="132"/>
      <c r="NBU19" s="132"/>
      <c r="NBV19" s="132"/>
      <c r="NBW19" s="132"/>
      <c r="NBX19" s="132"/>
      <c r="NBY19" s="132"/>
      <c r="NBZ19" s="132"/>
      <c r="NCA19" s="132"/>
      <c r="NCB19" s="132"/>
      <c r="NCC19" s="132"/>
      <c r="NCD19" s="132"/>
      <c r="NCE19" s="132"/>
      <c r="NCF19" s="132"/>
      <c r="NCG19" s="132"/>
      <c r="NCH19" s="132"/>
      <c r="NCI19" s="132"/>
      <c r="NCJ19" s="132"/>
      <c r="NCK19" s="132"/>
      <c r="NCL19" s="132"/>
      <c r="NCM19" s="132"/>
      <c r="NCN19" s="132"/>
      <c r="NCO19" s="132"/>
      <c r="NCP19" s="132"/>
      <c r="NCQ19" s="132"/>
      <c r="NCR19" s="132"/>
      <c r="NCS19" s="132"/>
      <c r="NCT19" s="132"/>
      <c r="NCU19" s="132"/>
      <c r="NCV19" s="132"/>
      <c r="NCW19" s="132"/>
      <c r="NCX19" s="132"/>
      <c r="NCY19" s="132"/>
      <c r="NCZ19" s="132"/>
      <c r="NDA19" s="132"/>
      <c r="NDB19" s="132"/>
      <c r="NDC19" s="132"/>
      <c r="NDD19" s="132"/>
      <c r="NDE19" s="132"/>
      <c r="NDF19" s="132"/>
      <c r="NDG19" s="132"/>
      <c r="NDH19" s="132"/>
      <c r="NDI19" s="132"/>
      <c r="NDJ19" s="132"/>
      <c r="NDK19" s="132"/>
      <c r="NDL19" s="132"/>
      <c r="NDM19" s="132"/>
      <c r="NDN19" s="132"/>
      <c r="NDO19" s="132"/>
      <c r="NDP19" s="132"/>
      <c r="NDQ19" s="132"/>
      <c r="NDR19" s="132"/>
      <c r="NDS19" s="132"/>
      <c r="NDT19" s="132"/>
      <c r="NDU19" s="132"/>
      <c r="NDV19" s="132"/>
      <c r="NDW19" s="132"/>
      <c r="NDX19" s="132"/>
      <c r="NDY19" s="132"/>
      <c r="NDZ19" s="132"/>
      <c r="NEA19" s="132"/>
      <c r="NEB19" s="132"/>
      <c r="NEC19" s="132"/>
      <c r="NED19" s="132"/>
      <c r="NEE19" s="132"/>
      <c r="NEF19" s="132"/>
      <c r="NEG19" s="132"/>
      <c r="NEH19" s="132"/>
      <c r="NEI19" s="132"/>
      <c r="NEJ19" s="132"/>
      <c r="NEK19" s="132"/>
      <c r="NEL19" s="132"/>
      <c r="NEM19" s="132"/>
      <c r="NEN19" s="132"/>
      <c r="NEO19" s="132"/>
      <c r="NEP19" s="132"/>
      <c r="NEQ19" s="132"/>
      <c r="NER19" s="132"/>
      <c r="NES19" s="132"/>
      <c r="NET19" s="132"/>
      <c r="NEU19" s="132"/>
      <c r="NEV19" s="132"/>
      <c r="NEW19" s="132"/>
      <c r="NEX19" s="132"/>
      <c r="NEY19" s="132"/>
      <c r="NEZ19" s="132"/>
      <c r="NFA19" s="132"/>
      <c r="NFB19" s="132"/>
      <c r="NFC19" s="132"/>
      <c r="NFD19" s="132"/>
      <c r="NFE19" s="132"/>
      <c r="NFF19" s="132"/>
      <c r="NFG19" s="132"/>
      <c r="NFH19" s="132"/>
      <c r="NFI19" s="132"/>
      <c r="NFJ19" s="132"/>
      <c r="NFK19" s="132"/>
      <c r="NFL19" s="132"/>
      <c r="NFM19" s="132"/>
      <c r="NFN19" s="132"/>
      <c r="NFO19" s="132"/>
      <c r="NFP19" s="132"/>
      <c r="NFQ19" s="132"/>
      <c r="NFR19" s="132"/>
      <c r="NFS19" s="132"/>
      <c r="NFT19" s="132"/>
      <c r="NFU19" s="132"/>
      <c r="NFV19" s="132"/>
      <c r="NFW19" s="132"/>
      <c r="NFX19" s="132"/>
      <c r="NFY19" s="132"/>
      <c r="NFZ19" s="132"/>
      <c r="NGA19" s="132"/>
      <c r="NGB19" s="132"/>
      <c r="NGC19" s="132"/>
      <c r="NGD19" s="132"/>
      <c r="NGE19" s="132"/>
      <c r="NGF19" s="132"/>
      <c r="NGG19" s="132"/>
      <c r="NGH19" s="132"/>
      <c r="NGI19" s="132"/>
      <c r="NGJ19" s="132"/>
      <c r="NGK19" s="132"/>
      <c r="NGL19" s="132"/>
      <c r="NGM19" s="132"/>
      <c r="NGN19" s="132"/>
      <c r="NGO19" s="132"/>
      <c r="NGP19" s="132"/>
      <c r="NGQ19" s="132"/>
      <c r="NGR19" s="132"/>
      <c r="NGS19" s="132"/>
      <c r="NGT19" s="132"/>
      <c r="NGU19" s="132"/>
      <c r="NGV19" s="132"/>
      <c r="NGW19" s="132"/>
      <c r="NGX19" s="132"/>
      <c r="NGY19" s="132"/>
      <c r="NGZ19" s="132"/>
      <c r="NHA19" s="132"/>
      <c r="NHB19" s="132"/>
      <c r="NHC19" s="132"/>
      <c r="NHD19" s="132"/>
      <c r="NHE19" s="132"/>
      <c r="NHF19" s="132"/>
      <c r="NHG19" s="132"/>
      <c r="NHH19" s="132"/>
      <c r="NHI19" s="132"/>
      <c r="NHJ19" s="132"/>
      <c r="NHK19" s="132"/>
      <c r="NHL19" s="132"/>
      <c r="NHM19" s="132"/>
      <c r="NHN19" s="132"/>
      <c r="NHO19" s="132"/>
      <c r="NHP19" s="132"/>
      <c r="NHQ19" s="132"/>
      <c r="NHR19" s="132"/>
      <c r="NHS19" s="132"/>
      <c r="NHT19" s="132"/>
      <c r="NHU19" s="132"/>
      <c r="NHV19" s="132"/>
      <c r="NHW19" s="132"/>
      <c r="NHX19" s="132"/>
      <c r="NHY19" s="132"/>
      <c r="NHZ19" s="132"/>
      <c r="NIA19" s="132"/>
      <c r="NIB19" s="132"/>
      <c r="NIC19" s="132"/>
      <c r="NID19" s="132"/>
      <c r="NIE19" s="132"/>
      <c r="NIF19" s="132"/>
      <c r="NIG19" s="132"/>
      <c r="NIH19" s="132"/>
      <c r="NII19" s="132"/>
      <c r="NIJ19" s="132"/>
      <c r="NIK19" s="132"/>
      <c r="NIL19" s="132"/>
      <c r="NIM19" s="132"/>
      <c r="NIN19" s="132"/>
      <c r="NIO19" s="132"/>
      <c r="NIP19" s="132"/>
      <c r="NIQ19" s="132"/>
      <c r="NIR19" s="132"/>
      <c r="NIS19" s="132"/>
      <c r="NIT19" s="132"/>
      <c r="NIU19" s="132"/>
      <c r="NIV19" s="132"/>
      <c r="NIW19" s="132"/>
      <c r="NIX19" s="132"/>
      <c r="NIY19" s="132"/>
      <c r="NIZ19" s="132"/>
      <c r="NJA19" s="132"/>
      <c r="NJB19" s="132"/>
      <c r="NJC19" s="132"/>
      <c r="NJD19" s="132"/>
      <c r="NJE19" s="132"/>
      <c r="NJF19" s="132"/>
      <c r="NJG19" s="132"/>
      <c r="NJH19" s="132"/>
      <c r="NJI19" s="132"/>
      <c r="NJJ19" s="132"/>
      <c r="NJK19" s="132"/>
      <c r="NJL19" s="132"/>
      <c r="NJM19" s="132"/>
      <c r="NJN19" s="132"/>
      <c r="NJO19" s="132"/>
      <c r="NJP19" s="132"/>
      <c r="NJQ19" s="132"/>
      <c r="NJR19" s="132"/>
      <c r="NJS19" s="132"/>
      <c r="NJT19" s="132"/>
      <c r="NJU19" s="132"/>
      <c r="NJV19" s="132"/>
      <c r="NJW19" s="132"/>
      <c r="NJX19" s="132"/>
      <c r="NJY19" s="132"/>
      <c r="NJZ19" s="132"/>
      <c r="NKA19" s="132"/>
      <c r="NKB19" s="132"/>
      <c r="NKC19" s="132"/>
      <c r="NKD19" s="132"/>
      <c r="NKE19" s="132"/>
      <c r="NKF19" s="132"/>
      <c r="NKG19" s="132"/>
      <c r="NKH19" s="132"/>
      <c r="NKI19" s="132"/>
      <c r="NKJ19" s="132"/>
      <c r="NKK19" s="132"/>
      <c r="NKL19" s="132"/>
      <c r="NKM19" s="132"/>
      <c r="NKN19" s="132"/>
      <c r="NKO19" s="132"/>
      <c r="NKP19" s="132"/>
      <c r="NKQ19" s="132"/>
      <c r="NKR19" s="132"/>
      <c r="NKS19" s="132"/>
      <c r="NKT19" s="132"/>
      <c r="NKU19" s="132"/>
      <c r="NKV19" s="132"/>
      <c r="NKW19" s="132"/>
      <c r="NKX19" s="132"/>
      <c r="NKY19" s="132"/>
      <c r="NKZ19" s="132"/>
      <c r="NLA19" s="132"/>
      <c r="NLB19" s="132"/>
      <c r="NLC19" s="132"/>
      <c r="NLD19" s="132"/>
      <c r="NLE19" s="132"/>
      <c r="NLF19" s="132"/>
      <c r="NLG19" s="132"/>
      <c r="NLH19" s="132"/>
      <c r="NLI19" s="132"/>
      <c r="NLJ19" s="132"/>
      <c r="NLK19" s="132"/>
      <c r="NLL19" s="132"/>
      <c r="NLM19" s="132"/>
      <c r="NLN19" s="132"/>
      <c r="NLO19" s="132"/>
      <c r="NLP19" s="132"/>
      <c r="NLQ19" s="132"/>
      <c r="NLR19" s="132"/>
      <c r="NLS19" s="132"/>
      <c r="NLT19" s="132"/>
      <c r="NLU19" s="132"/>
      <c r="NLV19" s="132"/>
      <c r="NLW19" s="132"/>
      <c r="NLX19" s="132"/>
      <c r="NLY19" s="132"/>
      <c r="NLZ19" s="132"/>
      <c r="NMA19" s="132"/>
      <c r="NMB19" s="132"/>
      <c r="NMC19" s="132"/>
      <c r="NMD19" s="132"/>
      <c r="NME19" s="132"/>
      <c r="NMF19" s="132"/>
      <c r="NMG19" s="132"/>
      <c r="NMH19" s="132"/>
      <c r="NMI19" s="132"/>
      <c r="NMJ19" s="132"/>
      <c r="NMK19" s="132"/>
      <c r="NML19" s="132"/>
      <c r="NMM19" s="132"/>
      <c r="NMN19" s="132"/>
      <c r="NMO19" s="132"/>
      <c r="NMP19" s="132"/>
      <c r="NMQ19" s="132"/>
      <c r="NMR19" s="132"/>
      <c r="NMS19" s="132"/>
      <c r="NMT19" s="132"/>
      <c r="NMU19" s="132"/>
      <c r="NMV19" s="132"/>
      <c r="NMW19" s="132"/>
      <c r="NMX19" s="132"/>
      <c r="NMY19" s="132"/>
      <c r="NMZ19" s="132"/>
      <c r="NNA19" s="132"/>
      <c r="NNB19" s="132"/>
      <c r="NNC19" s="132"/>
      <c r="NND19" s="132"/>
      <c r="NNE19" s="132"/>
      <c r="NNF19" s="132"/>
      <c r="NNG19" s="132"/>
      <c r="NNH19" s="132"/>
      <c r="NNI19" s="132"/>
      <c r="NNJ19" s="132"/>
      <c r="NNK19" s="132"/>
      <c r="NNL19" s="132"/>
      <c r="NNM19" s="132"/>
      <c r="NNN19" s="132"/>
      <c r="NNO19" s="132"/>
      <c r="NNP19" s="132"/>
      <c r="NNQ19" s="132"/>
      <c r="NNR19" s="132"/>
      <c r="NNS19" s="132"/>
      <c r="NNT19" s="132"/>
      <c r="NNU19" s="132"/>
      <c r="NNV19" s="132"/>
      <c r="NNW19" s="132"/>
      <c r="NNX19" s="132"/>
      <c r="NNY19" s="132"/>
      <c r="NNZ19" s="132"/>
      <c r="NOA19" s="132"/>
      <c r="NOB19" s="132"/>
      <c r="NOC19" s="132"/>
      <c r="NOD19" s="132"/>
      <c r="NOE19" s="132"/>
      <c r="NOF19" s="132"/>
      <c r="NOG19" s="132"/>
      <c r="NOH19" s="132"/>
      <c r="NOI19" s="132"/>
      <c r="NOJ19" s="132"/>
      <c r="NOK19" s="132"/>
      <c r="NOL19" s="132"/>
      <c r="NOM19" s="132"/>
      <c r="NON19" s="132"/>
      <c r="NOO19" s="132"/>
      <c r="NOP19" s="132"/>
      <c r="NOQ19" s="132"/>
      <c r="NOR19" s="132"/>
      <c r="NOS19" s="132"/>
      <c r="NOT19" s="132"/>
      <c r="NOU19" s="132"/>
      <c r="NOV19" s="132"/>
      <c r="NOW19" s="132"/>
      <c r="NOX19" s="132"/>
      <c r="NOY19" s="132"/>
      <c r="NOZ19" s="132"/>
      <c r="NPA19" s="132"/>
      <c r="NPB19" s="132"/>
      <c r="NPC19" s="132"/>
      <c r="NPD19" s="132"/>
      <c r="NPE19" s="132"/>
      <c r="NPF19" s="132"/>
      <c r="NPG19" s="132"/>
      <c r="NPH19" s="132"/>
      <c r="NPI19" s="132"/>
      <c r="NPJ19" s="132"/>
      <c r="NPK19" s="132"/>
      <c r="NPL19" s="132"/>
      <c r="NPM19" s="132"/>
      <c r="NPN19" s="132"/>
      <c r="NPO19" s="132"/>
      <c r="NPP19" s="132"/>
      <c r="NPQ19" s="132"/>
      <c r="NPR19" s="132"/>
      <c r="NPS19" s="132"/>
      <c r="NPT19" s="132"/>
      <c r="NPU19" s="132"/>
      <c r="NPV19" s="132"/>
      <c r="NPW19" s="132"/>
      <c r="NPX19" s="132"/>
      <c r="NPY19" s="132"/>
      <c r="NPZ19" s="132"/>
      <c r="NQA19" s="132"/>
      <c r="NQB19" s="132"/>
      <c r="NQC19" s="132"/>
      <c r="NQD19" s="132"/>
      <c r="NQE19" s="132"/>
      <c r="NQF19" s="132"/>
      <c r="NQG19" s="132"/>
      <c r="NQH19" s="132"/>
      <c r="NQI19" s="132"/>
      <c r="NQJ19" s="132"/>
      <c r="NQK19" s="132"/>
      <c r="NQL19" s="132"/>
      <c r="NQM19" s="132"/>
      <c r="NQN19" s="132"/>
      <c r="NQO19" s="132"/>
      <c r="NQP19" s="132"/>
      <c r="NQQ19" s="132"/>
      <c r="NQR19" s="132"/>
      <c r="NQS19" s="132"/>
      <c r="NQT19" s="132"/>
      <c r="NQU19" s="132"/>
      <c r="NQV19" s="132"/>
      <c r="NQW19" s="132"/>
      <c r="NQX19" s="132"/>
      <c r="NQY19" s="132"/>
      <c r="NQZ19" s="132"/>
      <c r="NRA19" s="132"/>
      <c r="NRB19" s="132"/>
      <c r="NRC19" s="132"/>
      <c r="NRD19" s="132"/>
      <c r="NRE19" s="132"/>
      <c r="NRF19" s="132"/>
      <c r="NRG19" s="132"/>
      <c r="NRH19" s="132"/>
      <c r="NRI19" s="132"/>
      <c r="NRJ19" s="132"/>
      <c r="NRK19" s="132"/>
      <c r="NRL19" s="132"/>
      <c r="NRM19" s="132"/>
      <c r="NRN19" s="132"/>
      <c r="NRO19" s="132"/>
      <c r="NRP19" s="132"/>
      <c r="NRQ19" s="132"/>
      <c r="NRR19" s="132"/>
      <c r="NRS19" s="132"/>
      <c r="NRT19" s="132"/>
      <c r="NRU19" s="132"/>
      <c r="NRV19" s="132"/>
      <c r="NRW19" s="132"/>
      <c r="NRX19" s="132"/>
      <c r="NRY19" s="132"/>
      <c r="NRZ19" s="132"/>
      <c r="NSA19" s="132"/>
      <c r="NSB19" s="132"/>
      <c r="NSC19" s="132"/>
      <c r="NSD19" s="132"/>
      <c r="NSE19" s="132"/>
      <c r="NSF19" s="132"/>
      <c r="NSG19" s="132"/>
      <c r="NSH19" s="132"/>
      <c r="NSI19" s="132"/>
      <c r="NSJ19" s="132"/>
      <c r="NSK19" s="132"/>
      <c r="NSL19" s="132"/>
      <c r="NSM19" s="132"/>
      <c r="NSN19" s="132"/>
      <c r="NSO19" s="132"/>
      <c r="NSP19" s="132"/>
      <c r="NSQ19" s="132"/>
      <c r="NSR19" s="132"/>
      <c r="NSS19" s="132"/>
      <c r="NST19" s="132"/>
      <c r="NSU19" s="132"/>
      <c r="NSV19" s="132"/>
      <c r="NSW19" s="132"/>
      <c r="NSX19" s="132"/>
      <c r="NSY19" s="132"/>
      <c r="NSZ19" s="132"/>
      <c r="NTA19" s="132"/>
      <c r="NTB19" s="132"/>
      <c r="NTC19" s="132"/>
      <c r="NTD19" s="132"/>
      <c r="NTE19" s="132"/>
      <c r="NTF19" s="132"/>
      <c r="NTG19" s="132"/>
      <c r="NTH19" s="132"/>
      <c r="NTI19" s="132"/>
      <c r="NTJ19" s="132"/>
      <c r="NTK19" s="132"/>
      <c r="NTL19" s="132"/>
      <c r="NTM19" s="132"/>
      <c r="NTN19" s="132"/>
      <c r="NTO19" s="132"/>
      <c r="NTP19" s="132"/>
      <c r="NTQ19" s="132"/>
      <c r="NTR19" s="132"/>
      <c r="NTS19" s="132"/>
      <c r="NTT19" s="132"/>
      <c r="NTU19" s="132"/>
      <c r="NTV19" s="132"/>
      <c r="NTW19" s="132"/>
      <c r="NTX19" s="132"/>
      <c r="NTY19" s="132"/>
      <c r="NTZ19" s="132"/>
      <c r="NUA19" s="132"/>
      <c r="NUB19" s="132"/>
      <c r="NUC19" s="132"/>
      <c r="NUD19" s="132"/>
      <c r="NUE19" s="132"/>
      <c r="NUF19" s="132"/>
      <c r="NUG19" s="132"/>
      <c r="NUH19" s="132"/>
      <c r="NUI19" s="132"/>
      <c r="NUJ19" s="132"/>
      <c r="NUK19" s="132"/>
      <c r="NUL19" s="132"/>
      <c r="NUM19" s="132"/>
      <c r="NUN19" s="132"/>
      <c r="NUO19" s="132"/>
      <c r="NUP19" s="132"/>
      <c r="NUQ19" s="132"/>
      <c r="NUR19" s="132"/>
      <c r="NUS19" s="132"/>
      <c r="NUT19" s="132"/>
      <c r="NUU19" s="132"/>
      <c r="NUV19" s="132"/>
      <c r="NUW19" s="132"/>
      <c r="NUX19" s="132"/>
      <c r="NUY19" s="132"/>
      <c r="NUZ19" s="132"/>
      <c r="NVA19" s="132"/>
      <c r="NVB19" s="132"/>
      <c r="NVC19" s="132"/>
      <c r="NVD19" s="132"/>
      <c r="NVE19" s="132"/>
      <c r="NVF19" s="132"/>
      <c r="NVG19" s="132"/>
      <c r="NVH19" s="132"/>
      <c r="NVI19" s="132"/>
      <c r="NVJ19" s="132"/>
      <c r="NVK19" s="132"/>
      <c r="NVL19" s="132"/>
      <c r="NVM19" s="132"/>
      <c r="NVN19" s="132"/>
      <c r="NVO19" s="132"/>
      <c r="NVP19" s="132"/>
      <c r="NVQ19" s="132"/>
      <c r="NVR19" s="132"/>
      <c r="NVS19" s="132"/>
      <c r="NVT19" s="132"/>
      <c r="NVU19" s="132"/>
      <c r="NVV19" s="132"/>
      <c r="NVW19" s="132"/>
      <c r="NVX19" s="132"/>
      <c r="NVY19" s="132"/>
      <c r="NVZ19" s="132"/>
      <c r="NWA19" s="132"/>
      <c r="NWB19" s="132"/>
      <c r="NWC19" s="132"/>
      <c r="NWD19" s="132"/>
      <c r="NWE19" s="132"/>
      <c r="NWF19" s="132"/>
      <c r="NWG19" s="132"/>
      <c r="NWH19" s="132"/>
      <c r="NWI19" s="132"/>
      <c r="NWJ19" s="132"/>
      <c r="NWK19" s="132"/>
      <c r="NWL19" s="132"/>
      <c r="NWM19" s="132"/>
      <c r="NWN19" s="132"/>
      <c r="NWO19" s="132"/>
      <c r="NWP19" s="132"/>
      <c r="NWQ19" s="132"/>
      <c r="NWR19" s="132"/>
      <c r="NWS19" s="132"/>
      <c r="NWT19" s="132"/>
      <c r="NWU19" s="132"/>
      <c r="NWV19" s="132"/>
      <c r="NWW19" s="132"/>
      <c r="NWX19" s="132"/>
      <c r="NWY19" s="132"/>
      <c r="NWZ19" s="132"/>
      <c r="NXA19" s="132"/>
      <c r="NXB19" s="132"/>
      <c r="NXC19" s="132"/>
      <c r="NXD19" s="132"/>
      <c r="NXE19" s="132"/>
      <c r="NXF19" s="132"/>
      <c r="NXG19" s="132"/>
      <c r="NXH19" s="132"/>
      <c r="NXI19" s="132"/>
      <c r="NXJ19" s="132"/>
      <c r="NXK19" s="132"/>
      <c r="NXL19" s="132"/>
      <c r="NXM19" s="132"/>
      <c r="NXN19" s="132"/>
      <c r="NXO19" s="132"/>
      <c r="NXP19" s="132"/>
      <c r="NXQ19" s="132"/>
      <c r="NXR19" s="132"/>
      <c r="NXS19" s="132"/>
      <c r="NXT19" s="132"/>
      <c r="NXU19" s="132"/>
      <c r="NXV19" s="132"/>
      <c r="NXW19" s="132"/>
      <c r="NXX19" s="132"/>
      <c r="NXY19" s="132"/>
      <c r="NXZ19" s="132"/>
      <c r="NYA19" s="132"/>
      <c r="NYB19" s="132"/>
      <c r="NYC19" s="132"/>
      <c r="NYD19" s="132"/>
      <c r="NYE19" s="132"/>
      <c r="NYF19" s="132"/>
      <c r="NYG19" s="132"/>
      <c r="NYH19" s="132"/>
      <c r="NYI19" s="132"/>
      <c r="NYJ19" s="132"/>
      <c r="NYK19" s="132"/>
      <c r="NYL19" s="132"/>
      <c r="NYM19" s="132"/>
      <c r="NYN19" s="132"/>
      <c r="NYO19" s="132"/>
      <c r="NYP19" s="132"/>
      <c r="NYQ19" s="132"/>
      <c r="NYR19" s="132"/>
      <c r="NYS19" s="132"/>
      <c r="NYT19" s="132"/>
      <c r="NYU19" s="132"/>
      <c r="NYV19" s="132"/>
      <c r="NYW19" s="132"/>
      <c r="NYX19" s="132"/>
      <c r="NYY19" s="132"/>
      <c r="NYZ19" s="132"/>
      <c r="NZA19" s="132"/>
      <c r="NZB19" s="132"/>
      <c r="NZC19" s="132"/>
      <c r="NZD19" s="132"/>
      <c r="NZE19" s="132"/>
      <c r="NZF19" s="132"/>
      <c r="NZG19" s="132"/>
      <c r="NZH19" s="132"/>
      <c r="NZI19" s="132"/>
      <c r="NZJ19" s="132"/>
      <c r="NZK19" s="132"/>
      <c r="NZL19" s="132"/>
      <c r="NZM19" s="132"/>
      <c r="NZN19" s="132"/>
      <c r="NZO19" s="132"/>
      <c r="NZP19" s="132"/>
      <c r="NZQ19" s="132"/>
      <c r="NZR19" s="132"/>
      <c r="NZS19" s="132"/>
      <c r="NZT19" s="132"/>
      <c r="NZU19" s="132"/>
      <c r="NZV19" s="132"/>
      <c r="NZW19" s="132"/>
      <c r="NZX19" s="132"/>
      <c r="NZY19" s="132"/>
      <c r="NZZ19" s="132"/>
      <c r="OAA19" s="132"/>
      <c r="OAB19" s="132"/>
      <c r="OAC19" s="132"/>
      <c r="OAD19" s="132"/>
      <c r="OAE19" s="132"/>
      <c r="OAF19" s="132"/>
      <c r="OAG19" s="132"/>
      <c r="OAH19" s="132"/>
      <c r="OAI19" s="132"/>
      <c r="OAJ19" s="132"/>
      <c r="OAK19" s="132"/>
      <c r="OAL19" s="132"/>
      <c r="OAM19" s="132"/>
      <c r="OAN19" s="132"/>
      <c r="OAO19" s="132"/>
      <c r="OAP19" s="132"/>
      <c r="OAQ19" s="132"/>
      <c r="OAR19" s="132"/>
      <c r="OAS19" s="132"/>
      <c r="OAT19" s="132"/>
      <c r="OAU19" s="132"/>
      <c r="OAV19" s="132"/>
      <c r="OAW19" s="132"/>
      <c r="OAX19" s="132"/>
      <c r="OAY19" s="132"/>
      <c r="OAZ19" s="132"/>
      <c r="OBA19" s="132"/>
      <c r="OBB19" s="132"/>
      <c r="OBC19" s="132"/>
      <c r="OBD19" s="132"/>
      <c r="OBE19" s="132"/>
      <c r="OBF19" s="132"/>
      <c r="OBG19" s="132"/>
      <c r="OBH19" s="132"/>
      <c r="OBI19" s="132"/>
      <c r="OBJ19" s="132"/>
      <c r="OBK19" s="132"/>
      <c r="OBL19" s="132"/>
      <c r="OBM19" s="132"/>
      <c r="OBN19" s="132"/>
      <c r="OBO19" s="132"/>
      <c r="OBP19" s="132"/>
      <c r="OBQ19" s="132"/>
      <c r="OBR19" s="132"/>
      <c r="OBS19" s="132"/>
      <c r="OBT19" s="132"/>
      <c r="OBU19" s="132"/>
      <c r="OBV19" s="132"/>
      <c r="OBW19" s="132"/>
      <c r="OBX19" s="132"/>
      <c r="OBY19" s="132"/>
      <c r="OBZ19" s="132"/>
      <c r="OCA19" s="132"/>
      <c r="OCB19" s="132"/>
      <c r="OCC19" s="132"/>
      <c r="OCD19" s="132"/>
      <c r="OCE19" s="132"/>
      <c r="OCF19" s="132"/>
      <c r="OCG19" s="132"/>
      <c r="OCH19" s="132"/>
      <c r="OCI19" s="132"/>
      <c r="OCJ19" s="132"/>
      <c r="OCK19" s="132"/>
      <c r="OCL19" s="132"/>
      <c r="OCM19" s="132"/>
      <c r="OCN19" s="132"/>
      <c r="OCO19" s="132"/>
      <c r="OCP19" s="132"/>
      <c r="OCQ19" s="132"/>
      <c r="OCR19" s="132"/>
      <c r="OCS19" s="132"/>
      <c r="OCT19" s="132"/>
      <c r="OCU19" s="132"/>
      <c r="OCV19" s="132"/>
      <c r="OCW19" s="132"/>
      <c r="OCX19" s="132"/>
      <c r="OCY19" s="132"/>
      <c r="OCZ19" s="132"/>
      <c r="ODA19" s="132"/>
      <c r="ODB19" s="132"/>
      <c r="ODC19" s="132"/>
      <c r="ODD19" s="132"/>
      <c r="ODE19" s="132"/>
      <c r="ODF19" s="132"/>
      <c r="ODG19" s="132"/>
      <c r="ODH19" s="132"/>
      <c r="ODI19" s="132"/>
      <c r="ODJ19" s="132"/>
      <c r="ODK19" s="132"/>
      <c r="ODL19" s="132"/>
      <c r="ODM19" s="132"/>
      <c r="ODN19" s="132"/>
      <c r="ODO19" s="132"/>
      <c r="ODP19" s="132"/>
      <c r="ODQ19" s="132"/>
      <c r="ODR19" s="132"/>
      <c r="ODS19" s="132"/>
      <c r="ODT19" s="132"/>
      <c r="ODU19" s="132"/>
      <c r="ODV19" s="132"/>
      <c r="ODW19" s="132"/>
      <c r="ODX19" s="132"/>
      <c r="ODY19" s="132"/>
      <c r="ODZ19" s="132"/>
      <c r="OEA19" s="132"/>
      <c r="OEB19" s="132"/>
      <c r="OEC19" s="132"/>
      <c r="OED19" s="132"/>
      <c r="OEE19" s="132"/>
      <c r="OEF19" s="132"/>
      <c r="OEG19" s="132"/>
      <c r="OEH19" s="132"/>
      <c r="OEI19" s="132"/>
      <c r="OEJ19" s="132"/>
      <c r="OEK19" s="132"/>
      <c r="OEL19" s="132"/>
      <c r="OEM19" s="132"/>
      <c r="OEN19" s="132"/>
      <c r="OEO19" s="132"/>
      <c r="OEP19" s="132"/>
      <c r="OEQ19" s="132"/>
      <c r="OER19" s="132"/>
      <c r="OES19" s="132"/>
      <c r="OET19" s="132"/>
      <c r="OEU19" s="132"/>
      <c r="OEV19" s="132"/>
      <c r="OEW19" s="132"/>
      <c r="OEX19" s="132"/>
      <c r="OEY19" s="132"/>
      <c r="OEZ19" s="132"/>
      <c r="OFA19" s="132"/>
      <c r="OFB19" s="132"/>
      <c r="OFC19" s="132"/>
      <c r="OFD19" s="132"/>
      <c r="OFE19" s="132"/>
      <c r="OFF19" s="132"/>
      <c r="OFG19" s="132"/>
      <c r="OFH19" s="132"/>
      <c r="OFI19" s="132"/>
      <c r="OFJ19" s="132"/>
      <c r="OFK19" s="132"/>
      <c r="OFL19" s="132"/>
      <c r="OFM19" s="132"/>
      <c r="OFN19" s="132"/>
      <c r="OFO19" s="132"/>
      <c r="OFP19" s="132"/>
      <c r="OFQ19" s="132"/>
      <c r="OFR19" s="132"/>
      <c r="OFS19" s="132"/>
      <c r="OFT19" s="132"/>
      <c r="OFU19" s="132"/>
      <c r="OFV19" s="132"/>
      <c r="OFW19" s="132"/>
      <c r="OFX19" s="132"/>
      <c r="OFY19" s="132"/>
      <c r="OFZ19" s="132"/>
      <c r="OGA19" s="132"/>
      <c r="OGB19" s="132"/>
      <c r="OGC19" s="132"/>
      <c r="OGD19" s="132"/>
      <c r="OGE19" s="132"/>
      <c r="OGF19" s="132"/>
      <c r="OGG19" s="132"/>
      <c r="OGH19" s="132"/>
      <c r="OGI19" s="132"/>
      <c r="OGJ19" s="132"/>
      <c r="OGK19" s="132"/>
      <c r="OGL19" s="132"/>
      <c r="OGM19" s="132"/>
      <c r="OGN19" s="132"/>
      <c r="OGO19" s="132"/>
      <c r="OGP19" s="132"/>
      <c r="OGQ19" s="132"/>
      <c r="OGR19" s="132"/>
      <c r="OGS19" s="132"/>
      <c r="OGT19" s="132"/>
      <c r="OGU19" s="132"/>
      <c r="OGV19" s="132"/>
      <c r="OGW19" s="132"/>
      <c r="OGX19" s="132"/>
      <c r="OGY19" s="132"/>
      <c r="OGZ19" s="132"/>
      <c r="OHA19" s="132"/>
      <c r="OHB19" s="132"/>
      <c r="OHC19" s="132"/>
      <c r="OHD19" s="132"/>
      <c r="OHE19" s="132"/>
      <c r="OHF19" s="132"/>
      <c r="OHG19" s="132"/>
      <c r="OHH19" s="132"/>
      <c r="OHI19" s="132"/>
      <c r="OHJ19" s="132"/>
      <c r="OHK19" s="132"/>
      <c r="OHL19" s="132"/>
      <c r="OHM19" s="132"/>
      <c r="OHN19" s="132"/>
      <c r="OHO19" s="132"/>
      <c r="OHP19" s="132"/>
      <c r="OHQ19" s="132"/>
      <c r="OHR19" s="132"/>
      <c r="OHS19" s="132"/>
      <c r="OHT19" s="132"/>
      <c r="OHU19" s="132"/>
      <c r="OHV19" s="132"/>
      <c r="OHW19" s="132"/>
      <c r="OHX19" s="132"/>
      <c r="OHY19" s="132"/>
      <c r="OHZ19" s="132"/>
      <c r="OIA19" s="132"/>
      <c r="OIB19" s="132"/>
      <c r="OIC19" s="132"/>
      <c r="OID19" s="132"/>
      <c r="OIE19" s="132"/>
      <c r="OIF19" s="132"/>
      <c r="OIG19" s="132"/>
      <c r="OIH19" s="132"/>
      <c r="OII19" s="132"/>
      <c r="OIJ19" s="132"/>
      <c r="OIK19" s="132"/>
      <c r="OIL19" s="132"/>
      <c r="OIM19" s="132"/>
      <c r="OIN19" s="132"/>
      <c r="OIO19" s="132"/>
      <c r="OIP19" s="132"/>
      <c r="OIQ19" s="132"/>
      <c r="OIR19" s="132"/>
      <c r="OIS19" s="132"/>
      <c r="OIT19" s="132"/>
      <c r="OIU19" s="132"/>
      <c r="OIV19" s="132"/>
      <c r="OIW19" s="132"/>
      <c r="OIX19" s="132"/>
      <c r="OIY19" s="132"/>
      <c r="OIZ19" s="132"/>
      <c r="OJA19" s="132"/>
      <c r="OJB19" s="132"/>
      <c r="OJC19" s="132"/>
      <c r="OJD19" s="132"/>
      <c r="OJE19" s="132"/>
      <c r="OJF19" s="132"/>
      <c r="OJG19" s="132"/>
      <c r="OJH19" s="132"/>
      <c r="OJI19" s="132"/>
      <c r="OJJ19" s="132"/>
      <c r="OJK19" s="132"/>
      <c r="OJL19" s="132"/>
      <c r="OJM19" s="132"/>
      <c r="OJN19" s="132"/>
      <c r="OJO19" s="132"/>
      <c r="OJP19" s="132"/>
      <c r="OJQ19" s="132"/>
      <c r="OJR19" s="132"/>
      <c r="OJS19" s="132"/>
      <c r="OJT19" s="132"/>
      <c r="OJU19" s="132"/>
      <c r="OJV19" s="132"/>
      <c r="OJW19" s="132"/>
      <c r="OJX19" s="132"/>
      <c r="OJY19" s="132"/>
      <c r="OJZ19" s="132"/>
      <c r="OKA19" s="132"/>
      <c r="OKB19" s="132"/>
      <c r="OKC19" s="132"/>
      <c r="OKD19" s="132"/>
      <c r="OKE19" s="132"/>
      <c r="OKF19" s="132"/>
      <c r="OKG19" s="132"/>
      <c r="OKH19" s="132"/>
      <c r="OKI19" s="132"/>
      <c r="OKJ19" s="132"/>
      <c r="OKK19" s="132"/>
      <c r="OKL19" s="132"/>
      <c r="OKM19" s="132"/>
      <c r="OKN19" s="132"/>
      <c r="OKO19" s="132"/>
      <c r="OKP19" s="132"/>
      <c r="OKQ19" s="132"/>
      <c r="OKR19" s="132"/>
      <c r="OKS19" s="132"/>
      <c r="OKT19" s="132"/>
      <c r="OKU19" s="132"/>
      <c r="OKV19" s="132"/>
      <c r="OKW19" s="132"/>
      <c r="OKX19" s="132"/>
      <c r="OKY19" s="132"/>
      <c r="OKZ19" s="132"/>
      <c r="OLA19" s="132"/>
      <c r="OLB19" s="132"/>
      <c r="OLC19" s="132"/>
      <c r="OLD19" s="132"/>
      <c r="OLE19" s="132"/>
      <c r="OLF19" s="132"/>
      <c r="OLG19" s="132"/>
      <c r="OLH19" s="132"/>
      <c r="OLI19" s="132"/>
      <c r="OLJ19" s="132"/>
      <c r="OLK19" s="132"/>
      <c r="OLL19" s="132"/>
      <c r="OLM19" s="132"/>
      <c r="OLN19" s="132"/>
      <c r="OLO19" s="132"/>
      <c r="OLP19" s="132"/>
      <c r="OLQ19" s="132"/>
      <c r="OLR19" s="132"/>
      <c r="OLS19" s="132"/>
      <c r="OLT19" s="132"/>
      <c r="OLU19" s="132"/>
      <c r="OLV19" s="132"/>
      <c r="OLW19" s="132"/>
      <c r="OLX19" s="132"/>
      <c r="OLY19" s="132"/>
      <c r="OLZ19" s="132"/>
      <c r="OMA19" s="132"/>
      <c r="OMB19" s="132"/>
      <c r="OMC19" s="132"/>
      <c r="OMD19" s="132"/>
      <c r="OME19" s="132"/>
      <c r="OMF19" s="132"/>
      <c r="OMG19" s="132"/>
      <c r="OMH19" s="132"/>
      <c r="OMI19" s="132"/>
      <c r="OMJ19" s="132"/>
      <c r="OMK19" s="132"/>
      <c r="OML19" s="132"/>
      <c r="OMM19" s="132"/>
      <c r="OMN19" s="132"/>
      <c r="OMO19" s="132"/>
      <c r="OMP19" s="132"/>
      <c r="OMQ19" s="132"/>
      <c r="OMR19" s="132"/>
      <c r="OMS19" s="132"/>
      <c r="OMT19" s="132"/>
      <c r="OMU19" s="132"/>
      <c r="OMV19" s="132"/>
      <c r="OMW19" s="132"/>
      <c r="OMX19" s="132"/>
      <c r="OMY19" s="132"/>
      <c r="OMZ19" s="132"/>
      <c r="ONA19" s="132"/>
      <c r="ONB19" s="132"/>
      <c r="ONC19" s="132"/>
      <c r="OND19" s="132"/>
      <c r="ONE19" s="132"/>
      <c r="ONF19" s="132"/>
      <c r="ONG19" s="132"/>
      <c r="ONH19" s="132"/>
      <c r="ONI19" s="132"/>
      <c r="ONJ19" s="132"/>
      <c r="ONK19" s="132"/>
      <c r="ONL19" s="132"/>
      <c r="ONM19" s="132"/>
      <c r="ONN19" s="132"/>
      <c r="ONO19" s="132"/>
      <c r="ONP19" s="132"/>
      <c r="ONQ19" s="132"/>
      <c r="ONR19" s="132"/>
      <c r="ONS19" s="132"/>
      <c r="ONT19" s="132"/>
      <c r="ONU19" s="132"/>
      <c r="ONV19" s="132"/>
      <c r="ONW19" s="132"/>
      <c r="ONX19" s="132"/>
      <c r="ONY19" s="132"/>
      <c r="ONZ19" s="132"/>
      <c r="OOA19" s="132"/>
      <c r="OOB19" s="132"/>
      <c r="OOC19" s="132"/>
      <c r="OOD19" s="132"/>
      <c r="OOE19" s="132"/>
      <c r="OOF19" s="132"/>
      <c r="OOG19" s="132"/>
      <c r="OOH19" s="132"/>
      <c r="OOI19" s="132"/>
      <c r="OOJ19" s="132"/>
      <c r="OOK19" s="132"/>
      <c r="OOL19" s="132"/>
      <c r="OOM19" s="132"/>
      <c r="OON19" s="132"/>
      <c r="OOO19" s="132"/>
      <c r="OOP19" s="132"/>
      <c r="OOQ19" s="132"/>
      <c r="OOR19" s="132"/>
      <c r="OOS19" s="132"/>
      <c r="OOT19" s="132"/>
      <c r="OOU19" s="132"/>
      <c r="OOV19" s="132"/>
      <c r="OOW19" s="132"/>
      <c r="OOX19" s="132"/>
      <c r="OOY19" s="132"/>
      <c r="OOZ19" s="132"/>
      <c r="OPA19" s="132"/>
      <c r="OPB19" s="132"/>
      <c r="OPC19" s="132"/>
      <c r="OPD19" s="132"/>
      <c r="OPE19" s="132"/>
      <c r="OPF19" s="132"/>
      <c r="OPG19" s="132"/>
      <c r="OPH19" s="132"/>
      <c r="OPI19" s="132"/>
      <c r="OPJ19" s="132"/>
      <c r="OPK19" s="132"/>
      <c r="OPL19" s="132"/>
      <c r="OPM19" s="132"/>
      <c r="OPN19" s="132"/>
      <c r="OPO19" s="132"/>
      <c r="OPP19" s="132"/>
      <c r="OPQ19" s="132"/>
      <c r="OPR19" s="132"/>
      <c r="OPS19" s="132"/>
      <c r="OPT19" s="132"/>
      <c r="OPU19" s="132"/>
      <c r="OPV19" s="132"/>
      <c r="OPW19" s="132"/>
      <c r="OPX19" s="132"/>
      <c r="OPY19" s="132"/>
      <c r="OPZ19" s="132"/>
      <c r="OQA19" s="132"/>
      <c r="OQB19" s="132"/>
      <c r="OQC19" s="132"/>
      <c r="OQD19" s="132"/>
      <c r="OQE19" s="132"/>
      <c r="OQF19" s="132"/>
      <c r="OQG19" s="132"/>
      <c r="OQH19" s="132"/>
      <c r="OQI19" s="132"/>
      <c r="OQJ19" s="132"/>
      <c r="OQK19" s="132"/>
      <c r="OQL19" s="132"/>
      <c r="OQM19" s="132"/>
      <c r="OQN19" s="132"/>
      <c r="OQO19" s="132"/>
      <c r="OQP19" s="132"/>
      <c r="OQQ19" s="132"/>
      <c r="OQR19" s="132"/>
      <c r="OQS19" s="132"/>
      <c r="OQT19" s="132"/>
      <c r="OQU19" s="132"/>
      <c r="OQV19" s="132"/>
      <c r="OQW19" s="132"/>
      <c r="OQX19" s="132"/>
      <c r="OQY19" s="132"/>
      <c r="OQZ19" s="132"/>
      <c r="ORA19" s="132"/>
      <c r="ORB19" s="132"/>
      <c r="ORC19" s="132"/>
      <c r="ORD19" s="132"/>
      <c r="ORE19" s="132"/>
      <c r="ORF19" s="132"/>
      <c r="ORG19" s="132"/>
      <c r="ORH19" s="132"/>
      <c r="ORI19" s="132"/>
      <c r="ORJ19" s="132"/>
      <c r="ORK19" s="132"/>
      <c r="ORL19" s="132"/>
      <c r="ORM19" s="132"/>
      <c r="ORN19" s="132"/>
      <c r="ORO19" s="132"/>
      <c r="ORP19" s="132"/>
      <c r="ORQ19" s="132"/>
      <c r="ORR19" s="132"/>
      <c r="ORS19" s="132"/>
      <c r="ORT19" s="132"/>
      <c r="ORU19" s="132"/>
      <c r="ORV19" s="132"/>
      <c r="ORW19" s="132"/>
      <c r="ORX19" s="132"/>
      <c r="ORY19" s="132"/>
      <c r="ORZ19" s="132"/>
      <c r="OSA19" s="132"/>
      <c r="OSB19" s="132"/>
      <c r="OSC19" s="132"/>
      <c r="OSD19" s="132"/>
      <c r="OSE19" s="132"/>
      <c r="OSF19" s="132"/>
      <c r="OSG19" s="132"/>
      <c r="OSH19" s="132"/>
      <c r="OSI19" s="132"/>
      <c r="OSJ19" s="132"/>
      <c r="OSK19" s="132"/>
      <c r="OSL19" s="132"/>
      <c r="OSM19" s="132"/>
      <c r="OSN19" s="132"/>
      <c r="OSO19" s="132"/>
      <c r="OSP19" s="132"/>
      <c r="OSQ19" s="132"/>
      <c r="OSR19" s="132"/>
      <c r="OSS19" s="132"/>
      <c r="OST19" s="132"/>
      <c r="OSU19" s="132"/>
      <c r="OSV19" s="132"/>
      <c r="OSW19" s="132"/>
      <c r="OSX19" s="132"/>
      <c r="OSY19" s="132"/>
      <c r="OSZ19" s="132"/>
      <c r="OTA19" s="132"/>
      <c r="OTB19" s="132"/>
      <c r="OTC19" s="132"/>
      <c r="OTD19" s="132"/>
      <c r="OTE19" s="132"/>
      <c r="OTF19" s="132"/>
      <c r="OTG19" s="132"/>
      <c r="OTH19" s="132"/>
      <c r="OTI19" s="132"/>
      <c r="OTJ19" s="132"/>
      <c r="OTK19" s="132"/>
      <c r="OTL19" s="132"/>
      <c r="OTM19" s="132"/>
      <c r="OTN19" s="132"/>
      <c r="OTO19" s="132"/>
      <c r="OTP19" s="132"/>
      <c r="OTQ19" s="132"/>
      <c r="OTR19" s="132"/>
      <c r="OTS19" s="132"/>
      <c r="OTT19" s="132"/>
      <c r="OTU19" s="132"/>
      <c r="OTV19" s="132"/>
      <c r="OTW19" s="132"/>
      <c r="OTX19" s="132"/>
      <c r="OTY19" s="132"/>
      <c r="OTZ19" s="132"/>
      <c r="OUA19" s="132"/>
      <c r="OUB19" s="132"/>
      <c r="OUC19" s="132"/>
      <c r="OUD19" s="132"/>
      <c r="OUE19" s="132"/>
      <c r="OUF19" s="132"/>
      <c r="OUG19" s="132"/>
      <c r="OUH19" s="132"/>
      <c r="OUI19" s="132"/>
      <c r="OUJ19" s="132"/>
      <c r="OUK19" s="132"/>
      <c r="OUL19" s="132"/>
      <c r="OUM19" s="132"/>
      <c r="OUN19" s="132"/>
      <c r="OUO19" s="132"/>
      <c r="OUP19" s="132"/>
      <c r="OUQ19" s="132"/>
      <c r="OUR19" s="132"/>
      <c r="OUS19" s="132"/>
      <c r="OUT19" s="132"/>
      <c r="OUU19" s="132"/>
      <c r="OUV19" s="132"/>
      <c r="OUW19" s="132"/>
      <c r="OUX19" s="132"/>
      <c r="OUY19" s="132"/>
      <c r="OUZ19" s="132"/>
      <c r="OVA19" s="132"/>
      <c r="OVB19" s="132"/>
      <c r="OVC19" s="132"/>
      <c r="OVD19" s="132"/>
      <c r="OVE19" s="132"/>
      <c r="OVF19" s="132"/>
      <c r="OVG19" s="132"/>
      <c r="OVH19" s="132"/>
      <c r="OVI19" s="132"/>
      <c r="OVJ19" s="132"/>
      <c r="OVK19" s="132"/>
      <c r="OVL19" s="132"/>
      <c r="OVM19" s="132"/>
      <c r="OVN19" s="132"/>
      <c r="OVO19" s="132"/>
      <c r="OVP19" s="132"/>
      <c r="OVQ19" s="132"/>
      <c r="OVR19" s="132"/>
      <c r="OVS19" s="132"/>
      <c r="OVT19" s="132"/>
      <c r="OVU19" s="132"/>
      <c r="OVV19" s="132"/>
      <c r="OVW19" s="132"/>
      <c r="OVX19" s="132"/>
      <c r="OVY19" s="132"/>
      <c r="OVZ19" s="132"/>
      <c r="OWA19" s="132"/>
      <c r="OWB19" s="132"/>
      <c r="OWC19" s="132"/>
      <c r="OWD19" s="132"/>
      <c r="OWE19" s="132"/>
      <c r="OWF19" s="132"/>
      <c r="OWG19" s="132"/>
      <c r="OWH19" s="132"/>
      <c r="OWI19" s="132"/>
      <c r="OWJ19" s="132"/>
      <c r="OWK19" s="132"/>
      <c r="OWL19" s="132"/>
      <c r="OWM19" s="132"/>
      <c r="OWN19" s="132"/>
      <c r="OWO19" s="132"/>
      <c r="OWP19" s="132"/>
      <c r="OWQ19" s="132"/>
      <c r="OWR19" s="132"/>
      <c r="OWS19" s="132"/>
      <c r="OWT19" s="132"/>
      <c r="OWU19" s="132"/>
      <c r="OWV19" s="132"/>
      <c r="OWW19" s="132"/>
      <c r="OWX19" s="132"/>
      <c r="OWY19" s="132"/>
      <c r="OWZ19" s="132"/>
      <c r="OXA19" s="132"/>
      <c r="OXB19" s="132"/>
      <c r="OXC19" s="132"/>
      <c r="OXD19" s="132"/>
      <c r="OXE19" s="132"/>
      <c r="OXF19" s="132"/>
      <c r="OXG19" s="132"/>
      <c r="OXH19" s="132"/>
      <c r="OXI19" s="132"/>
      <c r="OXJ19" s="132"/>
      <c r="OXK19" s="132"/>
      <c r="OXL19" s="132"/>
      <c r="OXM19" s="132"/>
      <c r="OXN19" s="132"/>
      <c r="OXO19" s="132"/>
      <c r="OXP19" s="132"/>
      <c r="OXQ19" s="132"/>
      <c r="OXR19" s="132"/>
      <c r="OXS19" s="132"/>
      <c r="OXT19" s="132"/>
      <c r="OXU19" s="132"/>
      <c r="OXV19" s="132"/>
      <c r="OXW19" s="132"/>
      <c r="OXX19" s="132"/>
      <c r="OXY19" s="132"/>
      <c r="OXZ19" s="132"/>
      <c r="OYA19" s="132"/>
      <c r="OYB19" s="132"/>
      <c r="OYC19" s="132"/>
      <c r="OYD19" s="132"/>
      <c r="OYE19" s="132"/>
      <c r="OYF19" s="132"/>
      <c r="OYG19" s="132"/>
      <c r="OYH19" s="132"/>
      <c r="OYI19" s="132"/>
      <c r="OYJ19" s="132"/>
      <c r="OYK19" s="132"/>
      <c r="OYL19" s="132"/>
      <c r="OYM19" s="132"/>
      <c r="OYN19" s="132"/>
      <c r="OYO19" s="132"/>
      <c r="OYP19" s="132"/>
      <c r="OYQ19" s="132"/>
      <c r="OYR19" s="132"/>
      <c r="OYS19" s="132"/>
      <c r="OYT19" s="132"/>
      <c r="OYU19" s="132"/>
      <c r="OYV19" s="132"/>
      <c r="OYW19" s="132"/>
      <c r="OYX19" s="132"/>
      <c r="OYY19" s="132"/>
      <c r="OYZ19" s="132"/>
      <c r="OZA19" s="132"/>
      <c r="OZB19" s="132"/>
      <c r="OZC19" s="132"/>
      <c r="OZD19" s="132"/>
      <c r="OZE19" s="132"/>
      <c r="OZF19" s="132"/>
      <c r="OZG19" s="132"/>
      <c r="OZH19" s="132"/>
      <c r="OZI19" s="132"/>
      <c r="OZJ19" s="132"/>
      <c r="OZK19" s="132"/>
      <c r="OZL19" s="132"/>
      <c r="OZM19" s="132"/>
      <c r="OZN19" s="132"/>
      <c r="OZO19" s="132"/>
      <c r="OZP19" s="132"/>
      <c r="OZQ19" s="132"/>
      <c r="OZR19" s="132"/>
      <c r="OZS19" s="132"/>
      <c r="OZT19" s="132"/>
      <c r="OZU19" s="132"/>
      <c r="OZV19" s="132"/>
      <c r="OZW19" s="132"/>
      <c r="OZX19" s="132"/>
      <c r="OZY19" s="132"/>
      <c r="OZZ19" s="132"/>
      <c r="PAA19" s="132"/>
      <c r="PAB19" s="132"/>
      <c r="PAC19" s="132"/>
      <c r="PAD19" s="132"/>
      <c r="PAE19" s="132"/>
      <c r="PAF19" s="132"/>
      <c r="PAG19" s="132"/>
      <c r="PAH19" s="132"/>
      <c r="PAI19" s="132"/>
      <c r="PAJ19" s="132"/>
      <c r="PAK19" s="132"/>
      <c r="PAL19" s="132"/>
      <c r="PAM19" s="132"/>
      <c r="PAN19" s="132"/>
      <c r="PAO19" s="132"/>
      <c r="PAP19" s="132"/>
      <c r="PAQ19" s="132"/>
      <c r="PAR19" s="132"/>
      <c r="PAS19" s="132"/>
      <c r="PAT19" s="132"/>
      <c r="PAU19" s="132"/>
      <c r="PAV19" s="132"/>
      <c r="PAW19" s="132"/>
      <c r="PAX19" s="132"/>
      <c r="PAY19" s="132"/>
      <c r="PAZ19" s="132"/>
      <c r="PBA19" s="132"/>
      <c r="PBB19" s="132"/>
      <c r="PBC19" s="132"/>
      <c r="PBD19" s="132"/>
      <c r="PBE19" s="132"/>
      <c r="PBF19" s="132"/>
      <c r="PBG19" s="132"/>
      <c r="PBH19" s="132"/>
      <c r="PBI19" s="132"/>
      <c r="PBJ19" s="132"/>
      <c r="PBK19" s="132"/>
      <c r="PBL19" s="132"/>
      <c r="PBM19" s="132"/>
      <c r="PBN19" s="132"/>
      <c r="PBO19" s="132"/>
      <c r="PBP19" s="132"/>
      <c r="PBQ19" s="132"/>
      <c r="PBR19" s="132"/>
      <c r="PBS19" s="132"/>
      <c r="PBT19" s="132"/>
      <c r="PBU19" s="132"/>
      <c r="PBV19" s="132"/>
      <c r="PBW19" s="132"/>
      <c r="PBX19" s="132"/>
      <c r="PBY19" s="132"/>
      <c r="PBZ19" s="132"/>
      <c r="PCA19" s="132"/>
      <c r="PCB19" s="132"/>
      <c r="PCC19" s="132"/>
      <c r="PCD19" s="132"/>
      <c r="PCE19" s="132"/>
      <c r="PCF19" s="132"/>
      <c r="PCG19" s="132"/>
      <c r="PCH19" s="132"/>
      <c r="PCI19" s="132"/>
      <c r="PCJ19" s="132"/>
      <c r="PCK19" s="132"/>
      <c r="PCL19" s="132"/>
      <c r="PCM19" s="132"/>
      <c r="PCN19" s="132"/>
      <c r="PCO19" s="132"/>
      <c r="PCP19" s="132"/>
      <c r="PCQ19" s="132"/>
      <c r="PCR19" s="132"/>
      <c r="PCS19" s="132"/>
      <c r="PCT19" s="132"/>
      <c r="PCU19" s="132"/>
      <c r="PCV19" s="132"/>
      <c r="PCW19" s="132"/>
      <c r="PCX19" s="132"/>
      <c r="PCY19" s="132"/>
      <c r="PCZ19" s="132"/>
      <c r="PDA19" s="132"/>
      <c r="PDB19" s="132"/>
      <c r="PDC19" s="132"/>
      <c r="PDD19" s="132"/>
      <c r="PDE19" s="132"/>
      <c r="PDF19" s="132"/>
      <c r="PDG19" s="132"/>
      <c r="PDH19" s="132"/>
      <c r="PDI19" s="132"/>
      <c r="PDJ19" s="132"/>
      <c r="PDK19" s="132"/>
      <c r="PDL19" s="132"/>
      <c r="PDM19" s="132"/>
      <c r="PDN19" s="132"/>
      <c r="PDO19" s="132"/>
      <c r="PDP19" s="132"/>
      <c r="PDQ19" s="132"/>
      <c r="PDR19" s="132"/>
      <c r="PDS19" s="132"/>
      <c r="PDT19" s="132"/>
      <c r="PDU19" s="132"/>
      <c r="PDV19" s="132"/>
      <c r="PDW19" s="132"/>
      <c r="PDX19" s="132"/>
      <c r="PDY19" s="132"/>
      <c r="PDZ19" s="132"/>
      <c r="PEA19" s="132"/>
      <c r="PEB19" s="132"/>
      <c r="PEC19" s="132"/>
      <c r="PED19" s="132"/>
      <c r="PEE19" s="132"/>
      <c r="PEF19" s="132"/>
      <c r="PEG19" s="132"/>
      <c r="PEH19" s="132"/>
      <c r="PEI19" s="132"/>
      <c r="PEJ19" s="132"/>
      <c r="PEK19" s="132"/>
      <c r="PEL19" s="132"/>
      <c r="PEM19" s="132"/>
      <c r="PEN19" s="132"/>
      <c r="PEO19" s="132"/>
      <c r="PEP19" s="132"/>
      <c r="PEQ19" s="132"/>
      <c r="PER19" s="132"/>
      <c r="PES19" s="132"/>
      <c r="PET19" s="132"/>
      <c r="PEU19" s="132"/>
      <c r="PEV19" s="132"/>
      <c r="PEW19" s="132"/>
      <c r="PEX19" s="132"/>
      <c r="PEY19" s="132"/>
      <c r="PEZ19" s="132"/>
      <c r="PFA19" s="132"/>
      <c r="PFB19" s="132"/>
      <c r="PFC19" s="132"/>
      <c r="PFD19" s="132"/>
      <c r="PFE19" s="132"/>
      <c r="PFF19" s="132"/>
      <c r="PFG19" s="132"/>
      <c r="PFH19" s="132"/>
      <c r="PFI19" s="132"/>
      <c r="PFJ19" s="132"/>
      <c r="PFK19" s="132"/>
      <c r="PFL19" s="132"/>
      <c r="PFM19" s="132"/>
      <c r="PFN19" s="132"/>
      <c r="PFO19" s="132"/>
      <c r="PFP19" s="132"/>
      <c r="PFQ19" s="132"/>
      <c r="PFR19" s="132"/>
      <c r="PFS19" s="132"/>
      <c r="PFT19" s="132"/>
      <c r="PFU19" s="132"/>
      <c r="PFV19" s="132"/>
      <c r="PFW19" s="132"/>
      <c r="PFX19" s="132"/>
      <c r="PFY19" s="132"/>
      <c r="PFZ19" s="132"/>
      <c r="PGA19" s="132"/>
      <c r="PGB19" s="132"/>
      <c r="PGC19" s="132"/>
      <c r="PGD19" s="132"/>
      <c r="PGE19" s="132"/>
      <c r="PGF19" s="132"/>
      <c r="PGG19" s="132"/>
      <c r="PGH19" s="132"/>
      <c r="PGI19" s="132"/>
      <c r="PGJ19" s="132"/>
      <c r="PGK19" s="132"/>
      <c r="PGL19" s="132"/>
      <c r="PGM19" s="132"/>
      <c r="PGN19" s="132"/>
      <c r="PGO19" s="132"/>
      <c r="PGP19" s="132"/>
      <c r="PGQ19" s="132"/>
      <c r="PGR19" s="132"/>
      <c r="PGS19" s="132"/>
      <c r="PGT19" s="132"/>
      <c r="PGU19" s="132"/>
      <c r="PGV19" s="132"/>
      <c r="PGW19" s="132"/>
      <c r="PGX19" s="132"/>
      <c r="PGY19" s="132"/>
      <c r="PGZ19" s="132"/>
      <c r="PHA19" s="132"/>
      <c r="PHB19" s="132"/>
      <c r="PHC19" s="132"/>
      <c r="PHD19" s="132"/>
      <c r="PHE19" s="132"/>
      <c r="PHF19" s="132"/>
      <c r="PHG19" s="132"/>
      <c r="PHH19" s="132"/>
      <c r="PHI19" s="132"/>
      <c r="PHJ19" s="132"/>
      <c r="PHK19" s="132"/>
      <c r="PHL19" s="132"/>
      <c r="PHM19" s="132"/>
      <c r="PHN19" s="132"/>
      <c r="PHO19" s="132"/>
      <c r="PHP19" s="132"/>
      <c r="PHQ19" s="132"/>
      <c r="PHR19" s="132"/>
      <c r="PHS19" s="132"/>
      <c r="PHT19" s="132"/>
      <c r="PHU19" s="132"/>
      <c r="PHV19" s="132"/>
      <c r="PHW19" s="132"/>
      <c r="PHX19" s="132"/>
      <c r="PHY19" s="132"/>
      <c r="PHZ19" s="132"/>
      <c r="PIA19" s="132"/>
      <c r="PIB19" s="132"/>
      <c r="PIC19" s="132"/>
      <c r="PID19" s="132"/>
      <c r="PIE19" s="132"/>
      <c r="PIF19" s="132"/>
      <c r="PIG19" s="132"/>
      <c r="PIH19" s="132"/>
      <c r="PII19" s="132"/>
      <c r="PIJ19" s="132"/>
      <c r="PIK19" s="132"/>
      <c r="PIL19" s="132"/>
      <c r="PIM19" s="132"/>
      <c r="PIN19" s="132"/>
      <c r="PIO19" s="132"/>
      <c r="PIP19" s="132"/>
      <c r="PIQ19" s="132"/>
      <c r="PIR19" s="132"/>
      <c r="PIS19" s="132"/>
      <c r="PIT19" s="132"/>
      <c r="PIU19" s="132"/>
      <c r="PIV19" s="132"/>
      <c r="PIW19" s="132"/>
      <c r="PIX19" s="132"/>
      <c r="PIY19" s="132"/>
      <c r="PIZ19" s="132"/>
      <c r="PJA19" s="132"/>
      <c r="PJB19" s="132"/>
      <c r="PJC19" s="132"/>
      <c r="PJD19" s="132"/>
      <c r="PJE19" s="132"/>
      <c r="PJF19" s="132"/>
      <c r="PJG19" s="132"/>
      <c r="PJH19" s="132"/>
      <c r="PJI19" s="132"/>
      <c r="PJJ19" s="132"/>
      <c r="PJK19" s="132"/>
      <c r="PJL19" s="132"/>
      <c r="PJM19" s="132"/>
      <c r="PJN19" s="132"/>
      <c r="PJO19" s="132"/>
      <c r="PJP19" s="132"/>
      <c r="PJQ19" s="132"/>
      <c r="PJR19" s="132"/>
      <c r="PJS19" s="132"/>
      <c r="PJT19" s="132"/>
      <c r="PJU19" s="132"/>
      <c r="PJV19" s="132"/>
      <c r="PJW19" s="132"/>
      <c r="PJX19" s="132"/>
      <c r="PJY19" s="132"/>
      <c r="PJZ19" s="132"/>
      <c r="PKA19" s="132"/>
      <c r="PKB19" s="132"/>
      <c r="PKC19" s="132"/>
      <c r="PKD19" s="132"/>
      <c r="PKE19" s="132"/>
      <c r="PKF19" s="132"/>
      <c r="PKG19" s="132"/>
      <c r="PKH19" s="132"/>
      <c r="PKI19" s="132"/>
      <c r="PKJ19" s="132"/>
      <c r="PKK19" s="132"/>
      <c r="PKL19" s="132"/>
      <c r="PKM19" s="132"/>
      <c r="PKN19" s="132"/>
      <c r="PKO19" s="132"/>
      <c r="PKP19" s="132"/>
      <c r="PKQ19" s="132"/>
      <c r="PKR19" s="132"/>
      <c r="PKS19" s="132"/>
      <c r="PKT19" s="132"/>
      <c r="PKU19" s="132"/>
      <c r="PKV19" s="132"/>
      <c r="PKW19" s="132"/>
      <c r="PKX19" s="132"/>
      <c r="PKY19" s="132"/>
      <c r="PKZ19" s="132"/>
      <c r="PLA19" s="132"/>
      <c r="PLB19" s="132"/>
      <c r="PLC19" s="132"/>
      <c r="PLD19" s="132"/>
      <c r="PLE19" s="132"/>
      <c r="PLF19" s="132"/>
      <c r="PLG19" s="132"/>
      <c r="PLH19" s="132"/>
      <c r="PLI19" s="132"/>
      <c r="PLJ19" s="132"/>
      <c r="PLK19" s="132"/>
      <c r="PLL19" s="132"/>
      <c r="PLM19" s="132"/>
      <c r="PLN19" s="132"/>
      <c r="PLO19" s="132"/>
      <c r="PLP19" s="132"/>
      <c r="PLQ19" s="132"/>
      <c r="PLR19" s="132"/>
      <c r="PLS19" s="132"/>
      <c r="PLT19" s="132"/>
      <c r="PLU19" s="132"/>
      <c r="PLV19" s="132"/>
      <c r="PLW19" s="132"/>
      <c r="PLX19" s="132"/>
      <c r="PLY19" s="132"/>
      <c r="PLZ19" s="132"/>
      <c r="PMA19" s="132"/>
      <c r="PMB19" s="132"/>
      <c r="PMC19" s="132"/>
      <c r="PMD19" s="132"/>
      <c r="PME19" s="132"/>
      <c r="PMF19" s="132"/>
      <c r="PMG19" s="132"/>
      <c r="PMH19" s="132"/>
      <c r="PMI19" s="132"/>
      <c r="PMJ19" s="132"/>
      <c r="PMK19" s="132"/>
      <c r="PML19" s="132"/>
      <c r="PMM19" s="132"/>
      <c r="PMN19" s="132"/>
      <c r="PMO19" s="132"/>
      <c r="PMP19" s="132"/>
      <c r="PMQ19" s="132"/>
      <c r="PMR19" s="132"/>
      <c r="PMS19" s="132"/>
      <c r="PMT19" s="132"/>
      <c r="PMU19" s="132"/>
      <c r="PMV19" s="132"/>
      <c r="PMW19" s="132"/>
      <c r="PMX19" s="132"/>
      <c r="PMY19" s="132"/>
      <c r="PMZ19" s="132"/>
      <c r="PNA19" s="132"/>
      <c r="PNB19" s="132"/>
      <c r="PNC19" s="132"/>
      <c r="PND19" s="132"/>
      <c r="PNE19" s="132"/>
      <c r="PNF19" s="132"/>
      <c r="PNG19" s="132"/>
      <c r="PNH19" s="132"/>
      <c r="PNI19" s="132"/>
      <c r="PNJ19" s="132"/>
      <c r="PNK19" s="132"/>
      <c r="PNL19" s="132"/>
      <c r="PNM19" s="132"/>
      <c r="PNN19" s="132"/>
      <c r="PNO19" s="132"/>
      <c r="PNP19" s="132"/>
      <c r="PNQ19" s="132"/>
      <c r="PNR19" s="132"/>
      <c r="PNS19" s="132"/>
      <c r="PNT19" s="132"/>
      <c r="PNU19" s="132"/>
      <c r="PNV19" s="132"/>
      <c r="PNW19" s="132"/>
      <c r="PNX19" s="132"/>
      <c r="PNY19" s="132"/>
      <c r="PNZ19" s="132"/>
      <c r="POA19" s="132"/>
      <c r="POB19" s="132"/>
      <c r="POC19" s="132"/>
      <c r="POD19" s="132"/>
      <c r="POE19" s="132"/>
      <c r="POF19" s="132"/>
      <c r="POG19" s="132"/>
      <c r="POH19" s="132"/>
      <c r="POI19" s="132"/>
      <c r="POJ19" s="132"/>
      <c r="POK19" s="132"/>
      <c r="POL19" s="132"/>
      <c r="POM19" s="132"/>
      <c r="PON19" s="132"/>
      <c r="POO19" s="132"/>
      <c r="POP19" s="132"/>
      <c r="POQ19" s="132"/>
      <c r="POR19" s="132"/>
      <c r="POS19" s="132"/>
      <c r="POT19" s="132"/>
      <c r="POU19" s="132"/>
      <c r="POV19" s="132"/>
      <c r="POW19" s="132"/>
      <c r="POX19" s="132"/>
      <c r="POY19" s="132"/>
      <c r="POZ19" s="132"/>
      <c r="PPA19" s="132"/>
      <c r="PPB19" s="132"/>
      <c r="PPC19" s="132"/>
      <c r="PPD19" s="132"/>
      <c r="PPE19" s="132"/>
      <c r="PPF19" s="132"/>
      <c r="PPG19" s="132"/>
      <c r="PPH19" s="132"/>
      <c r="PPI19" s="132"/>
      <c r="PPJ19" s="132"/>
      <c r="PPK19" s="132"/>
      <c r="PPL19" s="132"/>
      <c r="PPM19" s="132"/>
      <c r="PPN19" s="132"/>
      <c r="PPO19" s="132"/>
      <c r="PPP19" s="132"/>
      <c r="PPQ19" s="132"/>
      <c r="PPR19" s="132"/>
      <c r="PPS19" s="132"/>
      <c r="PPT19" s="132"/>
      <c r="PPU19" s="132"/>
      <c r="PPV19" s="132"/>
      <c r="PPW19" s="132"/>
      <c r="PPX19" s="132"/>
      <c r="PPY19" s="132"/>
      <c r="PPZ19" s="132"/>
      <c r="PQA19" s="132"/>
      <c r="PQB19" s="132"/>
      <c r="PQC19" s="132"/>
      <c r="PQD19" s="132"/>
      <c r="PQE19" s="132"/>
      <c r="PQF19" s="132"/>
      <c r="PQG19" s="132"/>
      <c r="PQH19" s="132"/>
      <c r="PQI19" s="132"/>
      <c r="PQJ19" s="132"/>
      <c r="PQK19" s="132"/>
      <c r="PQL19" s="132"/>
      <c r="PQM19" s="132"/>
      <c r="PQN19" s="132"/>
      <c r="PQO19" s="132"/>
      <c r="PQP19" s="132"/>
      <c r="PQQ19" s="132"/>
      <c r="PQR19" s="132"/>
      <c r="PQS19" s="132"/>
      <c r="PQT19" s="132"/>
      <c r="PQU19" s="132"/>
      <c r="PQV19" s="132"/>
      <c r="PQW19" s="132"/>
      <c r="PQX19" s="132"/>
      <c r="PQY19" s="132"/>
      <c r="PQZ19" s="132"/>
      <c r="PRA19" s="132"/>
      <c r="PRB19" s="132"/>
      <c r="PRC19" s="132"/>
      <c r="PRD19" s="132"/>
      <c r="PRE19" s="132"/>
      <c r="PRF19" s="132"/>
      <c r="PRG19" s="132"/>
      <c r="PRH19" s="132"/>
      <c r="PRI19" s="132"/>
      <c r="PRJ19" s="132"/>
      <c r="PRK19" s="132"/>
      <c r="PRL19" s="132"/>
      <c r="PRM19" s="132"/>
      <c r="PRN19" s="132"/>
      <c r="PRO19" s="132"/>
      <c r="PRP19" s="132"/>
      <c r="PRQ19" s="132"/>
      <c r="PRR19" s="132"/>
      <c r="PRS19" s="132"/>
      <c r="PRT19" s="132"/>
      <c r="PRU19" s="132"/>
      <c r="PRV19" s="132"/>
      <c r="PRW19" s="132"/>
      <c r="PRX19" s="132"/>
      <c r="PRY19" s="132"/>
      <c r="PRZ19" s="132"/>
      <c r="PSA19" s="132"/>
      <c r="PSB19" s="132"/>
      <c r="PSC19" s="132"/>
      <c r="PSD19" s="132"/>
      <c r="PSE19" s="132"/>
      <c r="PSF19" s="132"/>
      <c r="PSG19" s="132"/>
      <c r="PSH19" s="132"/>
      <c r="PSI19" s="132"/>
      <c r="PSJ19" s="132"/>
      <c r="PSK19" s="132"/>
      <c r="PSL19" s="132"/>
      <c r="PSM19" s="132"/>
      <c r="PSN19" s="132"/>
      <c r="PSO19" s="132"/>
      <c r="PSP19" s="132"/>
      <c r="PSQ19" s="132"/>
      <c r="PSR19" s="132"/>
      <c r="PSS19" s="132"/>
      <c r="PST19" s="132"/>
      <c r="PSU19" s="132"/>
      <c r="PSV19" s="132"/>
      <c r="PSW19" s="132"/>
      <c r="PSX19" s="132"/>
      <c r="PSY19" s="132"/>
      <c r="PSZ19" s="132"/>
      <c r="PTA19" s="132"/>
      <c r="PTB19" s="132"/>
      <c r="PTC19" s="132"/>
      <c r="PTD19" s="132"/>
      <c r="PTE19" s="132"/>
      <c r="PTF19" s="132"/>
      <c r="PTG19" s="132"/>
      <c r="PTH19" s="132"/>
      <c r="PTI19" s="132"/>
      <c r="PTJ19" s="132"/>
      <c r="PTK19" s="132"/>
      <c r="PTL19" s="132"/>
      <c r="PTM19" s="132"/>
      <c r="PTN19" s="132"/>
      <c r="PTO19" s="132"/>
      <c r="PTP19" s="132"/>
      <c r="PTQ19" s="132"/>
      <c r="PTR19" s="132"/>
      <c r="PTS19" s="132"/>
      <c r="PTT19" s="132"/>
      <c r="PTU19" s="132"/>
      <c r="PTV19" s="132"/>
      <c r="PTW19" s="132"/>
      <c r="PTX19" s="132"/>
      <c r="PTY19" s="132"/>
      <c r="PTZ19" s="132"/>
      <c r="PUA19" s="132"/>
      <c r="PUB19" s="132"/>
      <c r="PUC19" s="132"/>
      <c r="PUD19" s="132"/>
      <c r="PUE19" s="132"/>
      <c r="PUF19" s="132"/>
      <c r="PUG19" s="132"/>
      <c r="PUH19" s="132"/>
      <c r="PUI19" s="132"/>
      <c r="PUJ19" s="132"/>
      <c r="PUK19" s="132"/>
      <c r="PUL19" s="132"/>
      <c r="PUM19" s="132"/>
      <c r="PUN19" s="132"/>
      <c r="PUO19" s="132"/>
      <c r="PUP19" s="132"/>
      <c r="PUQ19" s="132"/>
      <c r="PUR19" s="132"/>
      <c r="PUS19" s="132"/>
      <c r="PUT19" s="132"/>
      <c r="PUU19" s="132"/>
      <c r="PUV19" s="132"/>
      <c r="PUW19" s="132"/>
      <c r="PUX19" s="132"/>
      <c r="PUY19" s="132"/>
      <c r="PUZ19" s="132"/>
      <c r="PVA19" s="132"/>
      <c r="PVB19" s="132"/>
      <c r="PVC19" s="132"/>
      <c r="PVD19" s="132"/>
      <c r="PVE19" s="132"/>
      <c r="PVF19" s="132"/>
      <c r="PVG19" s="132"/>
      <c r="PVH19" s="132"/>
      <c r="PVI19" s="132"/>
      <c r="PVJ19" s="132"/>
      <c r="PVK19" s="132"/>
      <c r="PVL19" s="132"/>
      <c r="PVM19" s="132"/>
      <c r="PVN19" s="132"/>
      <c r="PVO19" s="132"/>
      <c r="PVP19" s="132"/>
      <c r="PVQ19" s="132"/>
      <c r="PVR19" s="132"/>
      <c r="PVS19" s="132"/>
      <c r="PVT19" s="132"/>
      <c r="PVU19" s="132"/>
      <c r="PVV19" s="132"/>
      <c r="PVW19" s="132"/>
      <c r="PVX19" s="132"/>
      <c r="PVY19" s="132"/>
      <c r="PVZ19" s="132"/>
      <c r="PWA19" s="132"/>
      <c r="PWB19" s="132"/>
      <c r="PWC19" s="132"/>
      <c r="PWD19" s="132"/>
      <c r="PWE19" s="132"/>
      <c r="PWF19" s="132"/>
      <c r="PWG19" s="132"/>
      <c r="PWH19" s="132"/>
      <c r="PWI19" s="132"/>
      <c r="PWJ19" s="132"/>
      <c r="PWK19" s="132"/>
      <c r="PWL19" s="132"/>
      <c r="PWM19" s="132"/>
      <c r="PWN19" s="132"/>
      <c r="PWO19" s="132"/>
      <c r="PWP19" s="132"/>
      <c r="PWQ19" s="132"/>
      <c r="PWR19" s="132"/>
      <c r="PWS19" s="132"/>
      <c r="PWT19" s="132"/>
      <c r="PWU19" s="132"/>
      <c r="PWV19" s="132"/>
      <c r="PWW19" s="132"/>
      <c r="PWX19" s="132"/>
      <c r="PWY19" s="132"/>
      <c r="PWZ19" s="132"/>
      <c r="PXA19" s="132"/>
      <c r="PXB19" s="132"/>
      <c r="PXC19" s="132"/>
      <c r="PXD19" s="132"/>
      <c r="PXE19" s="132"/>
      <c r="PXF19" s="132"/>
      <c r="PXG19" s="132"/>
      <c r="PXH19" s="132"/>
      <c r="PXI19" s="132"/>
      <c r="PXJ19" s="132"/>
      <c r="PXK19" s="132"/>
      <c r="PXL19" s="132"/>
      <c r="PXM19" s="132"/>
      <c r="PXN19" s="132"/>
      <c r="PXO19" s="132"/>
      <c r="PXP19" s="132"/>
      <c r="PXQ19" s="132"/>
      <c r="PXR19" s="132"/>
      <c r="PXS19" s="132"/>
      <c r="PXT19" s="132"/>
      <c r="PXU19" s="132"/>
      <c r="PXV19" s="132"/>
      <c r="PXW19" s="132"/>
      <c r="PXX19" s="132"/>
      <c r="PXY19" s="132"/>
      <c r="PXZ19" s="132"/>
      <c r="PYA19" s="132"/>
      <c r="PYB19" s="132"/>
      <c r="PYC19" s="132"/>
      <c r="PYD19" s="132"/>
      <c r="PYE19" s="132"/>
      <c r="PYF19" s="132"/>
      <c r="PYG19" s="132"/>
      <c r="PYH19" s="132"/>
      <c r="PYI19" s="132"/>
      <c r="PYJ19" s="132"/>
      <c r="PYK19" s="132"/>
      <c r="PYL19" s="132"/>
      <c r="PYM19" s="132"/>
      <c r="PYN19" s="132"/>
      <c r="PYO19" s="132"/>
      <c r="PYP19" s="132"/>
      <c r="PYQ19" s="132"/>
      <c r="PYR19" s="132"/>
      <c r="PYS19" s="132"/>
      <c r="PYT19" s="132"/>
      <c r="PYU19" s="132"/>
      <c r="PYV19" s="132"/>
      <c r="PYW19" s="132"/>
      <c r="PYX19" s="132"/>
      <c r="PYY19" s="132"/>
      <c r="PYZ19" s="132"/>
      <c r="PZA19" s="132"/>
      <c r="PZB19" s="132"/>
      <c r="PZC19" s="132"/>
      <c r="PZD19" s="132"/>
      <c r="PZE19" s="132"/>
      <c r="PZF19" s="132"/>
      <c r="PZG19" s="132"/>
      <c r="PZH19" s="132"/>
      <c r="PZI19" s="132"/>
      <c r="PZJ19" s="132"/>
      <c r="PZK19" s="132"/>
      <c r="PZL19" s="132"/>
      <c r="PZM19" s="132"/>
      <c r="PZN19" s="132"/>
      <c r="PZO19" s="132"/>
      <c r="PZP19" s="132"/>
      <c r="PZQ19" s="132"/>
      <c r="PZR19" s="132"/>
      <c r="PZS19" s="132"/>
      <c r="PZT19" s="132"/>
      <c r="PZU19" s="132"/>
      <c r="PZV19" s="132"/>
      <c r="PZW19" s="132"/>
      <c r="PZX19" s="132"/>
      <c r="PZY19" s="132"/>
      <c r="PZZ19" s="132"/>
      <c r="QAA19" s="132"/>
      <c r="QAB19" s="132"/>
      <c r="QAC19" s="132"/>
      <c r="QAD19" s="132"/>
      <c r="QAE19" s="132"/>
      <c r="QAF19" s="132"/>
      <c r="QAG19" s="132"/>
      <c r="QAH19" s="132"/>
      <c r="QAI19" s="132"/>
      <c r="QAJ19" s="132"/>
      <c r="QAK19" s="132"/>
      <c r="QAL19" s="132"/>
      <c r="QAM19" s="132"/>
      <c r="QAN19" s="132"/>
      <c r="QAO19" s="132"/>
      <c r="QAP19" s="132"/>
      <c r="QAQ19" s="132"/>
      <c r="QAR19" s="132"/>
      <c r="QAS19" s="132"/>
      <c r="QAT19" s="132"/>
      <c r="QAU19" s="132"/>
      <c r="QAV19" s="132"/>
      <c r="QAW19" s="132"/>
      <c r="QAX19" s="132"/>
      <c r="QAY19" s="132"/>
      <c r="QAZ19" s="132"/>
      <c r="QBA19" s="132"/>
      <c r="QBB19" s="132"/>
      <c r="QBC19" s="132"/>
      <c r="QBD19" s="132"/>
      <c r="QBE19" s="132"/>
      <c r="QBF19" s="132"/>
      <c r="QBG19" s="132"/>
      <c r="QBH19" s="132"/>
      <c r="QBI19" s="132"/>
      <c r="QBJ19" s="132"/>
      <c r="QBK19" s="132"/>
      <c r="QBL19" s="132"/>
      <c r="QBM19" s="132"/>
      <c r="QBN19" s="132"/>
      <c r="QBO19" s="132"/>
      <c r="QBP19" s="132"/>
      <c r="QBQ19" s="132"/>
      <c r="QBR19" s="132"/>
      <c r="QBS19" s="132"/>
      <c r="QBT19" s="132"/>
      <c r="QBU19" s="132"/>
      <c r="QBV19" s="132"/>
      <c r="QBW19" s="132"/>
      <c r="QBX19" s="132"/>
      <c r="QBY19" s="132"/>
      <c r="QBZ19" s="132"/>
      <c r="QCA19" s="132"/>
      <c r="QCB19" s="132"/>
      <c r="QCC19" s="132"/>
      <c r="QCD19" s="132"/>
      <c r="QCE19" s="132"/>
      <c r="QCF19" s="132"/>
      <c r="QCG19" s="132"/>
      <c r="QCH19" s="132"/>
      <c r="QCI19" s="132"/>
      <c r="QCJ19" s="132"/>
      <c r="QCK19" s="132"/>
      <c r="QCL19" s="132"/>
      <c r="QCM19" s="132"/>
      <c r="QCN19" s="132"/>
      <c r="QCO19" s="132"/>
      <c r="QCP19" s="132"/>
      <c r="QCQ19" s="132"/>
      <c r="QCR19" s="132"/>
      <c r="QCS19" s="132"/>
      <c r="QCT19" s="132"/>
      <c r="QCU19" s="132"/>
      <c r="QCV19" s="132"/>
      <c r="QCW19" s="132"/>
      <c r="QCX19" s="132"/>
      <c r="QCY19" s="132"/>
      <c r="QCZ19" s="132"/>
      <c r="QDA19" s="132"/>
      <c r="QDB19" s="132"/>
      <c r="QDC19" s="132"/>
      <c r="QDD19" s="132"/>
      <c r="QDE19" s="132"/>
      <c r="QDF19" s="132"/>
      <c r="QDG19" s="132"/>
      <c r="QDH19" s="132"/>
      <c r="QDI19" s="132"/>
      <c r="QDJ19" s="132"/>
      <c r="QDK19" s="132"/>
      <c r="QDL19" s="132"/>
      <c r="QDM19" s="132"/>
      <c r="QDN19" s="132"/>
      <c r="QDO19" s="132"/>
      <c r="QDP19" s="132"/>
      <c r="QDQ19" s="132"/>
      <c r="QDR19" s="132"/>
      <c r="QDS19" s="132"/>
      <c r="QDT19" s="132"/>
      <c r="QDU19" s="132"/>
      <c r="QDV19" s="132"/>
      <c r="QDW19" s="132"/>
      <c r="QDX19" s="132"/>
      <c r="QDY19" s="132"/>
      <c r="QDZ19" s="132"/>
      <c r="QEA19" s="132"/>
      <c r="QEB19" s="132"/>
      <c r="QEC19" s="132"/>
      <c r="QED19" s="132"/>
      <c r="QEE19" s="132"/>
      <c r="QEF19" s="132"/>
      <c r="QEG19" s="132"/>
      <c r="QEH19" s="132"/>
      <c r="QEI19" s="132"/>
      <c r="QEJ19" s="132"/>
      <c r="QEK19" s="132"/>
      <c r="QEL19" s="132"/>
      <c r="QEM19" s="132"/>
      <c r="QEN19" s="132"/>
      <c r="QEO19" s="132"/>
      <c r="QEP19" s="132"/>
      <c r="QEQ19" s="132"/>
      <c r="QER19" s="132"/>
      <c r="QES19" s="132"/>
      <c r="QET19" s="132"/>
      <c r="QEU19" s="132"/>
      <c r="QEV19" s="132"/>
      <c r="QEW19" s="132"/>
      <c r="QEX19" s="132"/>
      <c r="QEY19" s="132"/>
      <c r="QEZ19" s="132"/>
      <c r="QFA19" s="132"/>
      <c r="QFB19" s="132"/>
      <c r="QFC19" s="132"/>
      <c r="QFD19" s="132"/>
      <c r="QFE19" s="132"/>
      <c r="QFF19" s="132"/>
      <c r="QFG19" s="132"/>
      <c r="QFH19" s="132"/>
      <c r="QFI19" s="132"/>
      <c r="QFJ19" s="132"/>
      <c r="QFK19" s="132"/>
      <c r="QFL19" s="132"/>
      <c r="QFM19" s="132"/>
      <c r="QFN19" s="132"/>
      <c r="QFO19" s="132"/>
      <c r="QFP19" s="132"/>
      <c r="QFQ19" s="132"/>
      <c r="QFR19" s="132"/>
      <c r="QFS19" s="132"/>
      <c r="QFT19" s="132"/>
      <c r="QFU19" s="132"/>
      <c r="QFV19" s="132"/>
      <c r="QFW19" s="132"/>
      <c r="QFX19" s="132"/>
      <c r="QFY19" s="132"/>
      <c r="QFZ19" s="132"/>
      <c r="QGA19" s="132"/>
      <c r="QGB19" s="132"/>
      <c r="QGC19" s="132"/>
      <c r="QGD19" s="132"/>
      <c r="QGE19" s="132"/>
      <c r="QGF19" s="132"/>
      <c r="QGG19" s="132"/>
      <c r="QGH19" s="132"/>
      <c r="QGI19" s="132"/>
      <c r="QGJ19" s="132"/>
      <c r="QGK19" s="132"/>
      <c r="QGL19" s="132"/>
      <c r="QGM19" s="132"/>
      <c r="QGN19" s="132"/>
      <c r="QGO19" s="132"/>
      <c r="QGP19" s="132"/>
      <c r="QGQ19" s="132"/>
      <c r="QGR19" s="132"/>
      <c r="QGS19" s="132"/>
      <c r="QGT19" s="132"/>
      <c r="QGU19" s="132"/>
      <c r="QGV19" s="132"/>
      <c r="QGW19" s="132"/>
      <c r="QGX19" s="132"/>
      <c r="QGY19" s="132"/>
      <c r="QGZ19" s="132"/>
      <c r="QHA19" s="132"/>
      <c r="QHB19" s="132"/>
      <c r="QHC19" s="132"/>
      <c r="QHD19" s="132"/>
      <c r="QHE19" s="132"/>
      <c r="QHF19" s="132"/>
      <c r="QHG19" s="132"/>
      <c r="QHH19" s="132"/>
      <c r="QHI19" s="132"/>
      <c r="QHJ19" s="132"/>
      <c r="QHK19" s="132"/>
      <c r="QHL19" s="132"/>
      <c r="QHM19" s="132"/>
      <c r="QHN19" s="132"/>
      <c r="QHO19" s="132"/>
      <c r="QHP19" s="132"/>
      <c r="QHQ19" s="132"/>
      <c r="QHR19" s="132"/>
      <c r="QHS19" s="132"/>
      <c r="QHT19" s="132"/>
      <c r="QHU19" s="132"/>
      <c r="QHV19" s="132"/>
      <c r="QHW19" s="132"/>
      <c r="QHX19" s="132"/>
      <c r="QHY19" s="132"/>
      <c r="QHZ19" s="132"/>
      <c r="QIA19" s="132"/>
      <c r="QIB19" s="132"/>
      <c r="QIC19" s="132"/>
      <c r="QID19" s="132"/>
      <c r="QIE19" s="132"/>
      <c r="QIF19" s="132"/>
      <c r="QIG19" s="132"/>
      <c r="QIH19" s="132"/>
      <c r="QII19" s="132"/>
      <c r="QIJ19" s="132"/>
      <c r="QIK19" s="132"/>
      <c r="QIL19" s="132"/>
      <c r="QIM19" s="132"/>
      <c r="QIN19" s="132"/>
      <c r="QIO19" s="132"/>
      <c r="QIP19" s="132"/>
      <c r="QIQ19" s="132"/>
      <c r="QIR19" s="132"/>
      <c r="QIS19" s="132"/>
      <c r="QIT19" s="132"/>
      <c r="QIU19" s="132"/>
      <c r="QIV19" s="132"/>
      <c r="QIW19" s="132"/>
      <c r="QIX19" s="132"/>
      <c r="QIY19" s="132"/>
      <c r="QIZ19" s="132"/>
      <c r="QJA19" s="132"/>
      <c r="QJB19" s="132"/>
      <c r="QJC19" s="132"/>
      <c r="QJD19" s="132"/>
      <c r="QJE19" s="132"/>
      <c r="QJF19" s="132"/>
      <c r="QJG19" s="132"/>
      <c r="QJH19" s="132"/>
      <c r="QJI19" s="132"/>
      <c r="QJJ19" s="132"/>
      <c r="QJK19" s="132"/>
      <c r="QJL19" s="132"/>
      <c r="QJM19" s="132"/>
      <c r="QJN19" s="132"/>
      <c r="QJO19" s="132"/>
      <c r="QJP19" s="132"/>
      <c r="QJQ19" s="132"/>
      <c r="QJR19" s="132"/>
      <c r="QJS19" s="132"/>
      <c r="QJT19" s="132"/>
      <c r="QJU19" s="132"/>
      <c r="QJV19" s="132"/>
      <c r="QJW19" s="132"/>
      <c r="QJX19" s="132"/>
      <c r="QJY19" s="132"/>
      <c r="QJZ19" s="132"/>
      <c r="QKA19" s="132"/>
      <c r="QKB19" s="132"/>
      <c r="QKC19" s="132"/>
      <c r="QKD19" s="132"/>
      <c r="QKE19" s="132"/>
      <c r="QKF19" s="132"/>
      <c r="QKG19" s="132"/>
      <c r="QKH19" s="132"/>
      <c r="QKI19" s="132"/>
      <c r="QKJ19" s="132"/>
      <c r="QKK19" s="132"/>
      <c r="QKL19" s="132"/>
      <c r="QKM19" s="132"/>
      <c r="QKN19" s="132"/>
      <c r="QKO19" s="132"/>
      <c r="QKP19" s="132"/>
      <c r="QKQ19" s="132"/>
      <c r="QKR19" s="132"/>
      <c r="QKS19" s="132"/>
      <c r="QKT19" s="132"/>
      <c r="QKU19" s="132"/>
      <c r="QKV19" s="132"/>
      <c r="QKW19" s="132"/>
      <c r="QKX19" s="132"/>
      <c r="QKY19" s="132"/>
      <c r="QKZ19" s="132"/>
      <c r="QLA19" s="132"/>
      <c r="QLB19" s="132"/>
      <c r="QLC19" s="132"/>
      <c r="QLD19" s="132"/>
      <c r="QLE19" s="132"/>
      <c r="QLF19" s="132"/>
      <c r="QLG19" s="132"/>
      <c r="QLH19" s="132"/>
      <c r="QLI19" s="132"/>
      <c r="QLJ19" s="132"/>
      <c r="QLK19" s="132"/>
      <c r="QLL19" s="132"/>
      <c r="QLM19" s="132"/>
      <c r="QLN19" s="132"/>
      <c r="QLO19" s="132"/>
      <c r="QLP19" s="132"/>
      <c r="QLQ19" s="132"/>
      <c r="QLR19" s="132"/>
      <c r="QLS19" s="132"/>
      <c r="QLT19" s="132"/>
      <c r="QLU19" s="132"/>
      <c r="QLV19" s="132"/>
      <c r="QLW19" s="132"/>
      <c r="QLX19" s="132"/>
      <c r="QLY19" s="132"/>
      <c r="QLZ19" s="132"/>
      <c r="QMA19" s="132"/>
      <c r="QMB19" s="132"/>
      <c r="QMC19" s="132"/>
      <c r="QMD19" s="132"/>
      <c r="QME19" s="132"/>
      <c r="QMF19" s="132"/>
      <c r="QMG19" s="132"/>
      <c r="QMH19" s="132"/>
      <c r="QMI19" s="132"/>
      <c r="QMJ19" s="132"/>
      <c r="QMK19" s="132"/>
      <c r="QML19" s="132"/>
      <c r="QMM19" s="132"/>
      <c r="QMN19" s="132"/>
      <c r="QMO19" s="132"/>
      <c r="QMP19" s="132"/>
      <c r="QMQ19" s="132"/>
      <c r="QMR19" s="132"/>
      <c r="QMS19" s="132"/>
      <c r="QMT19" s="132"/>
      <c r="QMU19" s="132"/>
      <c r="QMV19" s="132"/>
      <c r="QMW19" s="132"/>
      <c r="QMX19" s="132"/>
      <c r="QMY19" s="132"/>
      <c r="QMZ19" s="132"/>
      <c r="QNA19" s="132"/>
      <c r="QNB19" s="132"/>
      <c r="QNC19" s="132"/>
      <c r="QND19" s="132"/>
      <c r="QNE19" s="132"/>
      <c r="QNF19" s="132"/>
      <c r="QNG19" s="132"/>
      <c r="QNH19" s="132"/>
      <c r="QNI19" s="132"/>
      <c r="QNJ19" s="132"/>
      <c r="QNK19" s="132"/>
      <c r="QNL19" s="132"/>
      <c r="QNM19" s="132"/>
      <c r="QNN19" s="132"/>
      <c r="QNO19" s="132"/>
      <c r="QNP19" s="132"/>
      <c r="QNQ19" s="132"/>
      <c r="QNR19" s="132"/>
      <c r="QNS19" s="132"/>
      <c r="QNT19" s="132"/>
      <c r="QNU19" s="132"/>
      <c r="QNV19" s="132"/>
      <c r="QNW19" s="132"/>
      <c r="QNX19" s="132"/>
      <c r="QNY19" s="132"/>
      <c r="QNZ19" s="132"/>
      <c r="QOA19" s="132"/>
      <c r="QOB19" s="132"/>
      <c r="QOC19" s="132"/>
      <c r="QOD19" s="132"/>
      <c r="QOE19" s="132"/>
      <c r="QOF19" s="132"/>
      <c r="QOG19" s="132"/>
      <c r="QOH19" s="132"/>
      <c r="QOI19" s="132"/>
      <c r="QOJ19" s="132"/>
      <c r="QOK19" s="132"/>
      <c r="QOL19" s="132"/>
      <c r="QOM19" s="132"/>
      <c r="QON19" s="132"/>
      <c r="QOO19" s="132"/>
      <c r="QOP19" s="132"/>
      <c r="QOQ19" s="132"/>
      <c r="QOR19" s="132"/>
      <c r="QOS19" s="132"/>
      <c r="QOT19" s="132"/>
      <c r="QOU19" s="132"/>
      <c r="QOV19" s="132"/>
      <c r="QOW19" s="132"/>
      <c r="QOX19" s="132"/>
      <c r="QOY19" s="132"/>
      <c r="QOZ19" s="132"/>
      <c r="QPA19" s="132"/>
      <c r="QPB19" s="132"/>
      <c r="QPC19" s="132"/>
      <c r="QPD19" s="132"/>
      <c r="QPE19" s="132"/>
      <c r="QPF19" s="132"/>
      <c r="QPG19" s="132"/>
      <c r="QPH19" s="132"/>
      <c r="QPI19" s="132"/>
      <c r="QPJ19" s="132"/>
      <c r="QPK19" s="132"/>
      <c r="QPL19" s="132"/>
      <c r="QPM19" s="132"/>
      <c r="QPN19" s="132"/>
      <c r="QPO19" s="132"/>
      <c r="QPP19" s="132"/>
      <c r="QPQ19" s="132"/>
      <c r="QPR19" s="132"/>
      <c r="QPS19" s="132"/>
      <c r="QPT19" s="132"/>
      <c r="QPU19" s="132"/>
      <c r="QPV19" s="132"/>
      <c r="QPW19" s="132"/>
      <c r="QPX19" s="132"/>
      <c r="QPY19" s="132"/>
      <c r="QPZ19" s="132"/>
      <c r="QQA19" s="132"/>
      <c r="QQB19" s="132"/>
      <c r="QQC19" s="132"/>
      <c r="QQD19" s="132"/>
      <c r="QQE19" s="132"/>
      <c r="QQF19" s="132"/>
      <c r="QQG19" s="132"/>
      <c r="QQH19" s="132"/>
      <c r="QQI19" s="132"/>
      <c r="QQJ19" s="132"/>
      <c r="QQK19" s="132"/>
      <c r="QQL19" s="132"/>
      <c r="QQM19" s="132"/>
      <c r="QQN19" s="132"/>
      <c r="QQO19" s="132"/>
      <c r="QQP19" s="132"/>
      <c r="QQQ19" s="132"/>
      <c r="QQR19" s="132"/>
      <c r="QQS19" s="132"/>
      <c r="QQT19" s="132"/>
      <c r="QQU19" s="132"/>
      <c r="QQV19" s="132"/>
      <c r="QQW19" s="132"/>
      <c r="QQX19" s="132"/>
      <c r="QQY19" s="132"/>
      <c r="QQZ19" s="132"/>
      <c r="QRA19" s="132"/>
      <c r="QRB19" s="132"/>
      <c r="QRC19" s="132"/>
      <c r="QRD19" s="132"/>
      <c r="QRE19" s="132"/>
      <c r="QRF19" s="132"/>
      <c r="QRG19" s="132"/>
      <c r="QRH19" s="132"/>
      <c r="QRI19" s="132"/>
      <c r="QRJ19" s="132"/>
      <c r="QRK19" s="132"/>
      <c r="QRL19" s="132"/>
      <c r="QRM19" s="132"/>
      <c r="QRN19" s="132"/>
      <c r="QRO19" s="132"/>
      <c r="QRP19" s="132"/>
      <c r="QRQ19" s="132"/>
      <c r="QRR19" s="132"/>
      <c r="QRS19" s="132"/>
      <c r="QRT19" s="132"/>
      <c r="QRU19" s="132"/>
      <c r="QRV19" s="132"/>
      <c r="QRW19" s="132"/>
      <c r="QRX19" s="132"/>
      <c r="QRY19" s="132"/>
      <c r="QRZ19" s="132"/>
      <c r="QSA19" s="132"/>
      <c r="QSB19" s="132"/>
      <c r="QSC19" s="132"/>
      <c r="QSD19" s="132"/>
      <c r="QSE19" s="132"/>
      <c r="QSF19" s="132"/>
      <c r="QSG19" s="132"/>
      <c r="QSH19" s="132"/>
      <c r="QSI19" s="132"/>
      <c r="QSJ19" s="132"/>
      <c r="QSK19" s="132"/>
      <c r="QSL19" s="132"/>
      <c r="QSM19" s="132"/>
      <c r="QSN19" s="132"/>
      <c r="QSO19" s="132"/>
      <c r="QSP19" s="132"/>
      <c r="QSQ19" s="132"/>
      <c r="QSR19" s="132"/>
      <c r="QSS19" s="132"/>
      <c r="QST19" s="132"/>
      <c r="QSU19" s="132"/>
      <c r="QSV19" s="132"/>
      <c r="QSW19" s="132"/>
      <c r="QSX19" s="132"/>
      <c r="QSY19" s="132"/>
      <c r="QSZ19" s="132"/>
      <c r="QTA19" s="132"/>
      <c r="QTB19" s="132"/>
      <c r="QTC19" s="132"/>
      <c r="QTD19" s="132"/>
      <c r="QTE19" s="132"/>
      <c r="QTF19" s="132"/>
      <c r="QTG19" s="132"/>
      <c r="QTH19" s="132"/>
      <c r="QTI19" s="132"/>
      <c r="QTJ19" s="132"/>
      <c r="QTK19" s="132"/>
      <c r="QTL19" s="132"/>
      <c r="QTM19" s="132"/>
      <c r="QTN19" s="132"/>
      <c r="QTO19" s="132"/>
      <c r="QTP19" s="132"/>
      <c r="QTQ19" s="132"/>
      <c r="QTR19" s="132"/>
      <c r="QTS19" s="132"/>
      <c r="QTT19" s="132"/>
      <c r="QTU19" s="132"/>
      <c r="QTV19" s="132"/>
      <c r="QTW19" s="132"/>
      <c r="QTX19" s="132"/>
      <c r="QTY19" s="132"/>
      <c r="QTZ19" s="132"/>
      <c r="QUA19" s="132"/>
      <c r="QUB19" s="132"/>
      <c r="QUC19" s="132"/>
      <c r="QUD19" s="132"/>
      <c r="QUE19" s="132"/>
      <c r="QUF19" s="132"/>
      <c r="QUG19" s="132"/>
      <c r="QUH19" s="132"/>
      <c r="QUI19" s="132"/>
      <c r="QUJ19" s="132"/>
      <c r="QUK19" s="132"/>
      <c r="QUL19" s="132"/>
      <c r="QUM19" s="132"/>
      <c r="QUN19" s="132"/>
      <c r="QUO19" s="132"/>
      <c r="QUP19" s="132"/>
      <c r="QUQ19" s="132"/>
      <c r="QUR19" s="132"/>
      <c r="QUS19" s="132"/>
      <c r="QUT19" s="132"/>
      <c r="QUU19" s="132"/>
      <c r="QUV19" s="132"/>
      <c r="QUW19" s="132"/>
      <c r="QUX19" s="132"/>
      <c r="QUY19" s="132"/>
      <c r="QUZ19" s="132"/>
      <c r="QVA19" s="132"/>
      <c r="QVB19" s="132"/>
      <c r="QVC19" s="132"/>
      <c r="QVD19" s="132"/>
      <c r="QVE19" s="132"/>
      <c r="QVF19" s="132"/>
      <c r="QVG19" s="132"/>
      <c r="QVH19" s="132"/>
      <c r="QVI19" s="132"/>
      <c r="QVJ19" s="132"/>
      <c r="QVK19" s="132"/>
      <c r="QVL19" s="132"/>
      <c r="QVM19" s="132"/>
      <c r="QVN19" s="132"/>
      <c r="QVO19" s="132"/>
      <c r="QVP19" s="132"/>
      <c r="QVQ19" s="132"/>
      <c r="QVR19" s="132"/>
      <c r="QVS19" s="132"/>
      <c r="QVT19" s="132"/>
      <c r="QVU19" s="132"/>
      <c r="QVV19" s="132"/>
      <c r="QVW19" s="132"/>
      <c r="QVX19" s="132"/>
      <c r="QVY19" s="132"/>
      <c r="QVZ19" s="132"/>
      <c r="QWA19" s="132"/>
      <c r="QWB19" s="132"/>
      <c r="QWC19" s="132"/>
      <c r="QWD19" s="132"/>
      <c r="QWE19" s="132"/>
      <c r="QWF19" s="132"/>
      <c r="QWG19" s="132"/>
      <c r="QWH19" s="132"/>
      <c r="QWI19" s="132"/>
      <c r="QWJ19" s="132"/>
      <c r="QWK19" s="132"/>
      <c r="QWL19" s="132"/>
      <c r="QWM19" s="132"/>
      <c r="QWN19" s="132"/>
      <c r="QWO19" s="132"/>
      <c r="QWP19" s="132"/>
      <c r="QWQ19" s="132"/>
      <c r="QWR19" s="132"/>
      <c r="QWS19" s="132"/>
      <c r="QWT19" s="132"/>
      <c r="QWU19" s="132"/>
      <c r="QWV19" s="132"/>
      <c r="QWW19" s="132"/>
      <c r="QWX19" s="132"/>
      <c r="QWY19" s="132"/>
      <c r="QWZ19" s="132"/>
      <c r="QXA19" s="132"/>
      <c r="QXB19" s="132"/>
      <c r="QXC19" s="132"/>
      <c r="QXD19" s="132"/>
      <c r="QXE19" s="132"/>
      <c r="QXF19" s="132"/>
      <c r="QXG19" s="132"/>
      <c r="QXH19" s="132"/>
      <c r="QXI19" s="132"/>
      <c r="QXJ19" s="132"/>
      <c r="QXK19" s="132"/>
      <c r="QXL19" s="132"/>
      <c r="QXM19" s="132"/>
      <c r="QXN19" s="132"/>
      <c r="QXO19" s="132"/>
      <c r="QXP19" s="132"/>
      <c r="QXQ19" s="132"/>
      <c r="QXR19" s="132"/>
      <c r="QXS19" s="132"/>
      <c r="QXT19" s="132"/>
      <c r="QXU19" s="132"/>
      <c r="QXV19" s="132"/>
      <c r="QXW19" s="132"/>
      <c r="QXX19" s="132"/>
      <c r="QXY19" s="132"/>
      <c r="QXZ19" s="132"/>
      <c r="QYA19" s="132"/>
      <c r="QYB19" s="132"/>
      <c r="QYC19" s="132"/>
      <c r="QYD19" s="132"/>
      <c r="QYE19" s="132"/>
      <c r="QYF19" s="132"/>
      <c r="QYG19" s="132"/>
      <c r="QYH19" s="132"/>
      <c r="QYI19" s="132"/>
      <c r="QYJ19" s="132"/>
      <c r="QYK19" s="132"/>
      <c r="QYL19" s="132"/>
      <c r="QYM19" s="132"/>
      <c r="QYN19" s="132"/>
      <c r="QYO19" s="132"/>
      <c r="QYP19" s="132"/>
      <c r="QYQ19" s="132"/>
      <c r="QYR19" s="132"/>
      <c r="QYS19" s="132"/>
      <c r="QYT19" s="132"/>
      <c r="QYU19" s="132"/>
      <c r="QYV19" s="132"/>
      <c r="QYW19" s="132"/>
      <c r="QYX19" s="132"/>
      <c r="QYY19" s="132"/>
      <c r="QYZ19" s="132"/>
      <c r="QZA19" s="132"/>
      <c r="QZB19" s="132"/>
      <c r="QZC19" s="132"/>
      <c r="QZD19" s="132"/>
      <c r="QZE19" s="132"/>
      <c r="QZF19" s="132"/>
      <c r="QZG19" s="132"/>
      <c r="QZH19" s="132"/>
      <c r="QZI19" s="132"/>
      <c r="QZJ19" s="132"/>
      <c r="QZK19" s="132"/>
      <c r="QZL19" s="132"/>
      <c r="QZM19" s="132"/>
      <c r="QZN19" s="132"/>
      <c r="QZO19" s="132"/>
      <c r="QZP19" s="132"/>
      <c r="QZQ19" s="132"/>
      <c r="QZR19" s="132"/>
      <c r="QZS19" s="132"/>
      <c r="QZT19" s="132"/>
      <c r="QZU19" s="132"/>
      <c r="QZV19" s="132"/>
      <c r="QZW19" s="132"/>
      <c r="QZX19" s="132"/>
      <c r="QZY19" s="132"/>
      <c r="QZZ19" s="132"/>
      <c r="RAA19" s="132"/>
      <c r="RAB19" s="132"/>
      <c r="RAC19" s="132"/>
      <c r="RAD19" s="132"/>
      <c r="RAE19" s="132"/>
      <c r="RAF19" s="132"/>
      <c r="RAG19" s="132"/>
      <c r="RAH19" s="132"/>
      <c r="RAI19" s="132"/>
      <c r="RAJ19" s="132"/>
      <c r="RAK19" s="132"/>
      <c r="RAL19" s="132"/>
      <c r="RAM19" s="132"/>
      <c r="RAN19" s="132"/>
      <c r="RAO19" s="132"/>
      <c r="RAP19" s="132"/>
      <c r="RAQ19" s="132"/>
      <c r="RAR19" s="132"/>
      <c r="RAS19" s="132"/>
      <c r="RAT19" s="132"/>
      <c r="RAU19" s="132"/>
      <c r="RAV19" s="132"/>
      <c r="RAW19" s="132"/>
      <c r="RAX19" s="132"/>
      <c r="RAY19" s="132"/>
      <c r="RAZ19" s="132"/>
      <c r="RBA19" s="132"/>
      <c r="RBB19" s="132"/>
      <c r="RBC19" s="132"/>
      <c r="RBD19" s="132"/>
      <c r="RBE19" s="132"/>
      <c r="RBF19" s="132"/>
      <c r="RBG19" s="132"/>
      <c r="RBH19" s="132"/>
      <c r="RBI19" s="132"/>
      <c r="RBJ19" s="132"/>
      <c r="RBK19" s="132"/>
      <c r="RBL19" s="132"/>
      <c r="RBM19" s="132"/>
      <c r="RBN19" s="132"/>
      <c r="RBO19" s="132"/>
      <c r="RBP19" s="132"/>
      <c r="RBQ19" s="132"/>
      <c r="RBR19" s="132"/>
      <c r="RBS19" s="132"/>
      <c r="RBT19" s="132"/>
      <c r="RBU19" s="132"/>
      <c r="RBV19" s="132"/>
      <c r="RBW19" s="132"/>
      <c r="RBX19" s="132"/>
      <c r="RBY19" s="132"/>
      <c r="RBZ19" s="132"/>
      <c r="RCA19" s="132"/>
      <c r="RCB19" s="132"/>
      <c r="RCC19" s="132"/>
      <c r="RCD19" s="132"/>
      <c r="RCE19" s="132"/>
      <c r="RCF19" s="132"/>
      <c r="RCG19" s="132"/>
      <c r="RCH19" s="132"/>
      <c r="RCI19" s="132"/>
      <c r="RCJ19" s="132"/>
      <c r="RCK19" s="132"/>
      <c r="RCL19" s="132"/>
      <c r="RCM19" s="132"/>
      <c r="RCN19" s="132"/>
      <c r="RCO19" s="132"/>
      <c r="RCP19" s="132"/>
      <c r="RCQ19" s="132"/>
      <c r="RCR19" s="132"/>
      <c r="RCS19" s="132"/>
      <c r="RCT19" s="132"/>
      <c r="RCU19" s="132"/>
      <c r="RCV19" s="132"/>
      <c r="RCW19" s="132"/>
      <c r="RCX19" s="132"/>
      <c r="RCY19" s="132"/>
      <c r="RCZ19" s="132"/>
      <c r="RDA19" s="132"/>
      <c r="RDB19" s="132"/>
      <c r="RDC19" s="132"/>
      <c r="RDD19" s="132"/>
      <c r="RDE19" s="132"/>
      <c r="RDF19" s="132"/>
      <c r="RDG19" s="132"/>
      <c r="RDH19" s="132"/>
      <c r="RDI19" s="132"/>
      <c r="RDJ19" s="132"/>
      <c r="RDK19" s="132"/>
      <c r="RDL19" s="132"/>
      <c r="RDM19" s="132"/>
      <c r="RDN19" s="132"/>
      <c r="RDO19" s="132"/>
      <c r="RDP19" s="132"/>
      <c r="RDQ19" s="132"/>
      <c r="RDR19" s="132"/>
      <c r="RDS19" s="132"/>
      <c r="RDT19" s="132"/>
      <c r="RDU19" s="132"/>
      <c r="RDV19" s="132"/>
      <c r="RDW19" s="132"/>
      <c r="RDX19" s="132"/>
      <c r="RDY19" s="132"/>
      <c r="RDZ19" s="132"/>
      <c r="REA19" s="132"/>
      <c r="REB19" s="132"/>
      <c r="REC19" s="132"/>
      <c r="RED19" s="132"/>
      <c r="REE19" s="132"/>
      <c r="REF19" s="132"/>
      <c r="REG19" s="132"/>
      <c r="REH19" s="132"/>
      <c r="REI19" s="132"/>
      <c r="REJ19" s="132"/>
      <c r="REK19" s="132"/>
      <c r="REL19" s="132"/>
      <c r="REM19" s="132"/>
      <c r="REN19" s="132"/>
      <c r="REO19" s="132"/>
      <c r="REP19" s="132"/>
      <c r="REQ19" s="132"/>
      <c r="RER19" s="132"/>
      <c r="RES19" s="132"/>
      <c r="RET19" s="132"/>
      <c r="REU19" s="132"/>
      <c r="REV19" s="132"/>
      <c r="REW19" s="132"/>
      <c r="REX19" s="132"/>
      <c r="REY19" s="132"/>
      <c r="REZ19" s="132"/>
      <c r="RFA19" s="132"/>
      <c r="RFB19" s="132"/>
      <c r="RFC19" s="132"/>
      <c r="RFD19" s="132"/>
      <c r="RFE19" s="132"/>
      <c r="RFF19" s="132"/>
      <c r="RFG19" s="132"/>
      <c r="RFH19" s="132"/>
      <c r="RFI19" s="132"/>
      <c r="RFJ19" s="132"/>
      <c r="RFK19" s="132"/>
      <c r="RFL19" s="132"/>
      <c r="RFM19" s="132"/>
      <c r="RFN19" s="132"/>
      <c r="RFO19" s="132"/>
      <c r="RFP19" s="132"/>
      <c r="RFQ19" s="132"/>
      <c r="RFR19" s="132"/>
      <c r="RFS19" s="132"/>
      <c r="RFT19" s="132"/>
      <c r="RFU19" s="132"/>
      <c r="RFV19" s="132"/>
      <c r="RFW19" s="132"/>
      <c r="RFX19" s="132"/>
      <c r="RFY19" s="132"/>
      <c r="RFZ19" s="132"/>
      <c r="RGA19" s="132"/>
      <c r="RGB19" s="132"/>
      <c r="RGC19" s="132"/>
      <c r="RGD19" s="132"/>
      <c r="RGE19" s="132"/>
      <c r="RGF19" s="132"/>
      <c r="RGG19" s="132"/>
      <c r="RGH19" s="132"/>
      <c r="RGI19" s="132"/>
      <c r="RGJ19" s="132"/>
      <c r="RGK19" s="132"/>
      <c r="RGL19" s="132"/>
      <c r="RGM19" s="132"/>
      <c r="RGN19" s="132"/>
      <c r="RGO19" s="132"/>
      <c r="RGP19" s="132"/>
      <c r="RGQ19" s="132"/>
      <c r="RGR19" s="132"/>
      <c r="RGS19" s="132"/>
      <c r="RGT19" s="132"/>
      <c r="RGU19" s="132"/>
      <c r="RGV19" s="132"/>
      <c r="RGW19" s="132"/>
      <c r="RGX19" s="132"/>
      <c r="RGY19" s="132"/>
      <c r="RGZ19" s="132"/>
      <c r="RHA19" s="132"/>
      <c r="RHB19" s="132"/>
      <c r="RHC19" s="132"/>
      <c r="RHD19" s="132"/>
      <c r="RHE19" s="132"/>
      <c r="RHF19" s="132"/>
      <c r="RHG19" s="132"/>
      <c r="RHH19" s="132"/>
      <c r="RHI19" s="132"/>
      <c r="RHJ19" s="132"/>
      <c r="RHK19" s="132"/>
      <c r="RHL19" s="132"/>
      <c r="RHM19" s="132"/>
      <c r="RHN19" s="132"/>
      <c r="RHO19" s="132"/>
      <c r="RHP19" s="132"/>
      <c r="RHQ19" s="132"/>
      <c r="RHR19" s="132"/>
      <c r="RHS19" s="132"/>
      <c r="RHT19" s="132"/>
      <c r="RHU19" s="132"/>
      <c r="RHV19" s="132"/>
      <c r="RHW19" s="132"/>
      <c r="RHX19" s="132"/>
      <c r="RHY19" s="132"/>
      <c r="RHZ19" s="132"/>
      <c r="RIA19" s="132"/>
      <c r="RIB19" s="132"/>
      <c r="RIC19" s="132"/>
      <c r="RID19" s="132"/>
      <c r="RIE19" s="132"/>
      <c r="RIF19" s="132"/>
      <c r="RIG19" s="132"/>
      <c r="RIH19" s="132"/>
      <c r="RII19" s="132"/>
      <c r="RIJ19" s="132"/>
      <c r="RIK19" s="132"/>
      <c r="RIL19" s="132"/>
      <c r="RIM19" s="132"/>
      <c r="RIN19" s="132"/>
      <c r="RIO19" s="132"/>
      <c r="RIP19" s="132"/>
      <c r="RIQ19" s="132"/>
      <c r="RIR19" s="132"/>
      <c r="RIS19" s="132"/>
      <c r="RIT19" s="132"/>
      <c r="RIU19" s="132"/>
      <c r="RIV19" s="132"/>
      <c r="RIW19" s="132"/>
      <c r="RIX19" s="132"/>
      <c r="RIY19" s="132"/>
      <c r="RIZ19" s="132"/>
      <c r="RJA19" s="132"/>
      <c r="RJB19" s="132"/>
      <c r="RJC19" s="132"/>
      <c r="RJD19" s="132"/>
      <c r="RJE19" s="132"/>
      <c r="RJF19" s="132"/>
      <c r="RJG19" s="132"/>
      <c r="RJH19" s="132"/>
      <c r="RJI19" s="132"/>
      <c r="RJJ19" s="132"/>
      <c r="RJK19" s="132"/>
      <c r="RJL19" s="132"/>
      <c r="RJM19" s="132"/>
      <c r="RJN19" s="132"/>
      <c r="RJO19" s="132"/>
      <c r="RJP19" s="132"/>
      <c r="RJQ19" s="132"/>
      <c r="RJR19" s="132"/>
      <c r="RJS19" s="132"/>
      <c r="RJT19" s="132"/>
      <c r="RJU19" s="132"/>
      <c r="RJV19" s="132"/>
      <c r="RJW19" s="132"/>
      <c r="RJX19" s="132"/>
      <c r="RJY19" s="132"/>
      <c r="RJZ19" s="132"/>
      <c r="RKA19" s="132"/>
      <c r="RKB19" s="132"/>
      <c r="RKC19" s="132"/>
      <c r="RKD19" s="132"/>
      <c r="RKE19" s="132"/>
      <c r="RKF19" s="132"/>
      <c r="RKG19" s="132"/>
      <c r="RKH19" s="132"/>
      <c r="RKI19" s="132"/>
      <c r="RKJ19" s="132"/>
      <c r="RKK19" s="132"/>
      <c r="RKL19" s="132"/>
      <c r="RKM19" s="132"/>
      <c r="RKN19" s="132"/>
      <c r="RKO19" s="132"/>
      <c r="RKP19" s="132"/>
      <c r="RKQ19" s="132"/>
      <c r="RKR19" s="132"/>
      <c r="RKS19" s="132"/>
      <c r="RKT19" s="132"/>
      <c r="RKU19" s="132"/>
      <c r="RKV19" s="132"/>
      <c r="RKW19" s="132"/>
      <c r="RKX19" s="132"/>
      <c r="RKY19" s="132"/>
      <c r="RKZ19" s="132"/>
      <c r="RLA19" s="132"/>
      <c r="RLB19" s="132"/>
      <c r="RLC19" s="132"/>
      <c r="RLD19" s="132"/>
      <c r="RLE19" s="132"/>
      <c r="RLF19" s="132"/>
      <c r="RLG19" s="132"/>
      <c r="RLH19" s="132"/>
      <c r="RLI19" s="132"/>
      <c r="RLJ19" s="132"/>
      <c r="RLK19" s="132"/>
      <c r="RLL19" s="132"/>
      <c r="RLM19" s="132"/>
      <c r="RLN19" s="132"/>
      <c r="RLO19" s="132"/>
      <c r="RLP19" s="132"/>
      <c r="RLQ19" s="132"/>
      <c r="RLR19" s="132"/>
      <c r="RLS19" s="132"/>
      <c r="RLT19" s="132"/>
      <c r="RLU19" s="132"/>
      <c r="RLV19" s="132"/>
      <c r="RLW19" s="132"/>
      <c r="RLX19" s="132"/>
      <c r="RLY19" s="132"/>
      <c r="RLZ19" s="132"/>
      <c r="RMA19" s="132"/>
      <c r="RMB19" s="132"/>
      <c r="RMC19" s="132"/>
      <c r="RMD19" s="132"/>
      <c r="RME19" s="132"/>
      <c r="RMF19" s="132"/>
      <c r="RMG19" s="132"/>
      <c r="RMH19" s="132"/>
      <c r="RMI19" s="132"/>
      <c r="RMJ19" s="132"/>
      <c r="RMK19" s="132"/>
      <c r="RML19" s="132"/>
      <c r="RMM19" s="132"/>
      <c r="RMN19" s="132"/>
      <c r="RMO19" s="132"/>
      <c r="RMP19" s="132"/>
      <c r="RMQ19" s="132"/>
      <c r="RMR19" s="132"/>
      <c r="RMS19" s="132"/>
      <c r="RMT19" s="132"/>
      <c r="RMU19" s="132"/>
      <c r="RMV19" s="132"/>
      <c r="RMW19" s="132"/>
      <c r="RMX19" s="132"/>
      <c r="RMY19" s="132"/>
      <c r="RMZ19" s="132"/>
      <c r="RNA19" s="132"/>
      <c r="RNB19" s="132"/>
      <c r="RNC19" s="132"/>
      <c r="RND19" s="132"/>
      <c r="RNE19" s="132"/>
      <c r="RNF19" s="132"/>
      <c r="RNG19" s="132"/>
      <c r="RNH19" s="132"/>
      <c r="RNI19" s="132"/>
      <c r="RNJ19" s="132"/>
      <c r="RNK19" s="132"/>
      <c r="RNL19" s="132"/>
      <c r="RNM19" s="132"/>
      <c r="RNN19" s="132"/>
      <c r="RNO19" s="132"/>
      <c r="RNP19" s="132"/>
      <c r="RNQ19" s="132"/>
      <c r="RNR19" s="132"/>
      <c r="RNS19" s="132"/>
      <c r="RNT19" s="132"/>
      <c r="RNU19" s="132"/>
      <c r="RNV19" s="132"/>
      <c r="RNW19" s="132"/>
      <c r="RNX19" s="132"/>
      <c r="RNY19" s="132"/>
      <c r="RNZ19" s="132"/>
      <c r="ROA19" s="132"/>
      <c r="ROB19" s="132"/>
      <c r="ROC19" s="132"/>
      <c r="ROD19" s="132"/>
      <c r="ROE19" s="132"/>
      <c r="ROF19" s="132"/>
      <c r="ROG19" s="132"/>
      <c r="ROH19" s="132"/>
      <c r="ROI19" s="132"/>
      <c r="ROJ19" s="132"/>
      <c r="ROK19" s="132"/>
      <c r="ROL19" s="132"/>
      <c r="ROM19" s="132"/>
      <c r="RON19" s="132"/>
      <c r="ROO19" s="132"/>
      <c r="ROP19" s="132"/>
      <c r="ROQ19" s="132"/>
      <c r="ROR19" s="132"/>
      <c r="ROS19" s="132"/>
      <c r="ROT19" s="132"/>
      <c r="ROU19" s="132"/>
      <c r="ROV19" s="132"/>
      <c r="ROW19" s="132"/>
      <c r="ROX19" s="132"/>
      <c r="ROY19" s="132"/>
      <c r="ROZ19" s="132"/>
      <c r="RPA19" s="132"/>
      <c r="RPB19" s="132"/>
      <c r="RPC19" s="132"/>
      <c r="RPD19" s="132"/>
      <c r="RPE19" s="132"/>
      <c r="RPF19" s="132"/>
      <c r="RPG19" s="132"/>
      <c r="RPH19" s="132"/>
      <c r="RPI19" s="132"/>
      <c r="RPJ19" s="132"/>
      <c r="RPK19" s="132"/>
      <c r="RPL19" s="132"/>
      <c r="RPM19" s="132"/>
      <c r="RPN19" s="132"/>
      <c r="RPO19" s="132"/>
      <c r="RPP19" s="132"/>
      <c r="RPQ19" s="132"/>
      <c r="RPR19" s="132"/>
      <c r="RPS19" s="132"/>
      <c r="RPT19" s="132"/>
      <c r="RPU19" s="132"/>
      <c r="RPV19" s="132"/>
      <c r="RPW19" s="132"/>
      <c r="RPX19" s="132"/>
      <c r="RPY19" s="132"/>
      <c r="RPZ19" s="132"/>
      <c r="RQA19" s="132"/>
      <c r="RQB19" s="132"/>
      <c r="RQC19" s="132"/>
      <c r="RQD19" s="132"/>
      <c r="RQE19" s="132"/>
      <c r="RQF19" s="132"/>
      <c r="RQG19" s="132"/>
      <c r="RQH19" s="132"/>
      <c r="RQI19" s="132"/>
      <c r="RQJ19" s="132"/>
      <c r="RQK19" s="132"/>
      <c r="RQL19" s="132"/>
      <c r="RQM19" s="132"/>
      <c r="RQN19" s="132"/>
      <c r="RQO19" s="132"/>
      <c r="RQP19" s="132"/>
      <c r="RQQ19" s="132"/>
      <c r="RQR19" s="132"/>
      <c r="RQS19" s="132"/>
      <c r="RQT19" s="132"/>
      <c r="RQU19" s="132"/>
      <c r="RQV19" s="132"/>
      <c r="RQW19" s="132"/>
      <c r="RQX19" s="132"/>
      <c r="RQY19" s="132"/>
      <c r="RQZ19" s="132"/>
      <c r="RRA19" s="132"/>
      <c r="RRB19" s="132"/>
      <c r="RRC19" s="132"/>
      <c r="RRD19" s="132"/>
      <c r="RRE19" s="132"/>
      <c r="RRF19" s="132"/>
      <c r="RRG19" s="132"/>
      <c r="RRH19" s="132"/>
      <c r="RRI19" s="132"/>
      <c r="RRJ19" s="132"/>
      <c r="RRK19" s="132"/>
      <c r="RRL19" s="132"/>
      <c r="RRM19" s="132"/>
      <c r="RRN19" s="132"/>
      <c r="RRO19" s="132"/>
      <c r="RRP19" s="132"/>
      <c r="RRQ19" s="132"/>
      <c r="RRR19" s="132"/>
      <c r="RRS19" s="132"/>
      <c r="RRT19" s="132"/>
      <c r="RRU19" s="132"/>
      <c r="RRV19" s="132"/>
      <c r="RRW19" s="132"/>
      <c r="RRX19" s="132"/>
      <c r="RRY19" s="132"/>
      <c r="RRZ19" s="132"/>
      <c r="RSA19" s="132"/>
      <c r="RSB19" s="132"/>
      <c r="RSC19" s="132"/>
      <c r="RSD19" s="132"/>
      <c r="RSE19" s="132"/>
      <c r="RSF19" s="132"/>
      <c r="RSG19" s="132"/>
      <c r="RSH19" s="132"/>
      <c r="RSI19" s="132"/>
      <c r="RSJ19" s="132"/>
      <c r="RSK19" s="132"/>
      <c r="RSL19" s="132"/>
      <c r="RSM19" s="132"/>
      <c r="RSN19" s="132"/>
      <c r="RSO19" s="132"/>
      <c r="RSP19" s="132"/>
      <c r="RSQ19" s="132"/>
      <c r="RSR19" s="132"/>
      <c r="RSS19" s="132"/>
      <c r="RST19" s="132"/>
      <c r="RSU19" s="132"/>
      <c r="RSV19" s="132"/>
      <c r="RSW19" s="132"/>
      <c r="RSX19" s="132"/>
      <c r="RSY19" s="132"/>
      <c r="RSZ19" s="132"/>
      <c r="RTA19" s="132"/>
      <c r="RTB19" s="132"/>
      <c r="RTC19" s="132"/>
      <c r="RTD19" s="132"/>
      <c r="RTE19" s="132"/>
      <c r="RTF19" s="132"/>
      <c r="RTG19" s="132"/>
      <c r="RTH19" s="132"/>
      <c r="RTI19" s="132"/>
      <c r="RTJ19" s="132"/>
      <c r="RTK19" s="132"/>
      <c r="RTL19" s="132"/>
      <c r="RTM19" s="132"/>
      <c r="RTN19" s="132"/>
      <c r="RTO19" s="132"/>
      <c r="RTP19" s="132"/>
      <c r="RTQ19" s="132"/>
      <c r="RTR19" s="132"/>
      <c r="RTS19" s="132"/>
      <c r="RTT19" s="132"/>
      <c r="RTU19" s="132"/>
      <c r="RTV19" s="132"/>
      <c r="RTW19" s="132"/>
      <c r="RTX19" s="132"/>
      <c r="RTY19" s="132"/>
      <c r="RTZ19" s="132"/>
      <c r="RUA19" s="132"/>
      <c r="RUB19" s="132"/>
      <c r="RUC19" s="132"/>
      <c r="RUD19" s="132"/>
      <c r="RUE19" s="132"/>
      <c r="RUF19" s="132"/>
      <c r="RUG19" s="132"/>
      <c r="RUH19" s="132"/>
      <c r="RUI19" s="132"/>
      <c r="RUJ19" s="132"/>
      <c r="RUK19" s="132"/>
      <c r="RUL19" s="132"/>
      <c r="RUM19" s="132"/>
      <c r="RUN19" s="132"/>
      <c r="RUO19" s="132"/>
      <c r="RUP19" s="132"/>
      <c r="RUQ19" s="132"/>
      <c r="RUR19" s="132"/>
      <c r="RUS19" s="132"/>
      <c r="RUT19" s="132"/>
      <c r="RUU19" s="132"/>
      <c r="RUV19" s="132"/>
      <c r="RUW19" s="132"/>
      <c r="RUX19" s="132"/>
      <c r="RUY19" s="132"/>
      <c r="RUZ19" s="132"/>
      <c r="RVA19" s="132"/>
      <c r="RVB19" s="132"/>
      <c r="RVC19" s="132"/>
      <c r="RVD19" s="132"/>
      <c r="RVE19" s="132"/>
      <c r="RVF19" s="132"/>
      <c r="RVG19" s="132"/>
      <c r="RVH19" s="132"/>
      <c r="RVI19" s="132"/>
      <c r="RVJ19" s="132"/>
      <c r="RVK19" s="132"/>
      <c r="RVL19" s="132"/>
      <c r="RVM19" s="132"/>
      <c r="RVN19" s="132"/>
      <c r="RVO19" s="132"/>
      <c r="RVP19" s="132"/>
      <c r="RVQ19" s="132"/>
      <c r="RVR19" s="132"/>
      <c r="RVS19" s="132"/>
      <c r="RVT19" s="132"/>
      <c r="RVU19" s="132"/>
      <c r="RVV19" s="132"/>
      <c r="RVW19" s="132"/>
      <c r="RVX19" s="132"/>
      <c r="RVY19" s="132"/>
      <c r="RVZ19" s="132"/>
      <c r="RWA19" s="132"/>
      <c r="RWB19" s="132"/>
      <c r="RWC19" s="132"/>
      <c r="RWD19" s="132"/>
      <c r="RWE19" s="132"/>
      <c r="RWF19" s="132"/>
      <c r="RWG19" s="132"/>
      <c r="RWH19" s="132"/>
      <c r="RWI19" s="132"/>
      <c r="RWJ19" s="132"/>
      <c r="RWK19" s="132"/>
      <c r="RWL19" s="132"/>
      <c r="RWM19" s="132"/>
      <c r="RWN19" s="132"/>
      <c r="RWO19" s="132"/>
      <c r="RWP19" s="132"/>
      <c r="RWQ19" s="132"/>
      <c r="RWR19" s="132"/>
      <c r="RWS19" s="132"/>
      <c r="RWT19" s="132"/>
      <c r="RWU19" s="132"/>
      <c r="RWV19" s="132"/>
      <c r="RWW19" s="132"/>
      <c r="RWX19" s="132"/>
      <c r="RWY19" s="132"/>
      <c r="RWZ19" s="132"/>
      <c r="RXA19" s="132"/>
      <c r="RXB19" s="132"/>
      <c r="RXC19" s="132"/>
      <c r="RXD19" s="132"/>
      <c r="RXE19" s="132"/>
      <c r="RXF19" s="132"/>
      <c r="RXG19" s="132"/>
      <c r="RXH19" s="132"/>
      <c r="RXI19" s="132"/>
      <c r="RXJ19" s="132"/>
      <c r="RXK19" s="132"/>
      <c r="RXL19" s="132"/>
      <c r="RXM19" s="132"/>
      <c r="RXN19" s="132"/>
      <c r="RXO19" s="132"/>
      <c r="RXP19" s="132"/>
      <c r="RXQ19" s="132"/>
      <c r="RXR19" s="132"/>
      <c r="RXS19" s="132"/>
      <c r="RXT19" s="132"/>
      <c r="RXU19" s="132"/>
      <c r="RXV19" s="132"/>
      <c r="RXW19" s="132"/>
      <c r="RXX19" s="132"/>
      <c r="RXY19" s="132"/>
      <c r="RXZ19" s="132"/>
      <c r="RYA19" s="132"/>
      <c r="RYB19" s="132"/>
      <c r="RYC19" s="132"/>
      <c r="RYD19" s="132"/>
      <c r="RYE19" s="132"/>
      <c r="RYF19" s="132"/>
      <c r="RYG19" s="132"/>
      <c r="RYH19" s="132"/>
      <c r="RYI19" s="132"/>
      <c r="RYJ19" s="132"/>
      <c r="RYK19" s="132"/>
      <c r="RYL19" s="132"/>
      <c r="RYM19" s="132"/>
      <c r="RYN19" s="132"/>
      <c r="RYO19" s="132"/>
      <c r="RYP19" s="132"/>
      <c r="RYQ19" s="132"/>
      <c r="RYR19" s="132"/>
      <c r="RYS19" s="132"/>
      <c r="RYT19" s="132"/>
      <c r="RYU19" s="132"/>
      <c r="RYV19" s="132"/>
      <c r="RYW19" s="132"/>
      <c r="RYX19" s="132"/>
      <c r="RYY19" s="132"/>
      <c r="RYZ19" s="132"/>
      <c r="RZA19" s="132"/>
      <c r="RZB19" s="132"/>
      <c r="RZC19" s="132"/>
      <c r="RZD19" s="132"/>
      <c r="RZE19" s="132"/>
      <c r="RZF19" s="132"/>
      <c r="RZG19" s="132"/>
      <c r="RZH19" s="132"/>
      <c r="RZI19" s="132"/>
      <c r="RZJ19" s="132"/>
      <c r="RZK19" s="132"/>
      <c r="RZL19" s="132"/>
      <c r="RZM19" s="132"/>
      <c r="RZN19" s="132"/>
      <c r="RZO19" s="132"/>
      <c r="RZP19" s="132"/>
      <c r="RZQ19" s="132"/>
      <c r="RZR19" s="132"/>
      <c r="RZS19" s="132"/>
      <c r="RZT19" s="132"/>
      <c r="RZU19" s="132"/>
      <c r="RZV19" s="132"/>
      <c r="RZW19" s="132"/>
      <c r="RZX19" s="132"/>
      <c r="RZY19" s="132"/>
      <c r="RZZ19" s="132"/>
      <c r="SAA19" s="132"/>
      <c r="SAB19" s="132"/>
      <c r="SAC19" s="132"/>
      <c r="SAD19" s="132"/>
      <c r="SAE19" s="132"/>
      <c r="SAF19" s="132"/>
      <c r="SAG19" s="132"/>
      <c r="SAH19" s="132"/>
      <c r="SAI19" s="132"/>
      <c r="SAJ19" s="132"/>
      <c r="SAK19" s="132"/>
      <c r="SAL19" s="132"/>
      <c r="SAM19" s="132"/>
      <c r="SAN19" s="132"/>
      <c r="SAO19" s="132"/>
      <c r="SAP19" s="132"/>
      <c r="SAQ19" s="132"/>
      <c r="SAR19" s="132"/>
      <c r="SAS19" s="132"/>
      <c r="SAT19" s="132"/>
      <c r="SAU19" s="132"/>
      <c r="SAV19" s="132"/>
      <c r="SAW19" s="132"/>
      <c r="SAX19" s="132"/>
      <c r="SAY19" s="132"/>
      <c r="SAZ19" s="132"/>
      <c r="SBA19" s="132"/>
      <c r="SBB19" s="132"/>
      <c r="SBC19" s="132"/>
      <c r="SBD19" s="132"/>
      <c r="SBE19" s="132"/>
      <c r="SBF19" s="132"/>
      <c r="SBG19" s="132"/>
      <c r="SBH19" s="132"/>
      <c r="SBI19" s="132"/>
      <c r="SBJ19" s="132"/>
      <c r="SBK19" s="132"/>
      <c r="SBL19" s="132"/>
      <c r="SBM19" s="132"/>
      <c r="SBN19" s="132"/>
      <c r="SBO19" s="132"/>
      <c r="SBP19" s="132"/>
      <c r="SBQ19" s="132"/>
      <c r="SBR19" s="132"/>
      <c r="SBS19" s="132"/>
      <c r="SBT19" s="132"/>
      <c r="SBU19" s="132"/>
      <c r="SBV19" s="132"/>
      <c r="SBW19" s="132"/>
      <c r="SBX19" s="132"/>
      <c r="SBY19" s="132"/>
      <c r="SBZ19" s="132"/>
      <c r="SCA19" s="132"/>
      <c r="SCB19" s="132"/>
      <c r="SCC19" s="132"/>
      <c r="SCD19" s="132"/>
      <c r="SCE19" s="132"/>
      <c r="SCF19" s="132"/>
      <c r="SCG19" s="132"/>
      <c r="SCH19" s="132"/>
      <c r="SCI19" s="132"/>
      <c r="SCJ19" s="132"/>
      <c r="SCK19" s="132"/>
      <c r="SCL19" s="132"/>
      <c r="SCM19" s="132"/>
      <c r="SCN19" s="132"/>
      <c r="SCO19" s="132"/>
      <c r="SCP19" s="132"/>
      <c r="SCQ19" s="132"/>
      <c r="SCR19" s="132"/>
      <c r="SCS19" s="132"/>
      <c r="SCT19" s="132"/>
      <c r="SCU19" s="132"/>
      <c r="SCV19" s="132"/>
      <c r="SCW19" s="132"/>
      <c r="SCX19" s="132"/>
      <c r="SCY19" s="132"/>
      <c r="SCZ19" s="132"/>
      <c r="SDA19" s="132"/>
      <c r="SDB19" s="132"/>
      <c r="SDC19" s="132"/>
      <c r="SDD19" s="132"/>
      <c r="SDE19" s="132"/>
      <c r="SDF19" s="132"/>
      <c r="SDG19" s="132"/>
      <c r="SDH19" s="132"/>
      <c r="SDI19" s="132"/>
      <c r="SDJ19" s="132"/>
      <c r="SDK19" s="132"/>
      <c r="SDL19" s="132"/>
      <c r="SDM19" s="132"/>
      <c r="SDN19" s="132"/>
      <c r="SDO19" s="132"/>
      <c r="SDP19" s="132"/>
      <c r="SDQ19" s="132"/>
      <c r="SDR19" s="132"/>
      <c r="SDS19" s="132"/>
      <c r="SDT19" s="132"/>
      <c r="SDU19" s="132"/>
      <c r="SDV19" s="132"/>
      <c r="SDW19" s="132"/>
      <c r="SDX19" s="132"/>
      <c r="SDY19" s="132"/>
      <c r="SDZ19" s="132"/>
      <c r="SEA19" s="132"/>
      <c r="SEB19" s="132"/>
      <c r="SEC19" s="132"/>
      <c r="SED19" s="132"/>
      <c r="SEE19" s="132"/>
      <c r="SEF19" s="132"/>
      <c r="SEG19" s="132"/>
      <c r="SEH19" s="132"/>
      <c r="SEI19" s="132"/>
      <c r="SEJ19" s="132"/>
      <c r="SEK19" s="132"/>
      <c r="SEL19" s="132"/>
      <c r="SEM19" s="132"/>
      <c r="SEN19" s="132"/>
      <c r="SEO19" s="132"/>
      <c r="SEP19" s="132"/>
      <c r="SEQ19" s="132"/>
      <c r="SER19" s="132"/>
      <c r="SES19" s="132"/>
      <c r="SET19" s="132"/>
      <c r="SEU19" s="132"/>
      <c r="SEV19" s="132"/>
      <c r="SEW19" s="132"/>
      <c r="SEX19" s="132"/>
      <c r="SEY19" s="132"/>
      <c r="SEZ19" s="132"/>
      <c r="SFA19" s="132"/>
      <c r="SFB19" s="132"/>
      <c r="SFC19" s="132"/>
      <c r="SFD19" s="132"/>
      <c r="SFE19" s="132"/>
      <c r="SFF19" s="132"/>
      <c r="SFG19" s="132"/>
      <c r="SFH19" s="132"/>
      <c r="SFI19" s="132"/>
      <c r="SFJ19" s="132"/>
      <c r="SFK19" s="132"/>
      <c r="SFL19" s="132"/>
      <c r="SFM19" s="132"/>
      <c r="SFN19" s="132"/>
      <c r="SFO19" s="132"/>
      <c r="SFP19" s="132"/>
      <c r="SFQ19" s="132"/>
      <c r="SFR19" s="132"/>
      <c r="SFS19" s="132"/>
      <c r="SFT19" s="132"/>
      <c r="SFU19" s="132"/>
      <c r="SFV19" s="132"/>
      <c r="SFW19" s="132"/>
      <c r="SFX19" s="132"/>
      <c r="SFY19" s="132"/>
      <c r="SFZ19" s="132"/>
      <c r="SGA19" s="132"/>
      <c r="SGB19" s="132"/>
      <c r="SGC19" s="132"/>
      <c r="SGD19" s="132"/>
      <c r="SGE19" s="132"/>
      <c r="SGF19" s="132"/>
      <c r="SGG19" s="132"/>
      <c r="SGH19" s="132"/>
      <c r="SGI19" s="132"/>
      <c r="SGJ19" s="132"/>
      <c r="SGK19" s="132"/>
      <c r="SGL19" s="132"/>
      <c r="SGM19" s="132"/>
      <c r="SGN19" s="132"/>
      <c r="SGO19" s="132"/>
      <c r="SGP19" s="132"/>
      <c r="SGQ19" s="132"/>
      <c r="SGR19" s="132"/>
      <c r="SGS19" s="132"/>
      <c r="SGT19" s="132"/>
      <c r="SGU19" s="132"/>
      <c r="SGV19" s="132"/>
      <c r="SGW19" s="132"/>
      <c r="SGX19" s="132"/>
      <c r="SGY19" s="132"/>
      <c r="SGZ19" s="132"/>
      <c r="SHA19" s="132"/>
      <c r="SHB19" s="132"/>
      <c r="SHC19" s="132"/>
      <c r="SHD19" s="132"/>
      <c r="SHE19" s="132"/>
      <c r="SHF19" s="132"/>
      <c r="SHG19" s="132"/>
      <c r="SHH19" s="132"/>
      <c r="SHI19" s="132"/>
      <c r="SHJ19" s="132"/>
      <c r="SHK19" s="132"/>
      <c r="SHL19" s="132"/>
      <c r="SHM19" s="132"/>
      <c r="SHN19" s="132"/>
      <c r="SHO19" s="132"/>
      <c r="SHP19" s="132"/>
      <c r="SHQ19" s="132"/>
      <c r="SHR19" s="132"/>
      <c r="SHS19" s="132"/>
      <c r="SHT19" s="132"/>
      <c r="SHU19" s="132"/>
      <c r="SHV19" s="132"/>
      <c r="SHW19" s="132"/>
      <c r="SHX19" s="132"/>
      <c r="SHY19" s="132"/>
      <c r="SHZ19" s="132"/>
      <c r="SIA19" s="132"/>
      <c r="SIB19" s="132"/>
      <c r="SIC19" s="132"/>
      <c r="SID19" s="132"/>
      <c r="SIE19" s="132"/>
      <c r="SIF19" s="132"/>
      <c r="SIG19" s="132"/>
      <c r="SIH19" s="132"/>
      <c r="SII19" s="132"/>
      <c r="SIJ19" s="132"/>
      <c r="SIK19" s="132"/>
      <c r="SIL19" s="132"/>
      <c r="SIM19" s="132"/>
      <c r="SIN19" s="132"/>
      <c r="SIO19" s="132"/>
      <c r="SIP19" s="132"/>
      <c r="SIQ19" s="132"/>
      <c r="SIR19" s="132"/>
      <c r="SIS19" s="132"/>
      <c r="SIT19" s="132"/>
      <c r="SIU19" s="132"/>
      <c r="SIV19" s="132"/>
      <c r="SIW19" s="132"/>
      <c r="SIX19" s="132"/>
      <c r="SIY19" s="132"/>
      <c r="SIZ19" s="132"/>
      <c r="SJA19" s="132"/>
      <c r="SJB19" s="132"/>
      <c r="SJC19" s="132"/>
      <c r="SJD19" s="132"/>
      <c r="SJE19" s="132"/>
      <c r="SJF19" s="132"/>
      <c r="SJG19" s="132"/>
      <c r="SJH19" s="132"/>
      <c r="SJI19" s="132"/>
      <c r="SJJ19" s="132"/>
      <c r="SJK19" s="132"/>
      <c r="SJL19" s="132"/>
      <c r="SJM19" s="132"/>
      <c r="SJN19" s="132"/>
      <c r="SJO19" s="132"/>
      <c r="SJP19" s="132"/>
      <c r="SJQ19" s="132"/>
      <c r="SJR19" s="132"/>
      <c r="SJS19" s="132"/>
      <c r="SJT19" s="132"/>
      <c r="SJU19" s="132"/>
      <c r="SJV19" s="132"/>
      <c r="SJW19" s="132"/>
      <c r="SJX19" s="132"/>
      <c r="SJY19" s="132"/>
      <c r="SJZ19" s="132"/>
      <c r="SKA19" s="132"/>
      <c r="SKB19" s="132"/>
      <c r="SKC19" s="132"/>
      <c r="SKD19" s="132"/>
      <c r="SKE19" s="132"/>
      <c r="SKF19" s="132"/>
      <c r="SKG19" s="132"/>
      <c r="SKH19" s="132"/>
      <c r="SKI19" s="132"/>
      <c r="SKJ19" s="132"/>
      <c r="SKK19" s="132"/>
      <c r="SKL19" s="132"/>
      <c r="SKM19" s="132"/>
      <c r="SKN19" s="132"/>
      <c r="SKO19" s="132"/>
      <c r="SKP19" s="132"/>
      <c r="SKQ19" s="132"/>
      <c r="SKR19" s="132"/>
      <c r="SKS19" s="132"/>
      <c r="SKT19" s="132"/>
      <c r="SKU19" s="132"/>
      <c r="SKV19" s="132"/>
      <c r="SKW19" s="132"/>
      <c r="SKX19" s="132"/>
      <c r="SKY19" s="132"/>
      <c r="SKZ19" s="132"/>
      <c r="SLA19" s="132"/>
      <c r="SLB19" s="132"/>
      <c r="SLC19" s="132"/>
      <c r="SLD19" s="132"/>
      <c r="SLE19" s="132"/>
      <c r="SLF19" s="132"/>
      <c r="SLG19" s="132"/>
      <c r="SLH19" s="132"/>
      <c r="SLI19" s="132"/>
      <c r="SLJ19" s="132"/>
      <c r="SLK19" s="132"/>
      <c r="SLL19" s="132"/>
      <c r="SLM19" s="132"/>
      <c r="SLN19" s="132"/>
      <c r="SLO19" s="132"/>
      <c r="SLP19" s="132"/>
      <c r="SLQ19" s="132"/>
      <c r="SLR19" s="132"/>
      <c r="SLS19" s="132"/>
      <c r="SLT19" s="132"/>
      <c r="SLU19" s="132"/>
      <c r="SLV19" s="132"/>
      <c r="SLW19" s="132"/>
      <c r="SLX19" s="132"/>
      <c r="SLY19" s="132"/>
      <c r="SLZ19" s="132"/>
      <c r="SMA19" s="132"/>
      <c r="SMB19" s="132"/>
      <c r="SMC19" s="132"/>
      <c r="SMD19" s="132"/>
      <c r="SME19" s="132"/>
      <c r="SMF19" s="132"/>
      <c r="SMG19" s="132"/>
      <c r="SMH19" s="132"/>
      <c r="SMI19" s="132"/>
      <c r="SMJ19" s="132"/>
      <c r="SMK19" s="132"/>
      <c r="SML19" s="132"/>
      <c r="SMM19" s="132"/>
      <c r="SMN19" s="132"/>
      <c r="SMO19" s="132"/>
      <c r="SMP19" s="132"/>
      <c r="SMQ19" s="132"/>
      <c r="SMR19" s="132"/>
      <c r="SMS19" s="132"/>
      <c r="SMT19" s="132"/>
      <c r="SMU19" s="132"/>
      <c r="SMV19" s="132"/>
      <c r="SMW19" s="132"/>
      <c r="SMX19" s="132"/>
      <c r="SMY19" s="132"/>
      <c r="SMZ19" s="132"/>
      <c r="SNA19" s="132"/>
      <c r="SNB19" s="132"/>
      <c r="SNC19" s="132"/>
      <c r="SND19" s="132"/>
      <c r="SNE19" s="132"/>
      <c r="SNF19" s="132"/>
      <c r="SNG19" s="132"/>
      <c r="SNH19" s="132"/>
      <c r="SNI19" s="132"/>
      <c r="SNJ19" s="132"/>
      <c r="SNK19" s="132"/>
      <c r="SNL19" s="132"/>
      <c r="SNM19" s="132"/>
      <c r="SNN19" s="132"/>
      <c r="SNO19" s="132"/>
      <c r="SNP19" s="132"/>
      <c r="SNQ19" s="132"/>
      <c r="SNR19" s="132"/>
      <c r="SNS19" s="132"/>
      <c r="SNT19" s="132"/>
      <c r="SNU19" s="132"/>
      <c r="SNV19" s="132"/>
      <c r="SNW19" s="132"/>
      <c r="SNX19" s="132"/>
      <c r="SNY19" s="132"/>
      <c r="SNZ19" s="132"/>
      <c r="SOA19" s="132"/>
      <c r="SOB19" s="132"/>
      <c r="SOC19" s="132"/>
      <c r="SOD19" s="132"/>
      <c r="SOE19" s="132"/>
      <c r="SOF19" s="132"/>
      <c r="SOG19" s="132"/>
      <c r="SOH19" s="132"/>
      <c r="SOI19" s="132"/>
      <c r="SOJ19" s="132"/>
      <c r="SOK19" s="132"/>
      <c r="SOL19" s="132"/>
      <c r="SOM19" s="132"/>
      <c r="SON19" s="132"/>
      <c r="SOO19" s="132"/>
      <c r="SOP19" s="132"/>
      <c r="SOQ19" s="132"/>
      <c r="SOR19" s="132"/>
      <c r="SOS19" s="132"/>
      <c r="SOT19" s="132"/>
      <c r="SOU19" s="132"/>
      <c r="SOV19" s="132"/>
      <c r="SOW19" s="132"/>
      <c r="SOX19" s="132"/>
      <c r="SOY19" s="132"/>
      <c r="SOZ19" s="132"/>
      <c r="SPA19" s="132"/>
      <c r="SPB19" s="132"/>
      <c r="SPC19" s="132"/>
      <c r="SPD19" s="132"/>
      <c r="SPE19" s="132"/>
      <c r="SPF19" s="132"/>
      <c r="SPG19" s="132"/>
      <c r="SPH19" s="132"/>
      <c r="SPI19" s="132"/>
      <c r="SPJ19" s="132"/>
      <c r="SPK19" s="132"/>
      <c r="SPL19" s="132"/>
      <c r="SPM19" s="132"/>
      <c r="SPN19" s="132"/>
      <c r="SPO19" s="132"/>
      <c r="SPP19" s="132"/>
      <c r="SPQ19" s="132"/>
      <c r="SPR19" s="132"/>
      <c r="SPS19" s="132"/>
      <c r="SPT19" s="132"/>
      <c r="SPU19" s="132"/>
      <c r="SPV19" s="132"/>
      <c r="SPW19" s="132"/>
      <c r="SPX19" s="132"/>
      <c r="SPY19" s="132"/>
      <c r="SPZ19" s="132"/>
      <c r="SQA19" s="132"/>
      <c r="SQB19" s="132"/>
      <c r="SQC19" s="132"/>
      <c r="SQD19" s="132"/>
      <c r="SQE19" s="132"/>
      <c r="SQF19" s="132"/>
      <c r="SQG19" s="132"/>
      <c r="SQH19" s="132"/>
      <c r="SQI19" s="132"/>
      <c r="SQJ19" s="132"/>
      <c r="SQK19" s="132"/>
      <c r="SQL19" s="132"/>
      <c r="SQM19" s="132"/>
      <c r="SQN19" s="132"/>
      <c r="SQO19" s="132"/>
      <c r="SQP19" s="132"/>
      <c r="SQQ19" s="132"/>
      <c r="SQR19" s="132"/>
      <c r="SQS19" s="132"/>
      <c r="SQT19" s="132"/>
      <c r="SQU19" s="132"/>
      <c r="SQV19" s="132"/>
      <c r="SQW19" s="132"/>
      <c r="SQX19" s="132"/>
      <c r="SQY19" s="132"/>
      <c r="SQZ19" s="132"/>
      <c r="SRA19" s="132"/>
      <c r="SRB19" s="132"/>
      <c r="SRC19" s="132"/>
      <c r="SRD19" s="132"/>
      <c r="SRE19" s="132"/>
      <c r="SRF19" s="132"/>
      <c r="SRG19" s="132"/>
      <c r="SRH19" s="132"/>
      <c r="SRI19" s="132"/>
      <c r="SRJ19" s="132"/>
      <c r="SRK19" s="132"/>
      <c r="SRL19" s="132"/>
      <c r="SRM19" s="132"/>
      <c r="SRN19" s="132"/>
      <c r="SRO19" s="132"/>
      <c r="SRP19" s="132"/>
      <c r="SRQ19" s="132"/>
      <c r="SRR19" s="132"/>
      <c r="SRS19" s="132"/>
      <c r="SRT19" s="132"/>
      <c r="SRU19" s="132"/>
      <c r="SRV19" s="132"/>
      <c r="SRW19" s="132"/>
      <c r="SRX19" s="132"/>
      <c r="SRY19" s="132"/>
      <c r="SRZ19" s="132"/>
      <c r="SSA19" s="132"/>
      <c r="SSB19" s="132"/>
      <c r="SSC19" s="132"/>
      <c r="SSD19" s="132"/>
      <c r="SSE19" s="132"/>
      <c r="SSF19" s="132"/>
      <c r="SSG19" s="132"/>
      <c r="SSH19" s="132"/>
      <c r="SSI19" s="132"/>
      <c r="SSJ19" s="132"/>
      <c r="SSK19" s="132"/>
      <c r="SSL19" s="132"/>
      <c r="SSM19" s="132"/>
      <c r="SSN19" s="132"/>
      <c r="SSO19" s="132"/>
      <c r="SSP19" s="132"/>
      <c r="SSQ19" s="132"/>
      <c r="SSR19" s="132"/>
      <c r="SSS19" s="132"/>
      <c r="SST19" s="132"/>
      <c r="SSU19" s="132"/>
      <c r="SSV19" s="132"/>
      <c r="SSW19" s="132"/>
      <c r="SSX19" s="132"/>
      <c r="SSY19" s="132"/>
      <c r="SSZ19" s="132"/>
      <c r="STA19" s="132"/>
      <c r="STB19" s="132"/>
      <c r="STC19" s="132"/>
      <c r="STD19" s="132"/>
      <c r="STE19" s="132"/>
      <c r="STF19" s="132"/>
      <c r="STG19" s="132"/>
      <c r="STH19" s="132"/>
      <c r="STI19" s="132"/>
      <c r="STJ19" s="132"/>
      <c r="STK19" s="132"/>
      <c r="STL19" s="132"/>
      <c r="STM19" s="132"/>
      <c r="STN19" s="132"/>
      <c r="STO19" s="132"/>
      <c r="STP19" s="132"/>
      <c r="STQ19" s="132"/>
      <c r="STR19" s="132"/>
      <c r="STS19" s="132"/>
      <c r="STT19" s="132"/>
      <c r="STU19" s="132"/>
      <c r="STV19" s="132"/>
      <c r="STW19" s="132"/>
      <c r="STX19" s="132"/>
      <c r="STY19" s="132"/>
      <c r="STZ19" s="132"/>
      <c r="SUA19" s="132"/>
      <c r="SUB19" s="132"/>
      <c r="SUC19" s="132"/>
      <c r="SUD19" s="132"/>
      <c r="SUE19" s="132"/>
      <c r="SUF19" s="132"/>
      <c r="SUG19" s="132"/>
      <c r="SUH19" s="132"/>
      <c r="SUI19" s="132"/>
      <c r="SUJ19" s="132"/>
      <c r="SUK19" s="132"/>
      <c r="SUL19" s="132"/>
      <c r="SUM19" s="132"/>
      <c r="SUN19" s="132"/>
      <c r="SUO19" s="132"/>
      <c r="SUP19" s="132"/>
      <c r="SUQ19" s="132"/>
      <c r="SUR19" s="132"/>
      <c r="SUS19" s="132"/>
      <c r="SUT19" s="132"/>
      <c r="SUU19" s="132"/>
      <c r="SUV19" s="132"/>
      <c r="SUW19" s="132"/>
      <c r="SUX19" s="132"/>
      <c r="SUY19" s="132"/>
      <c r="SUZ19" s="132"/>
      <c r="SVA19" s="132"/>
      <c r="SVB19" s="132"/>
      <c r="SVC19" s="132"/>
      <c r="SVD19" s="132"/>
      <c r="SVE19" s="132"/>
      <c r="SVF19" s="132"/>
      <c r="SVG19" s="132"/>
      <c r="SVH19" s="132"/>
      <c r="SVI19" s="132"/>
      <c r="SVJ19" s="132"/>
      <c r="SVK19" s="132"/>
      <c r="SVL19" s="132"/>
      <c r="SVM19" s="132"/>
      <c r="SVN19" s="132"/>
      <c r="SVO19" s="132"/>
      <c r="SVP19" s="132"/>
      <c r="SVQ19" s="132"/>
      <c r="SVR19" s="132"/>
      <c r="SVS19" s="132"/>
      <c r="SVT19" s="132"/>
      <c r="SVU19" s="132"/>
      <c r="SVV19" s="132"/>
      <c r="SVW19" s="132"/>
      <c r="SVX19" s="132"/>
      <c r="SVY19" s="132"/>
      <c r="SVZ19" s="132"/>
      <c r="SWA19" s="132"/>
      <c r="SWB19" s="132"/>
      <c r="SWC19" s="132"/>
      <c r="SWD19" s="132"/>
      <c r="SWE19" s="132"/>
      <c r="SWF19" s="132"/>
      <c r="SWG19" s="132"/>
      <c r="SWH19" s="132"/>
      <c r="SWI19" s="132"/>
      <c r="SWJ19" s="132"/>
      <c r="SWK19" s="132"/>
      <c r="SWL19" s="132"/>
      <c r="SWM19" s="132"/>
      <c r="SWN19" s="132"/>
      <c r="SWO19" s="132"/>
      <c r="SWP19" s="132"/>
      <c r="SWQ19" s="132"/>
      <c r="SWR19" s="132"/>
      <c r="SWS19" s="132"/>
      <c r="SWT19" s="132"/>
      <c r="SWU19" s="132"/>
      <c r="SWV19" s="132"/>
      <c r="SWW19" s="132"/>
      <c r="SWX19" s="132"/>
      <c r="SWY19" s="132"/>
      <c r="SWZ19" s="132"/>
      <c r="SXA19" s="132"/>
      <c r="SXB19" s="132"/>
      <c r="SXC19" s="132"/>
      <c r="SXD19" s="132"/>
      <c r="SXE19" s="132"/>
      <c r="SXF19" s="132"/>
      <c r="SXG19" s="132"/>
      <c r="SXH19" s="132"/>
      <c r="SXI19" s="132"/>
      <c r="SXJ19" s="132"/>
      <c r="SXK19" s="132"/>
      <c r="SXL19" s="132"/>
      <c r="SXM19" s="132"/>
      <c r="SXN19" s="132"/>
      <c r="SXO19" s="132"/>
      <c r="SXP19" s="132"/>
      <c r="SXQ19" s="132"/>
      <c r="SXR19" s="132"/>
      <c r="SXS19" s="132"/>
      <c r="SXT19" s="132"/>
      <c r="SXU19" s="132"/>
      <c r="SXV19" s="132"/>
      <c r="SXW19" s="132"/>
      <c r="SXX19" s="132"/>
      <c r="SXY19" s="132"/>
      <c r="SXZ19" s="132"/>
      <c r="SYA19" s="132"/>
      <c r="SYB19" s="132"/>
      <c r="SYC19" s="132"/>
      <c r="SYD19" s="132"/>
      <c r="SYE19" s="132"/>
      <c r="SYF19" s="132"/>
      <c r="SYG19" s="132"/>
      <c r="SYH19" s="132"/>
      <c r="SYI19" s="132"/>
      <c r="SYJ19" s="132"/>
      <c r="SYK19" s="132"/>
      <c r="SYL19" s="132"/>
      <c r="SYM19" s="132"/>
      <c r="SYN19" s="132"/>
      <c r="SYO19" s="132"/>
      <c r="SYP19" s="132"/>
      <c r="SYQ19" s="132"/>
      <c r="SYR19" s="132"/>
      <c r="SYS19" s="132"/>
      <c r="SYT19" s="132"/>
      <c r="SYU19" s="132"/>
      <c r="SYV19" s="132"/>
      <c r="SYW19" s="132"/>
      <c r="SYX19" s="132"/>
      <c r="SYY19" s="132"/>
      <c r="SYZ19" s="132"/>
      <c r="SZA19" s="132"/>
      <c r="SZB19" s="132"/>
      <c r="SZC19" s="132"/>
      <c r="SZD19" s="132"/>
      <c r="SZE19" s="132"/>
      <c r="SZF19" s="132"/>
      <c r="SZG19" s="132"/>
      <c r="SZH19" s="132"/>
      <c r="SZI19" s="132"/>
      <c r="SZJ19" s="132"/>
      <c r="SZK19" s="132"/>
      <c r="SZL19" s="132"/>
      <c r="SZM19" s="132"/>
      <c r="SZN19" s="132"/>
      <c r="SZO19" s="132"/>
      <c r="SZP19" s="132"/>
      <c r="SZQ19" s="132"/>
      <c r="SZR19" s="132"/>
      <c r="SZS19" s="132"/>
      <c r="SZT19" s="132"/>
      <c r="SZU19" s="132"/>
      <c r="SZV19" s="132"/>
      <c r="SZW19" s="132"/>
      <c r="SZX19" s="132"/>
      <c r="SZY19" s="132"/>
      <c r="SZZ19" s="132"/>
      <c r="TAA19" s="132"/>
      <c r="TAB19" s="132"/>
      <c r="TAC19" s="132"/>
      <c r="TAD19" s="132"/>
      <c r="TAE19" s="132"/>
      <c r="TAF19" s="132"/>
      <c r="TAG19" s="132"/>
      <c r="TAH19" s="132"/>
      <c r="TAI19" s="132"/>
      <c r="TAJ19" s="132"/>
      <c r="TAK19" s="132"/>
      <c r="TAL19" s="132"/>
      <c r="TAM19" s="132"/>
      <c r="TAN19" s="132"/>
      <c r="TAO19" s="132"/>
      <c r="TAP19" s="132"/>
      <c r="TAQ19" s="132"/>
      <c r="TAR19" s="132"/>
      <c r="TAS19" s="132"/>
      <c r="TAT19" s="132"/>
      <c r="TAU19" s="132"/>
      <c r="TAV19" s="132"/>
      <c r="TAW19" s="132"/>
      <c r="TAX19" s="132"/>
      <c r="TAY19" s="132"/>
      <c r="TAZ19" s="132"/>
      <c r="TBA19" s="132"/>
      <c r="TBB19" s="132"/>
      <c r="TBC19" s="132"/>
      <c r="TBD19" s="132"/>
      <c r="TBE19" s="132"/>
      <c r="TBF19" s="132"/>
      <c r="TBG19" s="132"/>
      <c r="TBH19" s="132"/>
      <c r="TBI19" s="132"/>
      <c r="TBJ19" s="132"/>
      <c r="TBK19" s="132"/>
      <c r="TBL19" s="132"/>
      <c r="TBM19" s="132"/>
      <c r="TBN19" s="132"/>
      <c r="TBO19" s="132"/>
      <c r="TBP19" s="132"/>
      <c r="TBQ19" s="132"/>
      <c r="TBR19" s="132"/>
      <c r="TBS19" s="132"/>
      <c r="TBT19" s="132"/>
      <c r="TBU19" s="132"/>
      <c r="TBV19" s="132"/>
      <c r="TBW19" s="132"/>
      <c r="TBX19" s="132"/>
      <c r="TBY19" s="132"/>
      <c r="TBZ19" s="132"/>
      <c r="TCA19" s="132"/>
      <c r="TCB19" s="132"/>
      <c r="TCC19" s="132"/>
      <c r="TCD19" s="132"/>
      <c r="TCE19" s="132"/>
      <c r="TCF19" s="132"/>
      <c r="TCG19" s="132"/>
      <c r="TCH19" s="132"/>
      <c r="TCI19" s="132"/>
      <c r="TCJ19" s="132"/>
      <c r="TCK19" s="132"/>
      <c r="TCL19" s="132"/>
      <c r="TCM19" s="132"/>
      <c r="TCN19" s="132"/>
      <c r="TCO19" s="132"/>
      <c r="TCP19" s="132"/>
      <c r="TCQ19" s="132"/>
      <c r="TCR19" s="132"/>
      <c r="TCS19" s="132"/>
      <c r="TCT19" s="132"/>
      <c r="TCU19" s="132"/>
      <c r="TCV19" s="132"/>
      <c r="TCW19" s="132"/>
      <c r="TCX19" s="132"/>
      <c r="TCY19" s="132"/>
      <c r="TCZ19" s="132"/>
      <c r="TDA19" s="132"/>
      <c r="TDB19" s="132"/>
      <c r="TDC19" s="132"/>
      <c r="TDD19" s="132"/>
      <c r="TDE19" s="132"/>
      <c r="TDF19" s="132"/>
      <c r="TDG19" s="132"/>
      <c r="TDH19" s="132"/>
      <c r="TDI19" s="132"/>
      <c r="TDJ19" s="132"/>
      <c r="TDK19" s="132"/>
      <c r="TDL19" s="132"/>
      <c r="TDM19" s="132"/>
      <c r="TDN19" s="132"/>
      <c r="TDO19" s="132"/>
      <c r="TDP19" s="132"/>
      <c r="TDQ19" s="132"/>
      <c r="TDR19" s="132"/>
      <c r="TDS19" s="132"/>
      <c r="TDT19" s="132"/>
      <c r="TDU19" s="132"/>
      <c r="TDV19" s="132"/>
      <c r="TDW19" s="132"/>
      <c r="TDX19" s="132"/>
      <c r="TDY19" s="132"/>
      <c r="TDZ19" s="132"/>
      <c r="TEA19" s="132"/>
      <c r="TEB19" s="132"/>
      <c r="TEC19" s="132"/>
      <c r="TED19" s="132"/>
      <c r="TEE19" s="132"/>
      <c r="TEF19" s="132"/>
      <c r="TEG19" s="132"/>
      <c r="TEH19" s="132"/>
      <c r="TEI19" s="132"/>
      <c r="TEJ19" s="132"/>
      <c r="TEK19" s="132"/>
      <c r="TEL19" s="132"/>
      <c r="TEM19" s="132"/>
      <c r="TEN19" s="132"/>
      <c r="TEO19" s="132"/>
      <c r="TEP19" s="132"/>
      <c r="TEQ19" s="132"/>
      <c r="TER19" s="132"/>
      <c r="TES19" s="132"/>
      <c r="TET19" s="132"/>
      <c r="TEU19" s="132"/>
      <c r="TEV19" s="132"/>
      <c r="TEW19" s="132"/>
      <c r="TEX19" s="132"/>
      <c r="TEY19" s="132"/>
      <c r="TEZ19" s="132"/>
      <c r="TFA19" s="132"/>
      <c r="TFB19" s="132"/>
      <c r="TFC19" s="132"/>
      <c r="TFD19" s="132"/>
      <c r="TFE19" s="132"/>
      <c r="TFF19" s="132"/>
      <c r="TFG19" s="132"/>
      <c r="TFH19" s="132"/>
      <c r="TFI19" s="132"/>
      <c r="TFJ19" s="132"/>
      <c r="TFK19" s="132"/>
      <c r="TFL19" s="132"/>
      <c r="TFM19" s="132"/>
      <c r="TFN19" s="132"/>
      <c r="TFO19" s="132"/>
      <c r="TFP19" s="132"/>
      <c r="TFQ19" s="132"/>
      <c r="TFR19" s="132"/>
      <c r="TFS19" s="132"/>
      <c r="TFT19" s="132"/>
      <c r="TFU19" s="132"/>
      <c r="TFV19" s="132"/>
      <c r="TFW19" s="132"/>
      <c r="TFX19" s="132"/>
      <c r="TFY19" s="132"/>
      <c r="TFZ19" s="132"/>
      <c r="TGA19" s="132"/>
      <c r="TGB19" s="132"/>
      <c r="TGC19" s="132"/>
      <c r="TGD19" s="132"/>
      <c r="TGE19" s="132"/>
      <c r="TGF19" s="132"/>
      <c r="TGG19" s="132"/>
      <c r="TGH19" s="132"/>
      <c r="TGI19" s="132"/>
      <c r="TGJ19" s="132"/>
      <c r="TGK19" s="132"/>
      <c r="TGL19" s="132"/>
      <c r="TGM19" s="132"/>
      <c r="TGN19" s="132"/>
      <c r="TGO19" s="132"/>
      <c r="TGP19" s="132"/>
      <c r="TGQ19" s="132"/>
      <c r="TGR19" s="132"/>
      <c r="TGS19" s="132"/>
      <c r="TGT19" s="132"/>
      <c r="TGU19" s="132"/>
      <c r="TGV19" s="132"/>
      <c r="TGW19" s="132"/>
      <c r="TGX19" s="132"/>
      <c r="TGY19" s="132"/>
      <c r="TGZ19" s="132"/>
      <c r="THA19" s="132"/>
      <c r="THB19" s="132"/>
      <c r="THC19" s="132"/>
      <c r="THD19" s="132"/>
      <c r="THE19" s="132"/>
      <c r="THF19" s="132"/>
      <c r="THG19" s="132"/>
      <c r="THH19" s="132"/>
      <c r="THI19" s="132"/>
      <c r="THJ19" s="132"/>
      <c r="THK19" s="132"/>
      <c r="THL19" s="132"/>
      <c r="THM19" s="132"/>
      <c r="THN19" s="132"/>
      <c r="THO19" s="132"/>
      <c r="THP19" s="132"/>
      <c r="THQ19" s="132"/>
      <c r="THR19" s="132"/>
      <c r="THS19" s="132"/>
      <c r="THT19" s="132"/>
      <c r="THU19" s="132"/>
      <c r="THV19" s="132"/>
      <c r="THW19" s="132"/>
      <c r="THX19" s="132"/>
      <c r="THY19" s="132"/>
      <c r="THZ19" s="132"/>
      <c r="TIA19" s="132"/>
      <c r="TIB19" s="132"/>
      <c r="TIC19" s="132"/>
      <c r="TID19" s="132"/>
      <c r="TIE19" s="132"/>
      <c r="TIF19" s="132"/>
      <c r="TIG19" s="132"/>
      <c r="TIH19" s="132"/>
      <c r="TII19" s="132"/>
      <c r="TIJ19" s="132"/>
      <c r="TIK19" s="132"/>
      <c r="TIL19" s="132"/>
      <c r="TIM19" s="132"/>
      <c r="TIN19" s="132"/>
      <c r="TIO19" s="132"/>
      <c r="TIP19" s="132"/>
      <c r="TIQ19" s="132"/>
      <c r="TIR19" s="132"/>
      <c r="TIS19" s="132"/>
      <c r="TIT19" s="132"/>
      <c r="TIU19" s="132"/>
      <c r="TIV19" s="132"/>
      <c r="TIW19" s="132"/>
      <c r="TIX19" s="132"/>
      <c r="TIY19" s="132"/>
      <c r="TIZ19" s="132"/>
      <c r="TJA19" s="132"/>
      <c r="TJB19" s="132"/>
      <c r="TJC19" s="132"/>
      <c r="TJD19" s="132"/>
      <c r="TJE19" s="132"/>
      <c r="TJF19" s="132"/>
      <c r="TJG19" s="132"/>
      <c r="TJH19" s="132"/>
      <c r="TJI19" s="132"/>
      <c r="TJJ19" s="132"/>
      <c r="TJK19" s="132"/>
      <c r="TJL19" s="132"/>
      <c r="TJM19" s="132"/>
      <c r="TJN19" s="132"/>
      <c r="TJO19" s="132"/>
      <c r="TJP19" s="132"/>
      <c r="TJQ19" s="132"/>
      <c r="TJR19" s="132"/>
      <c r="TJS19" s="132"/>
      <c r="TJT19" s="132"/>
      <c r="TJU19" s="132"/>
      <c r="TJV19" s="132"/>
      <c r="TJW19" s="132"/>
      <c r="TJX19" s="132"/>
      <c r="TJY19" s="132"/>
      <c r="TJZ19" s="132"/>
      <c r="TKA19" s="132"/>
      <c r="TKB19" s="132"/>
      <c r="TKC19" s="132"/>
      <c r="TKD19" s="132"/>
      <c r="TKE19" s="132"/>
      <c r="TKF19" s="132"/>
      <c r="TKG19" s="132"/>
      <c r="TKH19" s="132"/>
      <c r="TKI19" s="132"/>
      <c r="TKJ19" s="132"/>
      <c r="TKK19" s="132"/>
      <c r="TKL19" s="132"/>
      <c r="TKM19" s="132"/>
      <c r="TKN19" s="132"/>
      <c r="TKO19" s="132"/>
      <c r="TKP19" s="132"/>
      <c r="TKQ19" s="132"/>
      <c r="TKR19" s="132"/>
      <c r="TKS19" s="132"/>
      <c r="TKT19" s="132"/>
      <c r="TKU19" s="132"/>
      <c r="TKV19" s="132"/>
      <c r="TKW19" s="132"/>
      <c r="TKX19" s="132"/>
      <c r="TKY19" s="132"/>
      <c r="TKZ19" s="132"/>
      <c r="TLA19" s="132"/>
      <c r="TLB19" s="132"/>
      <c r="TLC19" s="132"/>
      <c r="TLD19" s="132"/>
      <c r="TLE19" s="132"/>
      <c r="TLF19" s="132"/>
      <c r="TLG19" s="132"/>
      <c r="TLH19" s="132"/>
      <c r="TLI19" s="132"/>
      <c r="TLJ19" s="132"/>
      <c r="TLK19" s="132"/>
      <c r="TLL19" s="132"/>
      <c r="TLM19" s="132"/>
      <c r="TLN19" s="132"/>
      <c r="TLO19" s="132"/>
      <c r="TLP19" s="132"/>
      <c r="TLQ19" s="132"/>
      <c r="TLR19" s="132"/>
      <c r="TLS19" s="132"/>
      <c r="TLT19" s="132"/>
      <c r="TLU19" s="132"/>
      <c r="TLV19" s="132"/>
      <c r="TLW19" s="132"/>
      <c r="TLX19" s="132"/>
      <c r="TLY19" s="132"/>
      <c r="TLZ19" s="132"/>
      <c r="TMA19" s="132"/>
      <c r="TMB19" s="132"/>
      <c r="TMC19" s="132"/>
      <c r="TMD19" s="132"/>
      <c r="TME19" s="132"/>
      <c r="TMF19" s="132"/>
      <c r="TMG19" s="132"/>
      <c r="TMH19" s="132"/>
      <c r="TMI19" s="132"/>
      <c r="TMJ19" s="132"/>
      <c r="TMK19" s="132"/>
      <c r="TML19" s="132"/>
      <c r="TMM19" s="132"/>
      <c r="TMN19" s="132"/>
      <c r="TMO19" s="132"/>
      <c r="TMP19" s="132"/>
      <c r="TMQ19" s="132"/>
      <c r="TMR19" s="132"/>
      <c r="TMS19" s="132"/>
      <c r="TMT19" s="132"/>
      <c r="TMU19" s="132"/>
      <c r="TMV19" s="132"/>
      <c r="TMW19" s="132"/>
      <c r="TMX19" s="132"/>
      <c r="TMY19" s="132"/>
      <c r="TMZ19" s="132"/>
      <c r="TNA19" s="132"/>
      <c r="TNB19" s="132"/>
      <c r="TNC19" s="132"/>
      <c r="TND19" s="132"/>
      <c r="TNE19" s="132"/>
      <c r="TNF19" s="132"/>
      <c r="TNG19" s="132"/>
      <c r="TNH19" s="132"/>
      <c r="TNI19" s="132"/>
      <c r="TNJ19" s="132"/>
      <c r="TNK19" s="132"/>
      <c r="TNL19" s="132"/>
      <c r="TNM19" s="132"/>
      <c r="TNN19" s="132"/>
      <c r="TNO19" s="132"/>
      <c r="TNP19" s="132"/>
      <c r="TNQ19" s="132"/>
      <c r="TNR19" s="132"/>
      <c r="TNS19" s="132"/>
      <c r="TNT19" s="132"/>
      <c r="TNU19" s="132"/>
      <c r="TNV19" s="132"/>
      <c r="TNW19" s="132"/>
      <c r="TNX19" s="132"/>
      <c r="TNY19" s="132"/>
      <c r="TNZ19" s="132"/>
      <c r="TOA19" s="132"/>
      <c r="TOB19" s="132"/>
      <c r="TOC19" s="132"/>
      <c r="TOD19" s="132"/>
      <c r="TOE19" s="132"/>
      <c r="TOF19" s="132"/>
      <c r="TOG19" s="132"/>
      <c r="TOH19" s="132"/>
      <c r="TOI19" s="132"/>
      <c r="TOJ19" s="132"/>
      <c r="TOK19" s="132"/>
      <c r="TOL19" s="132"/>
      <c r="TOM19" s="132"/>
      <c r="TON19" s="132"/>
      <c r="TOO19" s="132"/>
      <c r="TOP19" s="132"/>
      <c r="TOQ19" s="132"/>
      <c r="TOR19" s="132"/>
      <c r="TOS19" s="132"/>
      <c r="TOT19" s="132"/>
      <c r="TOU19" s="132"/>
      <c r="TOV19" s="132"/>
      <c r="TOW19" s="132"/>
      <c r="TOX19" s="132"/>
      <c r="TOY19" s="132"/>
      <c r="TOZ19" s="132"/>
      <c r="TPA19" s="132"/>
      <c r="TPB19" s="132"/>
      <c r="TPC19" s="132"/>
      <c r="TPD19" s="132"/>
      <c r="TPE19" s="132"/>
      <c r="TPF19" s="132"/>
      <c r="TPG19" s="132"/>
      <c r="TPH19" s="132"/>
      <c r="TPI19" s="132"/>
      <c r="TPJ19" s="132"/>
      <c r="TPK19" s="132"/>
      <c r="TPL19" s="132"/>
      <c r="TPM19" s="132"/>
      <c r="TPN19" s="132"/>
      <c r="TPO19" s="132"/>
      <c r="TPP19" s="132"/>
      <c r="TPQ19" s="132"/>
      <c r="TPR19" s="132"/>
      <c r="TPS19" s="132"/>
      <c r="TPT19" s="132"/>
      <c r="TPU19" s="132"/>
      <c r="TPV19" s="132"/>
      <c r="TPW19" s="132"/>
      <c r="TPX19" s="132"/>
      <c r="TPY19" s="132"/>
      <c r="TPZ19" s="132"/>
      <c r="TQA19" s="132"/>
      <c r="TQB19" s="132"/>
      <c r="TQC19" s="132"/>
      <c r="TQD19" s="132"/>
      <c r="TQE19" s="132"/>
      <c r="TQF19" s="132"/>
      <c r="TQG19" s="132"/>
      <c r="TQH19" s="132"/>
      <c r="TQI19" s="132"/>
      <c r="TQJ19" s="132"/>
      <c r="TQK19" s="132"/>
      <c r="TQL19" s="132"/>
      <c r="TQM19" s="132"/>
      <c r="TQN19" s="132"/>
      <c r="TQO19" s="132"/>
      <c r="TQP19" s="132"/>
      <c r="TQQ19" s="132"/>
      <c r="TQR19" s="132"/>
      <c r="TQS19" s="132"/>
      <c r="TQT19" s="132"/>
      <c r="TQU19" s="132"/>
      <c r="TQV19" s="132"/>
      <c r="TQW19" s="132"/>
      <c r="TQX19" s="132"/>
      <c r="TQY19" s="132"/>
      <c r="TQZ19" s="132"/>
      <c r="TRA19" s="132"/>
      <c r="TRB19" s="132"/>
      <c r="TRC19" s="132"/>
      <c r="TRD19" s="132"/>
      <c r="TRE19" s="132"/>
      <c r="TRF19" s="132"/>
      <c r="TRG19" s="132"/>
      <c r="TRH19" s="132"/>
      <c r="TRI19" s="132"/>
      <c r="TRJ19" s="132"/>
      <c r="TRK19" s="132"/>
      <c r="TRL19" s="132"/>
      <c r="TRM19" s="132"/>
      <c r="TRN19" s="132"/>
      <c r="TRO19" s="132"/>
      <c r="TRP19" s="132"/>
      <c r="TRQ19" s="132"/>
      <c r="TRR19" s="132"/>
      <c r="TRS19" s="132"/>
      <c r="TRT19" s="132"/>
      <c r="TRU19" s="132"/>
      <c r="TRV19" s="132"/>
      <c r="TRW19" s="132"/>
      <c r="TRX19" s="132"/>
      <c r="TRY19" s="132"/>
      <c r="TRZ19" s="132"/>
      <c r="TSA19" s="132"/>
      <c r="TSB19" s="132"/>
      <c r="TSC19" s="132"/>
      <c r="TSD19" s="132"/>
      <c r="TSE19" s="132"/>
      <c r="TSF19" s="132"/>
      <c r="TSG19" s="132"/>
      <c r="TSH19" s="132"/>
      <c r="TSI19" s="132"/>
      <c r="TSJ19" s="132"/>
      <c r="TSK19" s="132"/>
      <c r="TSL19" s="132"/>
      <c r="TSM19" s="132"/>
      <c r="TSN19" s="132"/>
      <c r="TSO19" s="132"/>
      <c r="TSP19" s="132"/>
      <c r="TSQ19" s="132"/>
      <c r="TSR19" s="132"/>
      <c r="TSS19" s="132"/>
      <c r="TST19" s="132"/>
      <c r="TSU19" s="132"/>
      <c r="TSV19" s="132"/>
      <c r="TSW19" s="132"/>
      <c r="TSX19" s="132"/>
      <c r="TSY19" s="132"/>
      <c r="TSZ19" s="132"/>
      <c r="TTA19" s="132"/>
      <c r="TTB19" s="132"/>
      <c r="TTC19" s="132"/>
      <c r="TTD19" s="132"/>
      <c r="TTE19" s="132"/>
      <c r="TTF19" s="132"/>
      <c r="TTG19" s="132"/>
      <c r="TTH19" s="132"/>
      <c r="TTI19" s="132"/>
      <c r="TTJ19" s="132"/>
      <c r="TTK19" s="132"/>
      <c r="TTL19" s="132"/>
      <c r="TTM19" s="132"/>
      <c r="TTN19" s="132"/>
      <c r="TTO19" s="132"/>
      <c r="TTP19" s="132"/>
      <c r="TTQ19" s="132"/>
      <c r="TTR19" s="132"/>
      <c r="TTS19" s="132"/>
      <c r="TTT19" s="132"/>
      <c r="TTU19" s="132"/>
      <c r="TTV19" s="132"/>
      <c r="TTW19" s="132"/>
      <c r="TTX19" s="132"/>
      <c r="TTY19" s="132"/>
      <c r="TTZ19" s="132"/>
      <c r="TUA19" s="132"/>
      <c r="TUB19" s="132"/>
      <c r="TUC19" s="132"/>
      <c r="TUD19" s="132"/>
      <c r="TUE19" s="132"/>
      <c r="TUF19" s="132"/>
      <c r="TUG19" s="132"/>
      <c r="TUH19" s="132"/>
      <c r="TUI19" s="132"/>
      <c r="TUJ19" s="132"/>
      <c r="TUK19" s="132"/>
      <c r="TUL19" s="132"/>
      <c r="TUM19" s="132"/>
      <c r="TUN19" s="132"/>
      <c r="TUO19" s="132"/>
      <c r="TUP19" s="132"/>
      <c r="TUQ19" s="132"/>
      <c r="TUR19" s="132"/>
      <c r="TUS19" s="132"/>
      <c r="TUT19" s="132"/>
      <c r="TUU19" s="132"/>
      <c r="TUV19" s="132"/>
      <c r="TUW19" s="132"/>
      <c r="TUX19" s="132"/>
      <c r="TUY19" s="132"/>
      <c r="TUZ19" s="132"/>
      <c r="TVA19" s="132"/>
      <c r="TVB19" s="132"/>
      <c r="TVC19" s="132"/>
      <c r="TVD19" s="132"/>
      <c r="TVE19" s="132"/>
      <c r="TVF19" s="132"/>
      <c r="TVG19" s="132"/>
      <c r="TVH19" s="132"/>
      <c r="TVI19" s="132"/>
      <c r="TVJ19" s="132"/>
      <c r="TVK19" s="132"/>
      <c r="TVL19" s="132"/>
      <c r="TVM19" s="132"/>
      <c r="TVN19" s="132"/>
      <c r="TVO19" s="132"/>
      <c r="TVP19" s="132"/>
      <c r="TVQ19" s="132"/>
      <c r="TVR19" s="132"/>
      <c r="TVS19" s="132"/>
      <c r="TVT19" s="132"/>
      <c r="TVU19" s="132"/>
      <c r="TVV19" s="132"/>
      <c r="TVW19" s="132"/>
      <c r="TVX19" s="132"/>
      <c r="TVY19" s="132"/>
      <c r="TVZ19" s="132"/>
      <c r="TWA19" s="132"/>
      <c r="TWB19" s="132"/>
      <c r="TWC19" s="132"/>
      <c r="TWD19" s="132"/>
      <c r="TWE19" s="132"/>
      <c r="TWF19" s="132"/>
      <c r="TWG19" s="132"/>
      <c r="TWH19" s="132"/>
      <c r="TWI19" s="132"/>
      <c r="TWJ19" s="132"/>
      <c r="TWK19" s="132"/>
      <c r="TWL19" s="132"/>
      <c r="TWM19" s="132"/>
      <c r="TWN19" s="132"/>
      <c r="TWO19" s="132"/>
      <c r="TWP19" s="132"/>
      <c r="TWQ19" s="132"/>
      <c r="TWR19" s="132"/>
      <c r="TWS19" s="132"/>
      <c r="TWT19" s="132"/>
      <c r="TWU19" s="132"/>
      <c r="TWV19" s="132"/>
      <c r="TWW19" s="132"/>
      <c r="TWX19" s="132"/>
      <c r="TWY19" s="132"/>
      <c r="TWZ19" s="132"/>
      <c r="TXA19" s="132"/>
      <c r="TXB19" s="132"/>
      <c r="TXC19" s="132"/>
      <c r="TXD19" s="132"/>
      <c r="TXE19" s="132"/>
      <c r="TXF19" s="132"/>
      <c r="TXG19" s="132"/>
      <c r="TXH19" s="132"/>
      <c r="TXI19" s="132"/>
      <c r="TXJ19" s="132"/>
      <c r="TXK19" s="132"/>
      <c r="TXL19" s="132"/>
      <c r="TXM19" s="132"/>
      <c r="TXN19" s="132"/>
      <c r="TXO19" s="132"/>
      <c r="TXP19" s="132"/>
      <c r="TXQ19" s="132"/>
      <c r="TXR19" s="132"/>
      <c r="TXS19" s="132"/>
      <c r="TXT19" s="132"/>
      <c r="TXU19" s="132"/>
      <c r="TXV19" s="132"/>
      <c r="TXW19" s="132"/>
      <c r="TXX19" s="132"/>
      <c r="TXY19" s="132"/>
      <c r="TXZ19" s="132"/>
      <c r="TYA19" s="132"/>
      <c r="TYB19" s="132"/>
      <c r="TYC19" s="132"/>
      <c r="TYD19" s="132"/>
      <c r="TYE19" s="132"/>
      <c r="TYF19" s="132"/>
      <c r="TYG19" s="132"/>
      <c r="TYH19" s="132"/>
      <c r="TYI19" s="132"/>
      <c r="TYJ19" s="132"/>
      <c r="TYK19" s="132"/>
      <c r="TYL19" s="132"/>
      <c r="TYM19" s="132"/>
      <c r="TYN19" s="132"/>
      <c r="TYO19" s="132"/>
      <c r="TYP19" s="132"/>
      <c r="TYQ19" s="132"/>
      <c r="TYR19" s="132"/>
      <c r="TYS19" s="132"/>
      <c r="TYT19" s="132"/>
      <c r="TYU19" s="132"/>
      <c r="TYV19" s="132"/>
      <c r="TYW19" s="132"/>
      <c r="TYX19" s="132"/>
      <c r="TYY19" s="132"/>
      <c r="TYZ19" s="132"/>
      <c r="TZA19" s="132"/>
      <c r="TZB19" s="132"/>
      <c r="TZC19" s="132"/>
      <c r="TZD19" s="132"/>
      <c r="TZE19" s="132"/>
      <c r="TZF19" s="132"/>
      <c r="TZG19" s="132"/>
      <c r="TZH19" s="132"/>
      <c r="TZI19" s="132"/>
      <c r="TZJ19" s="132"/>
      <c r="TZK19" s="132"/>
      <c r="TZL19" s="132"/>
      <c r="TZM19" s="132"/>
      <c r="TZN19" s="132"/>
      <c r="TZO19" s="132"/>
      <c r="TZP19" s="132"/>
      <c r="TZQ19" s="132"/>
      <c r="TZR19" s="132"/>
      <c r="TZS19" s="132"/>
      <c r="TZT19" s="132"/>
      <c r="TZU19" s="132"/>
      <c r="TZV19" s="132"/>
      <c r="TZW19" s="132"/>
      <c r="TZX19" s="132"/>
      <c r="TZY19" s="132"/>
      <c r="TZZ19" s="132"/>
      <c r="UAA19" s="132"/>
      <c r="UAB19" s="132"/>
      <c r="UAC19" s="132"/>
      <c r="UAD19" s="132"/>
      <c r="UAE19" s="132"/>
      <c r="UAF19" s="132"/>
      <c r="UAG19" s="132"/>
      <c r="UAH19" s="132"/>
      <c r="UAI19" s="132"/>
      <c r="UAJ19" s="132"/>
      <c r="UAK19" s="132"/>
      <c r="UAL19" s="132"/>
      <c r="UAM19" s="132"/>
      <c r="UAN19" s="132"/>
      <c r="UAO19" s="132"/>
      <c r="UAP19" s="132"/>
      <c r="UAQ19" s="132"/>
      <c r="UAR19" s="132"/>
      <c r="UAS19" s="132"/>
      <c r="UAT19" s="132"/>
      <c r="UAU19" s="132"/>
      <c r="UAV19" s="132"/>
      <c r="UAW19" s="132"/>
      <c r="UAX19" s="132"/>
      <c r="UAY19" s="132"/>
      <c r="UAZ19" s="132"/>
      <c r="UBA19" s="132"/>
      <c r="UBB19" s="132"/>
      <c r="UBC19" s="132"/>
      <c r="UBD19" s="132"/>
      <c r="UBE19" s="132"/>
      <c r="UBF19" s="132"/>
      <c r="UBG19" s="132"/>
      <c r="UBH19" s="132"/>
      <c r="UBI19" s="132"/>
      <c r="UBJ19" s="132"/>
      <c r="UBK19" s="132"/>
      <c r="UBL19" s="132"/>
      <c r="UBM19" s="132"/>
      <c r="UBN19" s="132"/>
      <c r="UBO19" s="132"/>
      <c r="UBP19" s="132"/>
      <c r="UBQ19" s="132"/>
      <c r="UBR19" s="132"/>
      <c r="UBS19" s="132"/>
      <c r="UBT19" s="132"/>
      <c r="UBU19" s="132"/>
      <c r="UBV19" s="132"/>
      <c r="UBW19" s="132"/>
      <c r="UBX19" s="132"/>
      <c r="UBY19" s="132"/>
      <c r="UBZ19" s="132"/>
      <c r="UCA19" s="132"/>
      <c r="UCB19" s="132"/>
      <c r="UCC19" s="132"/>
      <c r="UCD19" s="132"/>
      <c r="UCE19" s="132"/>
      <c r="UCF19" s="132"/>
      <c r="UCG19" s="132"/>
      <c r="UCH19" s="132"/>
      <c r="UCI19" s="132"/>
      <c r="UCJ19" s="132"/>
      <c r="UCK19" s="132"/>
      <c r="UCL19" s="132"/>
      <c r="UCM19" s="132"/>
      <c r="UCN19" s="132"/>
      <c r="UCO19" s="132"/>
      <c r="UCP19" s="132"/>
      <c r="UCQ19" s="132"/>
      <c r="UCR19" s="132"/>
      <c r="UCS19" s="132"/>
      <c r="UCT19" s="132"/>
      <c r="UCU19" s="132"/>
      <c r="UCV19" s="132"/>
      <c r="UCW19" s="132"/>
      <c r="UCX19" s="132"/>
      <c r="UCY19" s="132"/>
      <c r="UCZ19" s="132"/>
      <c r="UDA19" s="132"/>
      <c r="UDB19" s="132"/>
      <c r="UDC19" s="132"/>
      <c r="UDD19" s="132"/>
      <c r="UDE19" s="132"/>
      <c r="UDF19" s="132"/>
      <c r="UDG19" s="132"/>
      <c r="UDH19" s="132"/>
      <c r="UDI19" s="132"/>
      <c r="UDJ19" s="132"/>
      <c r="UDK19" s="132"/>
      <c r="UDL19" s="132"/>
      <c r="UDM19" s="132"/>
      <c r="UDN19" s="132"/>
      <c r="UDO19" s="132"/>
      <c r="UDP19" s="132"/>
      <c r="UDQ19" s="132"/>
      <c r="UDR19" s="132"/>
      <c r="UDS19" s="132"/>
      <c r="UDT19" s="132"/>
      <c r="UDU19" s="132"/>
      <c r="UDV19" s="132"/>
      <c r="UDW19" s="132"/>
      <c r="UDX19" s="132"/>
      <c r="UDY19" s="132"/>
      <c r="UDZ19" s="132"/>
      <c r="UEA19" s="132"/>
      <c r="UEB19" s="132"/>
      <c r="UEC19" s="132"/>
      <c r="UED19" s="132"/>
      <c r="UEE19" s="132"/>
      <c r="UEF19" s="132"/>
      <c r="UEG19" s="132"/>
      <c r="UEH19" s="132"/>
      <c r="UEI19" s="132"/>
      <c r="UEJ19" s="132"/>
      <c r="UEK19" s="132"/>
      <c r="UEL19" s="132"/>
      <c r="UEM19" s="132"/>
      <c r="UEN19" s="132"/>
      <c r="UEO19" s="132"/>
      <c r="UEP19" s="132"/>
      <c r="UEQ19" s="132"/>
      <c r="UER19" s="132"/>
      <c r="UES19" s="132"/>
      <c r="UET19" s="132"/>
      <c r="UEU19" s="132"/>
      <c r="UEV19" s="132"/>
      <c r="UEW19" s="132"/>
      <c r="UEX19" s="132"/>
      <c r="UEY19" s="132"/>
      <c r="UEZ19" s="132"/>
      <c r="UFA19" s="132"/>
      <c r="UFB19" s="132"/>
      <c r="UFC19" s="132"/>
      <c r="UFD19" s="132"/>
      <c r="UFE19" s="132"/>
      <c r="UFF19" s="132"/>
      <c r="UFG19" s="132"/>
      <c r="UFH19" s="132"/>
      <c r="UFI19" s="132"/>
      <c r="UFJ19" s="132"/>
      <c r="UFK19" s="132"/>
      <c r="UFL19" s="132"/>
      <c r="UFM19" s="132"/>
      <c r="UFN19" s="132"/>
      <c r="UFO19" s="132"/>
      <c r="UFP19" s="132"/>
      <c r="UFQ19" s="132"/>
      <c r="UFR19" s="132"/>
      <c r="UFS19" s="132"/>
      <c r="UFT19" s="132"/>
      <c r="UFU19" s="132"/>
      <c r="UFV19" s="132"/>
      <c r="UFW19" s="132"/>
      <c r="UFX19" s="132"/>
      <c r="UFY19" s="132"/>
      <c r="UFZ19" s="132"/>
      <c r="UGA19" s="132"/>
      <c r="UGB19" s="132"/>
      <c r="UGC19" s="132"/>
      <c r="UGD19" s="132"/>
      <c r="UGE19" s="132"/>
      <c r="UGF19" s="132"/>
      <c r="UGG19" s="132"/>
      <c r="UGH19" s="132"/>
      <c r="UGI19" s="132"/>
      <c r="UGJ19" s="132"/>
      <c r="UGK19" s="132"/>
      <c r="UGL19" s="132"/>
      <c r="UGM19" s="132"/>
      <c r="UGN19" s="132"/>
      <c r="UGO19" s="132"/>
      <c r="UGP19" s="132"/>
      <c r="UGQ19" s="132"/>
      <c r="UGR19" s="132"/>
      <c r="UGS19" s="132"/>
      <c r="UGT19" s="132"/>
      <c r="UGU19" s="132"/>
      <c r="UGV19" s="132"/>
      <c r="UGW19" s="132"/>
      <c r="UGX19" s="132"/>
      <c r="UGY19" s="132"/>
      <c r="UGZ19" s="132"/>
      <c r="UHA19" s="132"/>
      <c r="UHB19" s="132"/>
      <c r="UHC19" s="132"/>
      <c r="UHD19" s="132"/>
      <c r="UHE19" s="132"/>
      <c r="UHF19" s="132"/>
      <c r="UHG19" s="132"/>
      <c r="UHH19" s="132"/>
      <c r="UHI19" s="132"/>
      <c r="UHJ19" s="132"/>
      <c r="UHK19" s="132"/>
      <c r="UHL19" s="132"/>
      <c r="UHM19" s="132"/>
      <c r="UHN19" s="132"/>
      <c r="UHO19" s="132"/>
      <c r="UHP19" s="132"/>
      <c r="UHQ19" s="132"/>
      <c r="UHR19" s="132"/>
      <c r="UHS19" s="132"/>
      <c r="UHT19" s="132"/>
      <c r="UHU19" s="132"/>
      <c r="UHV19" s="132"/>
      <c r="UHW19" s="132"/>
      <c r="UHX19" s="132"/>
      <c r="UHY19" s="132"/>
      <c r="UHZ19" s="132"/>
      <c r="UIA19" s="132"/>
      <c r="UIB19" s="132"/>
      <c r="UIC19" s="132"/>
      <c r="UID19" s="132"/>
      <c r="UIE19" s="132"/>
      <c r="UIF19" s="132"/>
      <c r="UIG19" s="132"/>
      <c r="UIH19" s="132"/>
      <c r="UII19" s="132"/>
      <c r="UIJ19" s="132"/>
      <c r="UIK19" s="132"/>
      <c r="UIL19" s="132"/>
      <c r="UIM19" s="132"/>
      <c r="UIN19" s="132"/>
      <c r="UIO19" s="132"/>
      <c r="UIP19" s="132"/>
      <c r="UIQ19" s="132"/>
      <c r="UIR19" s="132"/>
      <c r="UIS19" s="132"/>
      <c r="UIT19" s="132"/>
      <c r="UIU19" s="132"/>
      <c r="UIV19" s="132"/>
      <c r="UIW19" s="132"/>
      <c r="UIX19" s="132"/>
      <c r="UIY19" s="132"/>
      <c r="UIZ19" s="132"/>
      <c r="UJA19" s="132"/>
      <c r="UJB19" s="132"/>
      <c r="UJC19" s="132"/>
      <c r="UJD19" s="132"/>
      <c r="UJE19" s="132"/>
      <c r="UJF19" s="132"/>
      <c r="UJG19" s="132"/>
      <c r="UJH19" s="132"/>
      <c r="UJI19" s="132"/>
      <c r="UJJ19" s="132"/>
      <c r="UJK19" s="132"/>
      <c r="UJL19" s="132"/>
      <c r="UJM19" s="132"/>
      <c r="UJN19" s="132"/>
      <c r="UJO19" s="132"/>
      <c r="UJP19" s="132"/>
      <c r="UJQ19" s="132"/>
      <c r="UJR19" s="132"/>
      <c r="UJS19" s="132"/>
      <c r="UJT19" s="132"/>
      <c r="UJU19" s="132"/>
      <c r="UJV19" s="132"/>
      <c r="UJW19" s="132"/>
      <c r="UJX19" s="132"/>
      <c r="UJY19" s="132"/>
      <c r="UJZ19" s="132"/>
      <c r="UKA19" s="132"/>
      <c r="UKB19" s="132"/>
      <c r="UKC19" s="132"/>
      <c r="UKD19" s="132"/>
      <c r="UKE19" s="132"/>
      <c r="UKF19" s="132"/>
      <c r="UKG19" s="132"/>
      <c r="UKH19" s="132"/>
      <c r="UKI19" s="132"/>
      <c r="UKJ19" s="132"/>
      <c r="UKK19" s="132"/>
      <c r="UKL19" s="132"/>
      <c r="UKM19" s="132"/>
      <c r="UKN19" s="132"/>
      <c r="UKO19" s="132"/>
      <c r="UKP19" s="132"/>
      <c r="UKQ19" s="132"/>
      <c r="UKR19" s="132"/>
      <c r="UKS19" s="132"/>
      <c r="UKT19" s="132"/>
      <c r="UKU19" s="132"/>
      <c r="UKV19" s="132"/>
      <c r="UKW19" s="132"/>
      <c r="UKX19" s="132"/>
      <c r="UKY19" s="132"/>
      <c r="UKZ19" s="132"/>
      <c r="ULA19" s="132"/>
      <c r="ULB19" s="132"/>
      <c r="ULC19" s="132"/>
      <c r="ULD19" s="132"/>
      <c r="ULE19" s="132"/>
      <c r="ULF19" s="132"/>
      <c r="ULG19" s="132"/>
      <c r="ULH19" s="132"/>
      <c r="ULI19" s="132"/>
      <c r="ULJ19" s="132"/>
      <c r="ULK19" s="132"/>
      <c r="ULL19" s="132"/>
      <c r="ULM19" s="132"/>
      <c r="ULN19" s="132"/>
      <c r="ULO19" s="132"/>
      <c r="ULP19" s="132"/>
      <c r="ULQ19" s="132"/>
      <c r="ULR19" s="132"/>
      <c r="ULS19" s="132"/>
      <c r="ULT19" s="132"/>
      <c r="ULU19" s="132"/>
      <c r="ULV19" s="132"/>
      <c r="ULW19" s="132"/>
      <c r="ULX19" s="132"/>
      <c r="ULY19" s="132"/>
      <c r="ULZ19" s="132"/>
      <c r="UMA19" s="132"/>
      <c r="UMB19" s="132"/>
      <c r="UMC19" s="132"/>
      <c r="UMD19" s="132"/>
      <c r="UME19" s="132"/>
      <c r="UMF19" s="132"/>
      <c r="UMG19" s="132"/>
      <c r="UMH19" s="132"/>
      <c r="UMI19" s="132"/>
      <c r="UMJ19" s="132"/>
      <c r="UMK19" s="132"/>
      <c r="UML19" s="132"/>
      <c r="UMM19" s="132"/>
      <c r="UMN19" s="132"/>
      <c r="UMO19" s="132"/>
      <c r="UMP19" s="132"/>
      <c r="UMQ19" s="132"/>
      <c r="UMR19" s="132"/>
      <c r="UMS19" s="132"/>
      <c r="UMT19" s="132"/>
      <c r="UMU19" s="132"/>
      <c r="UMV19" s="132"/>
      <c r="UMW19" s="132"/>
      <c r="UMX19" s="132"/>
      <c r="UMY19" s="132"/>
      <c r="UMZ19" s="132"/>
      <c r="UNA19" s="132"/>
      <c r="UNB19" s="132"/>
      <c r="UNC19" s="132"/>
      <c r="UND19" s="132"/>
      <c r="UNE19" s="132"/>
      <c r="UNF19" s="132"/>
      <c r="UNG19" s="132"/>
      <c r="UNH19" s="132"/>
      <c r="UNI19" s="132"/>
      <c r="UNJ19" s="132"/>
      <c r="UNK19" s="132"/>
      <c r="UNL19" s="132"/>
      <c r="UNM19" s="132"/>
      <c r="UNN19" s="132"/>
      <c r="UNO19" s="132"/>
      <c r="UNP19" s="132"/>
      <c r="UNQ19" s="132"/>
      <c r="UNR19" s="132"/>
      <c r="UNS19" s="132"/>
      <c r="UNT19" s="132"/>
      <c r="UNU19" s="132"/>
      <c r="UNV19" s="132"/>
      <c r="UNW19" s="132"/>
      <c r="UNX19" s="132"/>
      <c r="UNY19" s="132"/>
      <c r="UNZ19" s="132"/>
      <c r="UOA19" s="132"/>
      <c r="UOB19" s="132"/>
      <c r="UOC19" s="132"/>
      <c r="UOD19" s="132"/>
      <c r="UOE19" s="132"/>
      <c r="UOF19" s="132"/>
      <c r="UOG19" s="132"/>
      <c r="UOH19" s="132"/>
      <c r="UOI19" s="132"/>
      <c r="UOJ19" s="132"/>
      <c r="UOK19" s="132"/>
      <c r="UOL19" s="132"/>
      <c r="UOM19" s="132"/>
      <c r="UON19" s="132"/>
      <c r="UOO19" s="132"/>
      <c r="UOP19" s="132"/>
      <c r="UOQ19" s="132"/>
      <c r="UOR19" s="132"/>
      <c r="UOS19" s="132"/>
      <c r="UOT19" s="132"/>
      <c r="UOU19" s="132"/>
      <c r="UOV19" s="132"/>
      <c r="UOW19" s="132"/>
      <c r="UOX19" s="132"/>
      <c r="UOY19" s="132"/>
      <c r="UOZ19" s="132"/>
      <c r="UPA19" s="132"/>
      <c r="UPB19" s="132"/>
      <c r="UPC19" s="132"/>
      <c r="UPD19" s="132"/>
      <c r="UPE19" s="132"/>
      <c r="UPF19" s="132"/>
      <c r="UPG19" s="132"/>
      <c r="UPH19" s="132"/>
      <c r="UPI19" s="132"/>
      <c r="UPJ19" s="132"/>
      <c r="UPK19" s="132"/>
      <c r="UPL19" s="132"/>
      <c r="UPM19" s="132"/>
      <c r="UPN19" s="132"/>
      <c r="UPO19" s="132"/>
      <c r="UPP19" s="132"/>
      <c r="UPQ19" s="132"/>
      <c r="UPR19" s="132"/>
      <c r="UPS19" s="132"/>
      <c r="UPT19" s="132"/>
      <c r="UPU19" s="132"/>
      <c r="UPV19" s="132"/>
      <c r="UPW19" s="132"/>
      <c r="UPX19" s="132"/>
      <c r="UPY19" s="132"/>
      <c r="UPZ19" s="132"/>
      <c r="UQA19" s="132"/>
      <c r="UQB19" s="132"/>
      <c r="UQC19" s="132"/>
      <c r="UQD19" s="132"/>
      <c r="UQE19" s="132"/>
      <c r="UQF19" s="132"/>
      <c r="UQG19" s="132"/>
      <c r="UQH19" s="132"/>
      <c r="UQI19" s="132"/>
      <c r="UQJ19" s="132"/>
      <c r="UQK19" s="132"/>
      <c r="UQL19" s="132"/>
      <c r="UQM19" s="132"/>
      <c r="UQN19" s="132"/>
      <c r="UQO19" s="132"/>
      <c r="UQP19" s="132"/>
      <c r="UQQ19" s="132"/>
      <c r="UQR19" s="132"/>
      <c r="UQS19" s="132"/>
      <c r="UQT19" s="132"/>
      <c r="UQU19" s="132"/>
      <c r="UQV19" s="132"/>
      <c r="UQW19" s="132"/>
      <c r="UQX19" s="132"/>
      <c r="UQY19" s="132"/>
      <c r="UQZ19" s="132"/>
      <c r="URA19" s="132"/>
      <c r="URB19" s="132"/>
      <c r="URC19" s="132"/>
      <c r="URD19" s="132"/>
      <c r="URE19" s="132"/>
      <c r="URF19" s="132"/>
      <c r="URG19" s="132"/>
      <c r="URH19" s="132"/>
      <c r="URI19" s="132"/>
      <c r="URJ19" s="132"/>
      <c r="URK19" s="132"/>
      <c r="URL19" s="132"/>
      <c r="URM19" s="132"/>
      <c r="URN19" s="132"/>
      <c r="URO19" s="132"/>
      <c r="URP19" s="132"/>
      <c r="URQ19" s="132"/>
      <c r="URR19" s="132"/>
      <c r="URS19" s="132"/>
      <c r="URT19" s="132"/>
      <c r="URU19" s="132"/>
      <c r="URV19" s="132"/>
      <c r="URW19" s="132"/>
      <c r="URX19" s="132"/>
      <c r="URY19" s="132"/>
      <c r="URZ19" s="132"/>
      <c r="USA19" s="132"/>
      <c r="USB19" s="132"/>
      <c r="USC19" s="132"/>
      <c r="USD19" s="132"/>
      <c r="USE19" s="132"/>
      <c r="USF19" s="132"/>
      <c r="USG19" s="132"/>
      <c r="USH19" s="132"/>
      <c r="USI19" s="132"/>
      <c r="USJ19" s="132"/>
      <c r="USK19" s="132"/>
      <c r="USL19" s="132"/>
      <c r="USM19" s="132"/>
      <c r="USN19" s="132"/>
      <c r="USO19" s="132"/>
      <c r="USP19" s="132"/>
      <c r="USQ19" s="132"/>
      <c r="USR19" s="132"/>
      <c r="USS19" s="132"/>
      <c r="UST19" s="132"/>
      <c r="USU19" s="132"/>
      <c r="USV19" s="132"/>
      <c r="USW19" s="132"/>
      <c r="USX19" s="132"/>
      <c r="USY19" s="132"/>
      <c r="USZ19" s="132"/>
      <c r="UTA19" s="132"/>
      <c r="UTB19" s="132"/>
      <c r="UTC19" s="132"/>
      <c r="UTD19" s="132"/>
      <c r="UTE19" s="132"/>
      <c r="UTF19" s="132"/>
      <c r="UTG19" s="132"/>
      <c r="UTH19" s="132"/>
      <c r="UTI19" s="132"/>
      <c r="UTJ19" s="132"/>
      <c r="UTK19" s="132"/>
      <c r="UTL19" s="132"/>
      <c r="UTM19" s="132"/>
      <c r="UTN19" s="132"/>
      <c r="UTO19" s="132"/>
      <c r="UTP19" s="132"/>
      <c r="UTQ19" s="132"/>
      <c r="UTR19" s="132"/>
      <c r="UTS19" s="132"/>
      <c r="UTT19" s="132"/>
      <c r="UTU19" s="132"/>
      <c r="UTV19" s="132"/>
      <c r="UTW19" s="132"/>
      <c r="UTX19" s="132"/>
      <c r="UTY19" s="132"/>
      <c r="UTZ19" s="132"/>
      <c r="UUA19" s="132"/>
      <c r="UUB19" s="132"/>
      <c r="UUC19" s="132"/>
      <c r="UUD19" s="132"/>
      <c r="UUE19" s="132"/>
      <c r="UUF19" s="132"/>
      <c r="UUG19" s="132"/>
      <c r="UUH19" s="132"/>
      <c r="UUI19" s="132"/>
      <c r="UUJ19" s="132"/>
      <c r="UUK19" s="132"/>
      <c r="UUL19" s="132"/>
      <c r="UUM19" s="132"/>
      <c r="UUN19" s="132"/>
      <c r="UUO19" s="132"/>
      <c r="UUP19" s="132"/>
      <c r="UUQ19" s="132"/>
      <c r="UUR19" s="132"/>
      <c r="UUS19" s="132"/>
      <c r="UUT19" s="132"/>
      <c r="UUU19" s="132"/>
      <c r="UUV19" s="132"/>
      <c r="UUW19" s="132"/>
      <c r="UUX19" s="132"/>
      <c r="UUY19" s="132"/>
      <c r="UUZ19" s="132"/>
      <c r="UVA19" s="132"/>
      <c r="UVB19" s="132"/>
      <c r="UVC19" s="132"/>
      <c r="UVD19" s="132"/>
      <c r="UVE19" s="132"/>
      <c r="UVF19" s="132"/>
      <c r="UVG19" s="132"/>
      <c r="UVH19" s="132"/>
      <c r="UVI19" s="132"/>
      <c r="UVJ19" s="132"/>
      <c r="UVK19" s="132"/>
      <c r="UVL19" s="132"/>
      <c r="UVM19" s="132"/>
      <c r="UVN19" s="132"/>
      <c r="UVO19" s="132"/>
      <c r="UVP19" s="132"/>
      <c r="UVQ19" s="132"/>
      <c r="UVR19" s="132"/>
      <c r="UVS19" s="132"/>
      <c r="UVT19" s="132"/>
      <c r="UVU19" s="132"/>
      <c r="UVV19" s="132"/>
      <c r="UVW19" s="132"/>
      <c r="UVX19" s="132"/>
      <c r="UVY19" s="132"/>
      <c r="UVZ19" s="132"/>
      <c r="UWA19" s="132"/>
      <c r="UWB19" s="132"/>
      <c r="UWC19" s="132"/>
      <c r="UWD19" s="132"/>
      <c r="UWE19" s="132"/>
      <c r="UWF19" s="132"/>
      <c r="UWG19" s="132"/>
      <c r="UWH19" s="132"/>
      <c r="UWI19" s="132"/>
      <c r="UWJ19" s="132"/>
      <c r="UWK19" s="132"/>
      <c r="UWL19" s="132"/>
      <c r="UWM19" s="132"/>
      <c r="UWN19" s="132"/>
      <c r="UWO19" s="132"/>
      <c r="UWP19" s="132"/>
      <c r="UWQ19" s="132"/>
      <c r="UWR19" s="132"/>
      <c r="UWS19" s="132"/>
      <c r="UWT19" s="132"/>
      <c r="UWU19" s="132"/>
      <c r="UWV19" s="132"/>
      <c r="UWW19" s="132"/>
      <c r="UWX19" s="132"/>
      <c r="UWY19" s="132"/>
      <c r="UWZ19" s="132"/>
      <c r="UXA19" s="132"/>
      <c r="UXB19" s="132"/>
      <c r="UXC19" s="132"/>
      <c r="UXD19" s="132"/>
      <c r="UXE19" s="132"/>
      <c r="UXF19" s="132"/>
      <c r="UXG19" s="132"/>
      <c r="UXH19" s="132"/>
      <c r="UXI19" s="132"/>
      <c r="UXJ19" s="132"/>
      <c r="UXK19" s="132"/>
      <c r="UXL19" s="132"/>
      <c r="UXM19" s="132"/>
      <c r="UXN19" s="132"/>
      <c r="UXO19" s="132"/>
      <c r="UXP19" s="132"/>
      <c r="UXQ19" s="132"/>
      <c r="UXR19" s="132"/>
      <c r="UXS19" s="132"/>
      <c r="UXT19" s="132"/>
      <c r="UXU19" s="132"/>
      <c r="UXV19" s="132"/>
      <c r="UXW19" s="132"/>
      <c r="UXX19" s="132"/>
      <c r="UXY19" s="132"/>
      <c r="UXZ19" s="132"/>
      <c r="UYA19" s="132"/>
      <c r="UYB19" s="132"/>
      <c r="UYC19" s="132"/>
      <c r="UYD19" s="132"/>
      <c r="UYE19" s="132"/>
      <c r="UYF19" s="132"/>
      <c r="UYG19" s="132"/>
      <c r="UYH19" s="132"/>
      <c r="UYI19" s="132"/>
      <c r="UYJ19" s="132"/>
      <c r="UYK19" s="132"/>
      <c r="UYL19" s="132"/>
      <c r="UYM19" s="132"/>
      <c r="UYN19" s="132"/>
      <c r="UYO19" s="132"/>
      <c r="UYP19" s="132"/>
      <c r="UYQ19" s="132"/>
      <c r="UYR19" s="132"/>
      <c r="UYS19" s="132"/>
      <c r="UYT19" s="132"/>
      <c r="UYU19" s="132"/>
      <c r="UYV19" s="132"/>
      <c r="UYW19" s="132"/>
      <c r="UYX19" s="132"/>
      <c r="UYY19" s="132"/>
      <c r="UYZ19" s="132"/>
      <c r="UZA19" s="132"/>
      <c r="UZB19" s="132"/>
      <c r="UZC19" s="132"/>
      <c r="UZD19" s="132"/>
      <c r="UZE19" s="132"/>
      <c r="UZF19" s="132"/>
      <c r="UZG19" s="132"/>
      <c r="UZH19" s="132"/>
      <c r="UZI19" s="132"/>
      <c r="UZJ19" s="132"/>
      <c r="UZK19" s="132"/>
      <c r="UZL19" s="132"/>
      <c r="UZM19" s="132"/>
      <c r="UZN19" s="132"/>
      <c r="UZO19" s="132"/>
      <c r="UZP19" s="132"/>
      <c r="UZQ19" s="132"/>
      <c r="UZR19" s="132"/>
      <c r="UZS19" s="132"/>
      <c r="UZT19" s="132"/>
      <c r="UZU19" s="132"/>
      <c r="UZV19" s="132"/>
      <c r="UZW19" s="132"/>
      <c r="UZX19" s="132"/>
      <c r="UZY19" s="132"/>
      <c r="UZZ19" s="132"/>
      <c r="VAA19" s="132"/>
      <c r="VAB19" s="132"/>
      <c r="VAC19" s="132"/>
      <c r="VAD19" s="132"/>
      <c r="VAE19" s="132"/>
      <c r="VAF19" s="132"/>
      <c r="VAG19" s="132"/>
      <c r="VAH19" s="132"/>
      <c r="VAI19" s="132"/>
      <c r="VAJ19" s="132"/>
      <c r="VAK19" s="132"/>
      <c r="VAL19" s="132"/>
      <c r="VAM19" s="132"/>
      <c r="VAN19" s="132"/>
      <c r="VAO19" s="132"/>
      <c r="VAP19" s="132"/>
      <c r="VAQ19" s="132"/>
      <c r="VAR19" s="132"/>
      <c r="VAS19" s="132"/>
      <c r="VAT19" s="132"/>
      <c r="VAU19" s="132"/>
      <c r="VAV19" s="132"/>
      <c r="VAW19" s="132"/>
      <c r="VAX19" s="132"/>
      <c r="VAY19" s="132"/>
      <c r="VAZ19" s="132"/>
      <c r="VBA19" s="132"/>
      <c r="VBB19" s="132"/>
      <c r="VBC19" s="132"/>
      <c r="VBD19" s="132"/>
      <c r="VBE19" s="132"/>
      <c r="VBF19" s="132"/>
      <c r="VBG19" s="132"/>
      <c r="VBH19" s="132"/>
      <c r="VBI19" s="132"/>
      <c r="VBJ19" s="132"/>
      <c r="VBK19" s="132"/>
      <c r="VBL19" s="132"/>
      <c r="VBM19" s="132"/>
      <c r="VBN19" s="132"/>
      <c r="VBO19" s="132"/>
      <c r="VBP19" s="132"/>
      <c r="VBQ19" s="132"/>
      <c r="VBR19" s="132"/>
      <c r="VBS19" s="132"/>
      <c r="VBT19" s="132"/>
      <c r="VBU19" s="132"/>
      <c r="VBV19" s="132"/>
      <c r="VBW19" s="132"/>
      <c r="VBX19" s="132"/>
      <c r="VBY19" s="132"/>
      <c r="VBZ19" s="132"/>
      <c r="VCA19" s="132"/>
      <c r="VCB19" s="132"/>
      <c r="VCC19" s="132"/>
      <c r="VCD19" s="132"/>
      <c r="VCE19" s="132"/>
      <c r="VCF19" s="132"/>
      <c r="VCG19" s="132"/>
      <c r="VCH19" s="132"/>
      <c r="VCI19" s="132"/>
      <c r="VCJ19" s="132"/>
      <c r="VCK19" s="132"/>
      <c r="VCL19" s="132"/>
      <c r="VCM19" s="132"/>
      <c r="VCN19" s="132"/>
      <c r="VCO19" s="132"/>
      <c r="VCP19" s="132"/>
      <c r="VCQ19" s="132"/>
      <c r="VCR19" s="132"/>
      <c r="VCS19" s="132"/>
      <c r="VCT19" s="132"/>
      <c r="VCU19" s="132"/>
      <c r="VCV19" s="132"/>
      <c r="VCW19" s="132"/>
      <c r="VCX19" s="132"/>
      <c r="VCY19" s="132"/>
      <c r="VCZ19" s="132"/>
      <c r="VDA19" s="132"/>
      <c r="VDB19" s="132"/>
      <c r="VDC19" s="132"/>
      <c r="VDD19" s="132"/>
      <c r="VDE19" s="132"/>
      <c r="VDF19" s="132"/>
      <c r="VDG19" s="132"/>
      <c r="VDH19" s="132"/>
      <c r="VDI19" s="132"/>
      <c r="VDJ19" s="132"/>
      <c r="VDK19" s="132"/>
      <c r="VDL19" s="132"/>
      <c r="VDM19" s="132"/>
      <c r="VDN19" s="132"/>
      <c r="VDO19" s="132"/>
      <c r="VDP19" s="132"/>
      <c r="VDQ19" s="132"/>
      <c r="VDR19" s="132"/>
      <c r="VDS19" s="132"/>
      <c r="VDT19" s="132"/>
      <c r="VDU19" s="132"/>
      <c r="VDV19" s="132"/>
      <c r="VDW19" s="132"/>
      <c r="VDX19" s="132"/>
      <c r="VDY19" s="132"/>
      <c r="VDZ19" s="132"/>
      <c r="VEA19" s="132"/>
      <c r="VEB19" s="132"/>
      <c r="VEC19" s="132"/>
      <c r="VED19" s="132"/>
      <c r="VEE19" s="132"/>
      <c r="VEF19" s="132"/>
      <c r="VEG19" s="132"/>
      <c r="VEH19" s="132"/>
      <c r="VEI19" s="132"/>
      <c r="VEJ19" s="132"/>
      <c r="VEK19" s="132"/>
      <c r="VEL19" s="132"/>
      <c r="VEM19" s="132"/>
      <c r="VEN19" s="132"/>
      <c r="VEO19" s="132"/>
      <c r="VEP19" s="132"/>
      <c r="VEQ19" s="132"/>
      <c r="VER19" s="132"/>
      <c r="VES19" s="132"/>
      <c r="VET19" s="132"/>
      <c r="VEU19" s="132"/>
      <c r="VEV19" s="132"/>
      <c r="VEW19" s="132"/>
      <c r="VEX19" s="132"/>
      <c r="VEY19" s="132"/>
      <c r="VEZ19" s="132"/>
      <c r="VFA19" s="132"/>
      <c r="VFB19" s="132"/>
      <c r="VFC19" s="132"/>
      <c r="VFD19" s="132"/>
      <c r="VFE19" s="132"/>
      <c r="VFF19" s="132"/>
      <c r="VFG19" s="132"/>
      <c r="VFH19" s="132"/>
      <c r="VFI19" s="132"/>
      <c r="VFJ19" s="132"/>
      <c r="VFK19" s="132"/>
      <c r="VFL19" s="132"/>
      <c r="VFM19" s="132"/>
      <c r="VFN19" s="132"/>
      <c r="VFO19" s="132"/>
      <c r="VFP19" s="132"/>
      <c r="VFQ19" s="132"/>
      <c r="VFR19" s="132"/>
      <c r="VFS19" s="132"/>
      <c r="VFT19" s="132"/>
      <c r="VFU19" s="132"/>
      <c r="VFV19" s="132"/>
      <c r="VFW19" s="132"/>
      <c r="VFX19" s="132"/>
      <c r="VFY19" s="132"/>
      <c r="VFZ19" s="132"/>
      <c r="VGA19" s="132"/>
      <c r="VGB19" s="132"/>
      <c r="VGC19" s="132"/>
      <c r="VGD19" s="132"/>
      <c r="VGE19" s="132"/>
      <c r="VGF19" s="132"/>
      <c r="VGG19" s="132"/>
      <c r="VGH19" s="132"/>
      <c r="VGI19" s="132"/>
      <c r="VGJ19" s="132"/>
      <c r="VGK19" s="132"/>
      <c r="VGL19" s="132"/>
      <c r="VGM19" s="132"/>
      <c r="VGN19" s="132"/>
      <c r="VGO19" s="132"/>
      <c r="VGP19" s="132"/>
      <c r="VGQ19" s="132"/>
      <c r="VGR19" s="132"/>
      <c r="VGS19" s="132"/>
      <c r="VGT19" s="132"/>
      <c r="VGU19" s="132"/>
      <c r="VGV19" s="132"/>
      <c r="VGW19" s="132"/>
      <c r="VGX19" s="132"/>
      <c r="VGY19" s="132"/>
      <c r="VGZ19" s="132"/>
      <c r="VHA19" s="132"/>
      <c r="VHB19" s="132"/>
      <c r="VHC19" s="132"/>
      <c r="VHD19" s="132"/>
      <c r="VHE19" s="132"/>
      <c r="VHF19" s="132"/>
      <c r="VHG19" s="132"/>
      <c r="VHH19" s="132"/>
      <c r="VHI19" s="132"/>
      <c r="VHJ19" s="132"/>
      <c r="VHK19" s="132"/>
      <c r="VHL19" s="132"/>
      <c r="VHM19" s="132"/>
      <c r="VHN19" s="132"/>
      <c r="VHO19" s="132"/>
      <c r="VHP19" s="132"/>
      <c r="VHQ19" s="132"/>
      <c r="VHR19" s="132"/>
      <c r="VHS19" s="132"/>
      <c r="VHT19" s="132"/>
      <c r="VHU19" s="132"/>
      <c r="VHV19" s="132"/>
      <c r="VHW19" s="132"/>
      <c r="VHX19" s="132"/>
      <c r="VHY19" s="132"/>
      <c r="VHZ19" s="132"/>
      <c r="VIA19" s="132"/>
      <c r="VIB19" s="132"/>
      <c r="VIC19" s="132"/>
      <c r="VID19" s="132"/>
      <c r="VIE19" s="132"/>
      <c r="VIF19" s="132"/>
      <c r="VIG19" s="132"/>
      <c r="VIH19" s="132"/>
      <c r="VII19" s="132"/>
      <c r="VIJ19" s="132"/>
      <c r="VIK19" s="132"/>
      <c r="VIL19" s="132"/>
      <c r="VIM19" s="132"/>
      <c r="VIN19" s="132"/>
      <c r="VIO19" s="132"/>
      <c r="VIP19" s="132"/>
      <c r="VIQ19" s="132"/>
      <c r="VIR19" s="132"/>
      <c r="VIS19" s="132"/>
      <c r="VIT19" s="132"/>
      <c r="VIU19" s="132"/>
      <c r="VIV19" s="132"/>
      <c r="VIW19" s="132"/>
      <c r="VIX19" s="132"/>
      <c r="VIY19" s="132"/>
      <c r="VIZ19" s="132"/>
      <c r="VJA19" s="132"/>
      <c r="VJB19" s="132"/>
      <c r="VJC19" s="132"/>
      <c r="VJD19" s="132"/>
      <c r="VJE19" s="132"/>
      <c r="VJF19" s="132"/>
      <c r="VJG19" s="132"/>
      <c r="VJH19" s="132"/>
      <c r="VJI19" s="132"/>
      <c r="VJJ19" s="132"/>
      <c r="VJK19" s="132"/>
      <c r="VJL19" s="132"/>
      <c r="VJM19" s="132"/>
      <c r="VJN19" s="132"/>
      <c r="VJO19" s="132"/>
      <c r="VJP19" s="132"/>
      <c r="VJQ19" s="132"/>
      <c r="VJR19" s="132"/>
      <c r="VJS19" s="132"/>
      <c r="VJT19" s="132"/>
      <c r="VJU19" s="132"/>
      <c r="VJV19" s="132"/>
      <c r="VJW19" s="132"/>
      <c r="VJX19" s="132"/>
      <c r="VJY19" s="132"/>
      <c r="VJZ19" s="132"/>
      <c r="VKA19" s="132"/>
      <c r="VKB19" s="132"/>
      <c r="VKC19" s="132"/>
      <c r="VKD19" s="132"/>
      <c r="VKE19" s="132"/>
      <c r="VKF19" s="132"/>
      <c r="VKG19" s="132"/>
      <c r="VKH19" s="132"/>
      <c r="VKI19" s="132"/>
      <c r="VKJ19" s="132"/>
      <c r="VKK19" s="132"/>
      <c r="VKL19" s="132"/>
      <c r="VKM19" s="132"/>
      <c r="VKN19" s="132"/>
      <c r="VKO19" s="132"/>
      <c r="VKP19" s="132"/>
      <c r="VKQ19" s="132"/>
      <c r="VKR19" s="132"/>
      <c r="VKS19" s="132"/>
      <c r="VKT19" s="132"/>
      <c r="VKU19" s="132"/>
      <c r="VKV19" s="132"/>
      <c r="VKW19" s="132"/>
      <c r="VKX19" s="132"/>
      <c r="VKY19" s="132"/>
      <c r="VKZ19" s="132"/>
      <c r="VLA19" s="132"/>
      <c r="VLB19" s="132"/>
      <c r="VLC19" s="132"/>
      <c r="VLD19" s="132"/>
      <c r="VLE19" s="132"/>
      <c r="VLF19" s="132"/>
      <c r="VLG19" s="132"/>
      <c r="VLH19" s="132"/>
      <c r="VLI19" s="132"/>
      <c r="VLJ19" s="132"/>
      <c r="VLK19" s="132"/>
      <c r="VLL19" s="132"/>
      <c r="VLM19" s="132"/>
      <c r="VLN19" s="132"/>
      <c r="VLO19" s="132"/>
      <c r="VLP19" s="132"/>
      <c r="VLQ19" s="132"/>
      <c r="VLR19" s="132"/>
      <c r="VLS19" s="132"/>
      <c r="VLT19" s="132"/>
      <c r="VLU19" s="132"/>
      <c r="VLV19" s="132"/>
      <c r="VLW19" s="132"/>
      <c r="VLX19" s="132"/>
      <c r="VLY19" s="132"/>
      <c r="VLZ19" s="132"/>
      <c r="VMA19" s="132"/>
      <c r="VMB19" s="132"/>
      <c r="VMC19" s="132"/>
      <c r="VMD19" s="132"/>
      <c r="VME19" s="132"/>
      <c r="VMF19" s="132"/>
      <c r="VMG19" s="132"/>
      <c r="VMH19" s="132"/>
      <c r="VMI19" s="132"/>
      <c r="VMJ19" s="132"/>
      <c r="VMK19" s="132"/>
      <c r="VML19" s="132"/>
      <c r="VMM19" s="132"/>
      <c r="VMN19" s="132"/>
      <c r="VMO19" s="132"/>
      <c r="VMP19" s="132"/>
      <c r="VMQ19" s="132"/>
      <c r="VMR19" s="132"/>
      <c r="VMS19" s="132"/>
      <c r="VMT19" s="132"/>
      <c r="VMU19" s="132"/>
      <c r="VMV19" s="132"/>
      <c r="VMW19" s="132"/>
      <c r="VMX19" s="132"/>
      <c r="VMY19" s="132"/>
      <c r="VMZ19" s="132"/>
      <c r="VNA19" s="132"/>
      <c r="VNB19" s="132"/>
      <c r="VNC19" s="132"/>
      <c r="VND19" s="132"/>
      <c r="VNE19" s="132"/>
      <c r="VNF19" s="132"/>
      <c r="VNG19" s="132"/>
      <c r="VNH19" s="132"/>
      <c r="VNI19" s="132"/>
      <c r="VNJ19" s="132"/>
      <c r="VNK19" s="132"/>
      <c r="VNL19" s="132"/>
      <c r="VNM19" s="132"/>
      <c r="VNN19" s="132"/>
      <c r="VNO19" s="132"/>
      <c r="VNP19" s="132"/>
      <c r="VNQ19" s="132"/>
      <c r="VNR19" s="132"/>
      <c r="VNS19" s="132"/>
      <c r="VNT19" s="132"/>
      <c r="VNU19" s="132"/>
      <c r="VNV19" s="132"/>
      <c r="VNW19" s="132"/>
      <c r="VNX19" s="132"/>
      <c r="VNY19" s="132"/>
      <c r="VNZ19" s="132"/>
      <c r="VOA19" s="132"/>
      <c r="VOB19" s="132"/>
      <c r="VOC19" s="132"/>
      <c r="VOD19" s="132"/>
      <c r="VOE19" s="132"/>
      <c r="VOF19" s="132"/>
      <c r="VOG19" s="132"/>
      <c r="VOH19" s="132"/>
      <c r="VOI19" s="132"/>
      <c r="VOJ19" s="132"/>
      <c r="VOK19" s="132"/>
      <c r="VOL19" s="132"/>
      <c r="VOM19" s="132"/>
      <c r="VON19" s="132"/>
      <c r="VOO19" s="132"/>
      <c r="VOP19" s="132"/>
      <c r="VOQ19" s="132"/>
      <c r="VOR19" s="132"/>
      <c r="VOS19" s="132"/>
      <c r="VOT19" s="132"/>
      <c r="VOU19" s="132"/>
      <c r="VOV19" s="132"/>
      <c r="VOW19" s="132"/>
      <c r="VOX19" s="132"/>
      <c r="VOY19" s="132"/>
      <c r="VOZ19" s="132"/>
      <c r="VPA19" s="132"/>
      <c r="VPB19" s="132"/>
      <c r="VPC19" s="132"/>
      <c r="VPD19" s="132"/>
      <c r="VPE19" s="132"/>
      <c r="VPF19" s="132"/>
      <c r="VPG19" s="132"/>
      <c r="VPH19" s="132"/>
      <c r="VPI19" s="132"/>
      <c r="VPJ19" s="132"/>
      <c r="VPK19" s="132"/>
      <c r="VPL19" s="132"/>
      <c r="VPM19" s="132"/>
      <c r="VPN19" s="132"/>
      <c r="VPO19" s="132"/>
      <c r="VPP19" s="132"/>
      <c r="VPQ19" s="132"/>
      <c r="VPR19" s="132"/>
      <c r="VPS19" s="132"/>
      <c r="VPT19" s="132"/>
      <c r="VPU19" s="132"/>
      <c r="VPV19" s="132"/>
      <c r="VPW19" s="132"/>
      <c r="VPX19" s="132"/>
      <c r="VPY19" s="132"/>
      <c r="VPZ19" s="132"/>
      <c r="VQA19" s="132"/>
      <c r="VQB19" s="132"/>
      <c r="VQC19" s="132"/>
      <c r="VQD19" s="132"/>
      <c r="VQE19" s="132"/>
      <c r="VQF19" s="132"/>
      <c r="VQG19" s="132"/>
      <c r="VQH19" s="132"/>
      <c r="VQI19" s="132"/>
      <c r="VQJ19" s="132"/>
      <c r="VQK19" s="132"/>
      <c r="VQL19" s="132"/>
      <c r="VQM19" s="132"/>
      <c r="VQN19" s="132"/>
      <c r="VQO19" s="132"/>
      <c r="VQP19" s="132"/>
      <c r="VQQ19" s="132"/>
      <c r="VQR19" s="132"/>
      <c r="VQS19" s="132"/>
      <c r="VQT19" s="132"/>
      <c r="VQU19" s="132"/>
      <c r="VQV19" s="132"/>
      <c r="VQW19" s="132"/>
      <c r="VQX19" s="132"/>
      <c r="VQY19" s="132"/>
      <c r="VQZ19" s="132"/>
      <c r="VRA19" s="132"/>
      <c r="VRB19" s="132"/>
      <c r="VRC19" s="132"/>
      <c r="VRD19" s="132"/>
      <c r="VRE19" s="132"/>
      <c r="VRF19" s="132"/>
      <c r="VRG19" s="132"/>
      <c r="VRH19" s="132"/>
      <c r="VRI19" s="132"/>
      <c r="VRJ19" s="132"/>
      <c r="VRK19" s="132"/>
      <c r="VRL19" s="132"/>
      <c r="VRM19" s="132"/>
      <c r="VRN19" s="132"/>
      <c r="VRO19" s="132"/>
      <c r="VRP19" s="132"/>
      <c r="VRQ19" s="132"/>
      <c r="VRR19" s="132"/>
      <c r="VRS19" s="132"/>
      <c r="VRT19" s="132"/>
      <c r="VRU19" s="132"/>
      <c r="VRV19" s="132"/>
      <c r="VRW19" s="132"/>
      <c r="VRX19" s="132"/>
      <c r="VRY19" s="132"/>
      <c r="VRZ19" s="132"/>
      <c r="VSA19" s="132"/>
      <c r="VSB19" s="132"/>
      <c r="VSC19" s="132"/>
      <c r="VSD19" s="132"/>
      <c r="VSE19" s="132"/>
      <c r="VSF19" s="132"/>
      <c r="VSG19" s="132"/>
      <c r="VSH19" s="132"/>
      <c r="VSI19" s="132"/>
      <c r="VSJ19" s="132"/>
      <c r="VSK19" s="132"/>
      <c r="VSL19" s="132"/>
      <c r="VSM19" s="132"/>
      <c r="VSN19" s="132"/>
      <c r="VSO19" s="132"/>
      <c r="VSP19" s="132"/>
      <c r="VSQ19" s="132"/>
      <c r="VSR19" s="132"/>
      <c r="VSS19" s="132"/>
      <c r="VST19" s="132"/>
      <c r="VSU19" s="132"/>
      <c r="VSV19" s="132"/>
      <c r="VSW19" s="132"/>
      <c r="VSX19" s="132"/>
      <c r="VSY19" s="132"/>
      <c r="VSZ19" s="132"/>
      <c r="VTA19" s="132"/>
      <c r="VTB19" s="132"/>
      <c r="VTC19" s="132"/>
      <c r="VTD19" s="132"/>
      <c r="VTE19" s="132"/>
      <c r="VTF19" s="132"/>
      <c r="VTG19" s="132"/>
      <c r="VTH19" s="132"/>
      <c r="VTI19" s="132"/>
      <c r="VTJ19" s="132"/>
      <c r="VTK19" s="132"/>
      <c r="VTL19" s="132"/>
      <c r="VTM19" s="132"/>
      <c r="VTN19" s="132"/>
      <c r="VTO19" s="132"/>
      <c r="VTP19" s="132"/>
      <c r="VTQ19" s="132"/>
      <c r="VTR19" s="132"/>
      <c r="VTS19" s="132"/>
      <c r="VTT19" s="132"/>
      <c r="VTU19" s="132"/>
      <c r="VTV19" s="132"/>
      <c r="VTW19" s="132"/>
      <c r="VTX19" s="132"/>
      <c r="VTY19" s="132"/>
      <c r="VTZ19" s="132"/>
      <c r="VUA19" s="132"/>
      <c r="VUB19" s="132"/>
      <c r="VUC19" s="132"/>
      <c r="VUD19" s="132"/>
      <c r="VUE19" s="132"/>
      <c r="VUF19" s="132"/>
      <c r="VUG19" s="132"/>
      <c r="VUH19" s="132"/>
      <c r="VUI19" s="132"/>
      <c r="VUJ19" s="132"/>
      <c r="VUK19" s="132"/>
      <c r="VUL19" s="132"/>
      <c r="VUM19" s="132"/>
      <c r="VUN19" s="132"/>
      <c r="VUO19" s="132"/>
      <c r="VUP19" s="132"/>
      <c r="VUQ19" s="132"/>
      <c r="VUR19" s="132"/>
      <c r="VUS19" s="132"/>
      <c r="VUT19" s="132"/>
      <c r="VUU19" s="132"/>
      <c r="VUV19" s="132"/>
      <c r="VUW19" s="132"/>
      <c r="VUX19" s="132"/>
      <c r="VUY19" s="132"/>
      <c r="VUZ19" s="132"/>
      <c r="VVA19" s="132"/>
      <c r="VVB19" s="132"/>
      <c r="VVC19" s="132"/>
      <c r="VVD19" s="132"/>
      <c r="VVE19" s="132"/>
      <c r="VVF19" s="132"/>
      <c r="VVG19" s="132"/>
      <c r="VVH19" s="132"/>
      <c r="VVI19" s="132"/>
      <c r="VVJ19" s="132"/>
      <c r="VVK19" s="132"/>
      <c r="VVL19" s="132"/>
      <c r="VVM19" s="132"/>
      <c r="VVN19" s="132"/>
      <c r="VVO19" s="132"/>
      <c r="VVP19" s="132"/>
      <c r="VVQ19" s="132"/>
      <c r="VVR19" s="132"/>
      <c r="VVS19" s="132"/>
      <c r="VVT19" s="132"/>
      <c r="VVU19" s="132"/>
      <c r="VVV19" s="132"/>
      <c r="VVW19" s="132"/>
      <c r="VVX19" s="132"/>
      <c r="VVY19" s="132"/>
      <c r="VVZ19" s="132"/>
      <c r="VWA19" s="132"/>
      <c r="VWB19" s="132"/>
      <c r="VWC19" s="132"/>
      <c r="VWD19" s="132"/>
      <c r="VWE19" s="132"/>
      <c r="VWF19" s="132"/>
      <c r="VWG19" s="132"/>
      <c r="VWH19" s="132"/>
      <c r="VWI19" s="132"/>
      <c r="VWJ19" s="132"/>
      <c r="VWK19" s="132"/>
      <c r="VWL19" s="132"/>
      <c r="VWM19" s="132"/>
      <c r="VWN19" s="132"/>
      <c r="VWO19" s="132"/>
      <c r="VWP19" s="132"/>
      <c r="VWQ19" s="132"/>
      <c r="VWR19" s="132"/>
      <c r="VWS19" s="132"/>
      <c r="VWT19" s="132"/>
      <c r="VWU19" s="132"/>
      <c r="VWV19" s="132"/>
      <c r="VWW19" s="132"/>
      <c r="VWX19" s="132"/>
      <c r="VWY19" s="132"/>
      <c r="VWZ19" s="132"/>
      <c r="VXA19" s="132"/>
      <c r="VXB19" s="132"/>
      <c r="VXC19" s="132"/>
      <c r="VXD19" s="132"/>
      <c r="VXE19" s="132"/>
      <c r="VXF19" s="132"/>
      <c r="VXG19" s="132"/>
      <c r="VXH19" s="132"/>
      <c r="VXI19" s="132"/>
      <c r="VXJ19" s="132"/>
      <c r="VXK19" s="132"/>
      <c r="VXL19" s="132"/>
      <c r="VXM19" s="132"/>
      <c r="VXN19" s="132"/>
      <c r="VXO19" s="132"/>
      <c r="VXP19" s="132"/>
      <c r="VXQ19" s="132"/>
      <c r="VXR19" s="132"/>
      <c r="VXS19" s="132"/>
      <c r="VXT19" s="132"/>
      <c r="VXU19" s="132"/>
      <c r="VXV19" s="132"/>
      <c r="VXW19" s="132"/>
      <c r="VXX19" s="132"/>
      <c r="VXY19" s="132"/>
      <c r="VXZ19" s="132"/>
      <c r="VYA19" s="132"/>
      <c r="VYB19" s="132"/>
      <c r="VYC19" s="132"/>
      <c r="VYD19" s="132"/>
      <c r="VYE19" s="132"/>
      <c r="VYF19" s="132"/>
      <c r="VYG19" s="132"/>
      <c r="VYH19" s="132"/>
      <c r="VYI19" s="132"/>
      <c r="VYJ19" s="132"/>
      <c r="VYK19" s="132"/>
      <c r="VYL19" s="132"/>
      <c r="VYM19" s="132"/>
      <c r="VYN19" s="132"/>
      <c r="VYO19" s="132"/>
      <c r="VYP19" s="132"/>
      <c r="VYQ19" s="132"/>
      <c r="VYR19" s="132"/>
      <c r="VYS19" s="132"/>
      <c r="VYT19" s="132"/>
      <c r="VYU19" s="132"/>
      <c r="VYV19" s="132"/>
      <c r="VYW19" s="132"/>
      <c r="VYX19" s="132"/>
      <c r="VYY19" s="132"/>
      <c r="VYZ19" s="132"/>
      <c r="VZA19" s="132"/>
      <c r="VZB19" s="132"/>
      <c r="VZC19" s="132"/>
      <c r="VZD19" s="132"/>
      <c r="VZE19" s="132"/>
      <c r="VZF19" s="132"/>
      <c r="VZG19" s="132"/>
      <c r="VZH19" s="132"/>
      <c r="VZI19" s="132"/>
      <c r="VZJ19" s="132"/>
      <c r="VZK19" s="132"/>
      <c r="VZL19" s="132"/>
      <c r="VZM19" s="132"/>
      <c r="VZN19" s="132"/>
      <c r="VZO19" s="132"/>
      <c r="VZP19" s="132"/>
      <c r="VZQ19" s="132"/>
      <c r="VZR19" s="132"/>
      <c r="VZS19" s="132"/>
      <c r="VZT19" s="132"/>
      <c r="VZU19" s="132"/>
      <c r="VZV19" s="132"/>
      <c r="VZW19" s="132"/>
      <c r="VZX19" s="132"/>
      <c r="VZY19" s="132"/>
      <c r="VZZ19" s="132"/>
      <c r="WAA19" s="132"/>
      <c r="WAB19" s="132"/>
      <c r="WAC19" s="132"/>
      <c r="WAD19" s="132"/>
      <c r="WAE19" s="132"/>
      <c r="WAF19" s="132"/>
      <c r="WAG19" s="132"/>
      <c r="WAH19" s="132"/>
      <c r="WAI19" s="132"/>
      <c r="WAJ19" s="132"/>
      <c r="WAK19" s="132"/>
      <c r="WAL19" s="132"/>
      <c r="WAM19" s="132"/>
      <c r="WAN19" s="132"/>
      <c r="WAO19" s="132"/>
      <c r="WAP19" s="132"/>
      <c r="WAQ19" s="132"/>
      <c r="WAR19" s="132"/>
      <c r="WAS19" s="132"/>
      <c r="WAT19" s="132"/>
      <c r="WAU19" s="132"/>
      <c r="WAV19" s="132"/>
      <c r="WAW19" s="132"/>
      <c r="WAX19" s="132"/>
      <c r="WAY19" s="132"/>
      <c r="WAZ19" s="132"/>
      <c r="WBA19" s="132"/>
      <c r="WBB19" s="132"/>
      <c r="WBC19" s="132"/>
      <c r="WBD19" s="132"/>
      <c r="WBE19" s="132"/>
      <c r="WBF19" s="132"/>
      <c r="WBG19" s="132"/>
      <c r="WBH19" s="132"/>
      <c r="WBI19" s="132"/>
      <c r="WBJ19" s="132"/>
      <c r="WBK19" s="132"/>
      <c r="WBL19" s="132"/>
      <c r="WBM19" s="132"/>
      <c r="WBN19" s="132"/>
      <c r="WBO19" s="132"/>
      <c r="WBP19" s="132"/>
      <c r="WBQ19" s="132"/>
      <c r="WBR19" s="132"/>
      <c r="WBS19" s="132"/>
      <c r="WBT19" s="132"/>
      <c r="WBU19" s="132"/>
      <c r="WBV19" s="132"/>
      <c r="WBW19" s="132"/>
      <c r="WBX19" s="132"/>
      <c r="WBY19" s="132"/>
      <c r="WBZ19" s="132"/>
      <c r="WCA19" s="132"/>
      <c r="WCB19" s="132"/>
      <c r="WCC19" s="132"/>
      <c r="WCD19" s="132"/>
      <c r="WCE19" s="132"/>
      <c r="WCF19" s="132"/>
      <c r="WCG19" s="132"/>
      <c r="WCH19" s="132"/>
      <c r="WCI19" s="132"/>
      <c r="WCJ19" s="132"/>
      <c r="WCK19" s="132"/>
      <c r="WCL19" s="132"/>
      <c r="WCM19" s="132"/>
      <c r="WCN19" s="132"/>
      <c r="WCO19" s="132"/>
      <c r="WCP19" s="132"/>
      <c r="WCQ19" s="132"/>
      <c r="WCR19" s="132"/>
      <c r="WCS19" s="132"/>
      <c r="WCT19" s="132"/>
      <c r="WCU19" s="132"/>
      <c r="WCV19" s="132"/>
      <c r="WCW19" s="132"/>
      <c r="WCX19" s="132"/>
      <c r="WCY19" s="132"/>
      <c r="WCZ19" s="132"/>
      <c r="WDA19" s="132"/>
      <c r="WDB19" s="132"/>
      <c r="WDC19" s="132"/>
      <c r="WDD19" s="132"/>
      <c r="WDE19" s="132"/>
      <c r="WDF19" s="132"/>
      <c r="WDG19" s="132"/>
      <c r="WDH19" s="132"/>
      <c r="WDI19" s="132"/>
      <c r="WDJ19" s="132"/>
      <c r="WDK19" s="132"/>
      <c r="WDL19" s="132"/>
      <c r="WDM19" s="132"/>
      <c r="WDN19" s="132"/>
      <c r="WDO19" s="132"/>
      <c r="WDP19" s="132"/>
      <c r="WDQ19" s="132"/>
      <c r="WDR19" s="132"/>
      <c r="WDS19" s="132"/>
      <c r="WDT19" s="132"/>
      <c r="WDU19" s="132"/>
      <c r="WDV19" s="132"/>
      <c r="WDW19" s="132"/>
      <c r="WDX19" s="132"/>
      <c r="WDY19" s="132"/>
      <c r="WDZ19" s="132"/>
      <c r="WEA19" s="132"/>
      <c r="WEB19" s="132"/>
      <c r="WEC19" s="132"/>
      <c r="WED19" s="132"/>
      <c r="WEE19" s="132"/>
      <c r="WEF19" s="132"/>
      <c r="WEG19" s="132"/>
      <c r="WEH19" s="132"/>
      <c r="WEI19" s="132"/>
      <c r="WEJ19" s="132"/>
      <c r="WEK19" s="132"/>
      <c r="WEL19" s="132"/>
      <c r="WEM19" s="132"/>
      <c r="WEN19" s="132"/>
      <c r="WEO19" s="132"/>
      <c r="WEP19" s="132"/>
      <c r="WEQ19" s="132"/>
      <c r="WER19" s="132"/>
      <c r="WES19" s="132"/>
      <c r="WET19" s="132"/>
      <c r="WEU19" s="132"/>
      <c r="WEV19" s="132"/>
      <c r="WEW19" s="132"/>
      <c r="WEX19" s="132"/>
      <c r="WEY19" s="132"/>
      <c r="WEZ19" s="132"/>
      <c r="WFA19" s="132"/>
      <c r="WFB19" s="132"/>
      <c r="WFC19" s="132"/>
      <c r="WFD19" s="132"/>
      <c r="WFE19" s="132"/>
      <c r="WFF19" s="132"/>
      <c r="WFG19" s="132"/>
      <c r="WFH19" s="132"/>
      <c r="WFI19" s="132"/>
      <c r="WFJ19" s="132"/>
      <c r="WFK19" s="132"/>
      <c r="WFL19" s="132"/>
      <c r="WFM19" s="132"/>
      <c r="WFN19" s="132"/>
      <c r="WFO19" s="132"/>
      <c r="WFP19" s="132"/>
      <c r="WFQ19" s="132"/>
      <c r="WFR19" s="132"/>
      <c r="WFS19" s="132"/>
      <c r="WFT19" s="132"/>
      <c r="WFU19" s="132"/>
      <c r="WFV19" s="132"/>
      <c r="WFW19" s="132"/>
      <c r="WFX19" s="132"/>
      <c r="WFY19" s="132"/>
      <c r="WFZ19" s="132"/>
      <c r="WGA19" s="132"/>
      <c r="WGB19" s="132"/>
      <c r="WGC19" s="132"/>
      <c r="WGD19" s="132"/>
      <c r="WGE19" s="132"/>
      <c r="WGF19" s="132"/>
      <c r="WGG19" s="132"/>
      <c r="WGH19" s="132"/>
      <c r="WGI19" s="132"/>
      <c r="WGJ19" s="132"/>
      <c r="WGK19" s="132"/>
      <c r="WGL19" s="132"/>
      <c r="WGM19" s="132"/>
      <c r="WGN19" s="132"/>
      <c r="WGO19" s="132"/>
      <c r="WGP19" s="132"/>
      <c r="WGQ19" s="132"/>
      <c r="WGR19" s="132"/>
      <c r="WGS19" s="132"/>
      <c r="WGT19" s="132"/>
      <c r="WGU19" s="132"/>
      <c r="WGV19" s="132"/>
      <c r="WGW19" s="132"/>
      <c r="WGX19" s="132"/>
      <c r="WGY19" s="132"/>
      <c r="WGZ19" s="132"/>
      <c r="WHA19" s="132"/>
      <c r="WHB19" s="132"/>
      <c r="WHC19" s="132"/>
      <c r="WHD19" s="132"/>
      <c r="WHE19" s="132"/>
      <c r="WHF19" s="132"/>
      <c r="WHG19" s="132"/>
      <c r="WHH19" s="132"/>
      <c r="WHI19" s="132"/>
      <c r="WHJ19" s="132"/>
      <c r="WHK19" s="132"/>
      <c r="WHL19" s="132"/>
      <c r="WHM19" s="132"/>
      <c r="WHN19" s="132"/>
      <c r="WHO19" s="132"/>
      <c r="WHP19" s="132"/>
      <c r="WHQ19" s="132"/>
      <c r="WHR19" s="132"/>
      <c r="WHS19" s="132"/>
      <c r="WHT19" s="132"/>
      <c r="WHU19" s="132"/>
      <c r="WHV19" s="132"/>
      <c r="WHW19" s="132"/>
      <c r="WHX19" s="132"/>
      <c r="WHY19" s="132"/>
      <c r="WHZ19" s="132"/>
      <c r="WIA19" s="132"/>
      <c r="WIB19" s="132"/>
      <c r="WIC19" s="132"/>
      <c r="WID19" s="132"/>
      <c r="WIE19" s="132"/>
      <c r="WIF19" s="132"/>
      <c r="WIG19" s="132"/>
      <c r="WIH19" s="132"/>
      <c r="WII19" s="132"/>
      <c r="WIJ19" s="132"/>
      <c r="WIK19" s="132"/>
      <c r="WIL19" s="132"/>
      <c r="WIM19" s="132"/>
      <c r="WIN19" s="132"/>
      <c r="WIO19" s="132"/>
      <c r="WIP19" s="132"/>
      <c r="WIQ19" s="132"/>
      <c r="WIR19" s="132"/>
      <c r="WIS19" s="132"/>
      <c r="WIT19" s="132"/>
      <c r="WIU19" s="132"/>
      <c r="WIV19" s="132"/>
      <c r="WIW19" s="132"/>
      <c r="WIX19" s="132"/>
      <c r="WIY19" s="132"/>
      <c r="WIZ19" s="132"/>
      <c r="WJA19" s="132"/>
      <c r="WJB19" s="132"/>
      <c r="WJC19" s="132"/>
      <c r="WJD19" s="132"/>
      <c r="WJE19" s="132"/>
      <c r="WJF19" s="132"/>
      <c r="WJG19" s="132"/>
      <c r="WJH19" s="132"/>
      <c r="WJI19" s="132"/>
      <c r="WJJ19" s="132"/>
      <c r="WJK19" s="132"/>
      <c r="WJL19" s="132"/>
      <c r="WJM19" s="132"/>
      <c r="WJN19" s="132"/>
      <c r="WJO19" s="132"/>
      <c r="WJP19" s="132"/>
      <c r="WJQ19" s="132"/>
      <c r="WJR19" s="132"/>
      <c r="WJS19" s="132"/>
      <c r="WJT19" s="132"/>
      <c r="WJU19" s="132"/>
      <c r="WJV19" s="132"/>
      <c r="WJW19" s="132"/>
      <c r="WJX19" s="132"/>
      <c r="WJY19" s="132"/>
      <c r="WJZ19" s="132"/>
      <c r="WKA19" s="132"/>
      <c r="WKB19" s="132"/>
      <c r="WKC19" s="132"/>
      <c r="WKD19" s="132"/>
      <c r="WKE19" s="132"/>
      <c r="WKF19" s="132"/>
      <c r="WKG19" s="132"/>
      <c r="WKH19" s="132"/>
      <c r="WKI19" s="132"/>
      <c r="WKJ19" s="132"/>
      <c r="WKK19" s="132"/>
      <c r="WKL19" s="132"/>
      <c r="WKM19" s="132"/>
      <c r="WKN19" s="132"/>
      <c r="WKO19" s="132"/>
      <c r="WKP19" s="132"/>
      <c r="WKQ19" s="132"/>
      <c r="WKR19" s="132"/>
      <c r="WKS19" s="132"/>
      <c r="WKT19" s="132"/>
      <c r="WKU19" s="132"/>
      <c r="WKV19" s="132"/>
      <c r="WKW19" s="132"/>
      <c r="WKX19" s="132"/>
      <c r="WKY19" s="132"/>
      <c r="WKZ19" s="132"/>
      <c r="WLA19" s="132"/>
      <c r="WLB19" s="132"/>
      <c r="WLC19" s="132"/>
      <c r="WLD19" s="132"/>
      <c r="WLE19" s="132"/>
      <c r="WLF19" s="132"/>
      <c r="WLG19" s="132"/>
      <c r="WLH19" s="132"/>
      <c r="WLI19" s="132"/>
      <c r="WLJ19" s="132"/>
      <c r="WLK19" s="132"/>
      <c r="WLL19" s="132"/>
      <c r="WLM19" s="132"/>
      <c r="WLN19" s="132"/>
      <c r="WLO19" s="132"/>
      <c r="WLP19" s="132"/>
      <c r="WLQ19" s="132"/>
      <c r="WLR19" s="132"/>
      <c r="WLS19" s="132"/>
      <c r="WLT19" s="132"/>
      <c r="WLU19" s="132"/>
      <c r="WLV19" s="132"/>
      <c r="WLW19" s="132"/>
      <c r="WLX19" s="132"/>
      <c r="WLY19" s="132"/>
      <c r="WLZ19" s="132"/>
      <c r="WMA19" s="132"/>
      <c r="WMB19" s="132"/>
      <c r="WMC19" s="132"/>
      <c r="WMD19" s="132"/>
      <c r="WME19" s="132"/>
      <c r="WMF19" s="132"/>
      <c r="WMG19" s="132"/>
      <c r="WMH19" s="132"/>
      <c r="WMI19" s="132"/>
      <c r="WMJ19" s="132"/>
      <c r="WMK19" s="132"/>
      <c r="WML19" s="132"/>
      <c r="WMM19" s="132"/>
      <c r="WMN19" s="132"/>
      <c r="WMO19" s="132"/>
      <c r="WMP19" s="132"/>
      <c r="WMQ19" s="132"/>
      <c r="WMR19" s="132"/>
      <c r="WMS19" s="132"/>
      <c r="WMT19" s="132"/>
      <c r="WMU19" s="132"/>
      <c r="WMV19" s="132"/>
      <c r="WMW19" s="132"/>
      <c r="WMX19" s="132"/>
      <c r="WMY19" s="132"/>
      <c r="WMZ19" s="132"/>
      <c r="WNA19" s="132"/>
      <c r="WNB19" s="132"/>
      <c r="WNC19" s="132"/>
      <c r="WND19" s="132"/>
      <c r="WNE19" s="132"/>
      <c r="WNF19" s="132"/>
      <c r="WNG19" s="132"/>
      <c r="WNH19" s="132"/>
      <c r="WNI19" s="132"/>
      <c r="WNJ19" s="132"/>
      <c r="WNK19" s="132"/>
      <c r="WNL19" s="132"/>
      <c r="WNM19" s="132"/>
      <c r="WNN19" s="132"/>
      <c r="WNO19" s="132"/>
      <c r="WNP19" s="132"/>
      <c r="WNQ19" s="132"/>
      <c r="WNR19" s="132"/>
      <c r="WNS19" s="132"/>
      <c r="WNT19" s="132"/>
      <c r="WNU19" s="132"/>
      <c r="WNV19" s="132"/>
      <c r="WNW19" s="132"/>
      <c r="WNX19" s="132"/>
      <c r="WNY19" s="132"/>
      <c r="WNZ19" s="132"/>
      <c r="WOA19" s="132"/>
      <c r="WOB19" s="132"/>
      <c r="WOC19" s="132"/>
      <c r="WOD19" s="132"/>
      <c r="WOE19" s="132"/>
      <c r="WOF19" s="132"/>
      <c r="WOG19" s="132"/>
      <c r="WOH19" s="132"/>
      <c r="WOI19" s="132"/>
      <c r="WOJ19" s="132"/>
      <c r="WOK19" s="132"/>
      <c r="WOL19" s="132"/>
      <c r="WOM19" s="132"/>
      <c r="WON19" s="132"/>
      <c r="WOO19" s="132"/>
      <c r="WOP19" s="132"/>
      <c r="WOQ19" s="132"/>
      <c r="WOR19" s="132"/>
      <c r="WOS19" s="132"/>
      <c r="WOT19" s="132"/>
      <c r="WOU19" s="132"/>
      <c r="WOV19" s="132"/>
      <c r="WOW19" s="132"/>
      <c r="WOX19" s="132"/>
      <c r="WOY19" s="132"/>
      <c r="WOZ19" s="132"/>
      <c r="WPA19" s="132"/>
      <c r="WPB19" s="132"/>
      <c r="WPC19" s="132"/>
      <c r="WPD19" s="132"/>
      <c r="WPE19" s="132"/>
      <c r="WPF19" s="132"/>
      <c r="WPG19" s="132"/>
      <c r="WPH19" s="132"/>
      <c r="WPI19" s="132"/>
      <c r="WPJ19" s="132"/>
      <c r="WPK19" s="132"/>
      <c r="WPL19" s="132"/>
      <c r="WPM19" s="132"/>
      <c r="WPN19" s="132"/>
      <c r="WPO19" s="132"/>
      <c r="WPP19" s="132"/>
      <c r="WPQ19" s="132"/>
      <c r="WPR19" s="132"/>
      <c r="WPS19" s="132"/>
      <c r="WPT19" s="132"/>
      <c r="WPU19" s="132"/>
      <c r="WPV19" s="132"/>
      <c r="WPW19" s="132"/>
      <c r="WPX19" s="132"/>
      <c r="WPY19" s="132"/>
      <c r="WPZ19" s="132"/>
      <c r="WQA19" s="132"/>
      <c r="WQB19" s="132"/>
      <c r="WQC19" s="132"/>
      <c r="WQD19" s="132"/>
      <c r="WQE19" s="132"/>
      <c r="WQF19" s="132"/>
      <c r="WQG19" s="132"/>
      <c r="WQH19" s="132"/>
      <c r="WQI19" s="132"/>
      <c r="WQJ19" s="132"/>
      <c r="WQK19" s="132"/>
      <c r="WQL19" s="132"/>
      <c r="WQM19" s="132"/>
      <c r="WQN19" s="132"/>
      <c r="WQO19" s="132"/>
      <c r="WQP19" s="132"/>
      <c r="WQQ19" s="132"/>
      <c r="WQR19" s="132"/>
      <c r="WQS19" s="132"/>
      <c r="WQT19" s="132"/>
      <c r="WQU19" s="132"/>
      <c r="WQV19" s="132"/>
      <c r="WQW19" s="132"/>
      <c r="WQX19" s="132"/>
      <c r="WQY19" s="132"/>
      <c r="WQZ19" s="132"/>
      <c r="WRA19" s="132"/>
      <c r="WRB19" s="132"/>
      <c r="WRC19" s="132"/>
      <c r="WRD19" s="132"/>
      <c r="WRE19" s="132"/>
      <c r="WRF19" s="132"/>
      <c r="WRG19" s="132"/>
      <c r="WRH19" s="132"/>
      <c r="WRI19" s="132"/>
      <c r="WRJ19" s="132"/>
      <c r="WRK19" s="132"/>
      <c r="WRL19" s="132"/>
      <c r="WRM19" s="132"/>
      <c r="WRN19" s="132"/>
      <c r="WRO19" s="132"/>
      <c r="WRP19" s="132"/>
      <c r="WRQ19" s="132"/>
      <c r="WRR19" s="132"/>
      <c r="WRS19" s="132"/>
      <c r="WRT19" s="132"/>
      <c r="WRU19" s="132"/>
      <c r="WRV19" s="132"/>
      <c r="WRW19" s="132"/>
      <c r="WRX19" s="132"/>
      <c r="WRY19" s="132"/>
      <c r="WRZ19" s="132"/>
      <c r="WSA19" s="132"/>
      <c r="WSB19" s="132"/>
      <c r="WSC19" s="132"/>
      <c r="WSD19" s="132"/>
      <c r="WSE19" s="132"/>
      <c r="WSF19" s="132"/>
      <c r="WSG19" s="132"/>
      <c r="WSH19" s="132"/>
      <c r="WSI19" s="132"/>
      <c r="WSJ19" s="132"/>
      <c r="WSK19" s="132"/>
      <c r="WSL19" s="132"/>
      <c r="WSM19" s="132"/>
      <c r="WSN19" s="132"/>
      <c r="WSO19" s="132"/>
      <c r="WSP19" s="132"/>
      <c r="WSQ19" s="132"/>
      <c r="WSR19" s="132"/>
      <c r="WSS19" s="132"/>
      <c r="WST19" s="132"/>
      <c r="WSU19" s="132"/>
      <c r="WSV19" s="132"/>
      <c r="WSW19" s="132"/>
      <c r="WSX19" s="132"/>
      <c r="WSY19" s="132"/>
      <c r="WSZ19" s="132"/>
      <c r="WTA19" s="132"/>
      <c r="WTB19" s="132"/>
      <c r="WTC19" s="132"/>
      <c r="WTD19" s="132"/>
      <c r="WTE19" s="132"/>
      <c r="WTF19" s="132"/>
      <c r="WTG19" s="132"/>
      <c r="WTH19" s="132"/>
      <c r="WTI19" s="132"/>
      <c r="WTJ19" s="132"/>
      <c r="WTK19" s="132"/>
      <c r="WTL19" s="132"/>
      <c r="WTM19" s="132"/>
      <c r="WTN19" s="132"/>
      <c r="WTO19" s="132"/>
      <c r="WTP19" s="132"/>
      <c r="WTQ19" s="132"/>
      <c r="WTR19" s="132"/>
      <c r="WTS19" s="132"/>
      <c r="WTT19" s="132"/>
      <c r="WTU19" s="132"/>
      <c r="WTV19" s="132"/>
      <c r="WTW19" s="132"/>
      <c r="WTX19" s="132"/>
      <c r="WTY19" s="132"/>
      <c r="WTZ19" s="132"/>
      <c r="WUA19" s="132"/>
      <c r="WUB19" s="132"/>
      <c r="WUC19" s="132"/>
      <c r="WUD19" s="132"/>
      <c r="WUE19" s="132"/>
      <c r="WUF19" s="132"/>
      <c r="WUG19" s="132"/>
      <c r="WUH19" s="132"/>
      <c r="WUI19" s="132"/>
      <c r="WUJ19" s="132"/>
      <c r="WUK19" s="132"/>
      <c r="WUL19" s="132"/>
      <c r="WUM19" s="132"/>
      <c r="WUN19" s="132"/>
      <c r="WUO19" s="132"/>
      <c r="WUP19" s="132"/>
      <c r="WUQ19" s="132"/>
      <c r="WUR19" s="132"/>
      <c r="WUS19" s="132"/>
      <c r="WUT19" s="132"/>
      <c r="WUU19" s="132"/>
      <c r="WUV19" s="132"/>
      <c r="WUW19" s="132"/>
      <c r="WUX19" s="132"/>
      <c r="WUY19" s="132"/>
      <c r="WUZ19" s="132"/>
      <c r="WVA19" s="132"/>
      <c r="WVB19" s="132"/>
      <c r="WVC19" s="132"/>
      <c r="WVD19" s="132"/>
      <c r="WVE19" s="132"/>
      <c r="WVF19" s="132"/>
      <c r="WVG19" s="132"/>
      <c r="WVH19" s="132"/>
      <c r="WVI19" s="132"/>
      <c r="WVJ19" s="132"/>
      <c r="WVK19" s="132"/>
      <c r="WVL19" s="132"/>
      <c r="WVM19" s="132"/>
      <c r="WVN19" s="132"/>
      <c r="WVO19" s="132"/>
      <c r="WVP19" s="132"/>
      <c r="WVQ19" s="132"/>
      <c r="WVR19" s="132"/>
      <c r="WVS19" s="132"/>
      <c r="WVT19" s="132"/>
      <c r="WVU19" s="132"/>
      <c r="WVV19" s="132"/>
      <c r="WVW19" s="132"/>
      <c r="WVX19" s="132"/>
      <c r="WVY19" s="132"/>
      <c r="WVZ19" s="132"/>
      <c r="WWA19" s="132"/>
      <c r="WWB19" s="132"/>
      <c r="WWC19" s="132"/>
      <c r="WWD19" s="132"/>
      <c r="WWE19" s="132"/>
      <c r="WWF19" s="132"/>
      <c r="WWG19" s="132"/>
      <c r="WWH19" s="132"/>
      <c r="WWI19" s="132"/>
      <c r="WWJ19" s="132"/>
      <c r="WWK19" s="132"/>
      <c r="WWL19" s="132"/>
      <c r="WWM19" s="132"/>
      <c r="WWN19" s="132"/>
      <c r="WWO19" s="132"/>
      <c r="WWP19" s="132"/>
      <c r="WWQ19" s="132"/>
      <c r="WWR19" s="132"/>
      <c r="WWS19" s="132"/>
      <c r="WWT19" s="132"/>
      <c r="WWU19" s="132"/>
      <c r="WWV19" s="132"/>
      <c r="WWW19" s="132"/>
      <c r="WWX19" s="132"/>
      <c r="WWY19" s="132"/>
      <c r="WWZ19" s="132"/>
      <c r="WXA19" s="132"/>
      <c r="WXB19" s="132"/>
      <c r="WXC19" s="132"/>
      <c r="WXD19" s="132"/>
      <c r="WXE19" s="132"/>
      <c r="WXF19" s="132"/>
      <c r="WXG19" s="132"/>
      <c r="WXH19" s="132"/>
      <c r="WXI19" s="132"/>
      <c r="WXJ19" s="132"/>
      <c r="WXK19" s="132"/>
      <c r="WXL19" s="132"/>
      <c r="WXM19" s="132"/>
      <c r="WXN19" s="132"/>
      <c r="WXO19" s="132"/>
      <c r="WXP19" s="132"/>
      <c r="WXQ19" s="132"/>
      <c r="WXR19" s="132"/>
      <c r="WXS19" s="132"/>
      <c r="WXT19" s="132"/>
      <c r="WXU19" s="132"/>
      <c r="WXV19" s="132"/>
      <c r="WXW19" s="132"/>
      <c r="WXX19" s="132"/>
      <c r="WXY19" s="132"/>
      <c r="WXZ19" s="132"/>
      <c r="WYA19" s="132"/>
      <c r="WYB19" s="132"/>
      <c r="WYC19" s="132"/>
      <c r="WYD19" s="132"/>
      <c r="WYE19" s="132"/>
      <c r="WYF19" s="132"/>
      <c r="WYG19" s="132"/>
      <c r="WYH19" s="132"/>
      <c r="WYI19" s="132"/>
      <c r="WYJ19" s="132"/>
      <c r="WYK19" s="132"/>
      <c r="WYL19" s="132"/>
      <c r="WYM19" s="132"/>
      <c r="WYN19" s="132"/>
      <c r="WYO19" s="132"/>
      <c r="WYP19" s="132"/>
      <c r="WYQ19" s="132"/>
      <c r="WYR19" s="132"/>
      <c r="WYS19" s="132"/>
      <c r="WYT19" s="132"/>
      <c r="WYU19" s="132"/>
      <c r="WYV19" s="132"/>
      <c r="WYW19" s="132"/>
      <c r="WYX19" s="132"/>
      <c r="WYY19" s="132"/>
      <c r="WYZ19" s="132"/>
      <c r="WZA19" s="132"/>
      <c r="WZB19" s="132"/>
      <c r="WZC19" s="132"/>
      <c r="WZD19" s="132"/>
      <c r="WZE19" s="132"/>
      <c r="WZF19" s="132"/>
      <c r="WZG19" s="132"/>
      <c r="WZH19" s="132"/>
      <c r="WZI19" s="132"/>
      <c r="WZJ19" s="132"/>
      <c r="WZK19" s="132"/>
      <c r="WZL19" s="132"/>
      <c r="WZM19" s="132"/>
      <c r="WZN19" s="132"/>
      <c r="WZO19" s="132"/>
      <c r="WZP19" s="132"/>
      <c r="WZQ19" s="132"/>
      <c r="WZR19" s="132"/>
      <c r="WZS19" s="132"/>
      <c r="WZT19" s="132"/>
      <c r="WZU19" s="132"/>
      <c r="WZV19" s="132"/>
      <c r="WZW19" s="132"/>
      <c r="WZX19" s="132"/>
      <c r="WZY19" s="132"/>
      <c r="WZZ19" s="132"/>
      <c r="XAA19" s="132"/>
      <c r="XAB19" s="132"/>
      <c r="XAC19" s="132"/>
      <c r="XAD19" s="132"/>
      <c r="XAE19" s="132"/>
      <c r="XAF19" s="132"/>
      <c r="XAG19" s="132"/>
      <c r="XAH19" s="132"/>
      <c r="XAI19" s="132"/>
      <c r="XAJ19" s="132"/>
      <c r="XAK19" s="132"/>
      <c r="XAL19" s="132"/>
      <c r="XAM19" s="132"/>
      <c r="XAN19" s="132"/>
      <c r="XAO19" s="132"/>
      <c r="XAP19" s="132"/>
      <c r="XAQ19" s="132"/>
      <c r="XAR19" s="132"/>
      <c r="XAS19" s="132"/>
      <c r="XAT19" s="132"/>
      <c r="XAU19" s="132"/>
      <c r="XAV19" s="132"/>
      <c r="XAW19" s="132"/>
      <c r="XAX19" s="132"/>
      <c r="XAY19" s="132"/>
      <c r="XAZ19" s="132"/>
      <c r="XBA19" s="132"/>
      <c r="XBB19" s="132"/>
      <c r="XBC19" s="132"/>
      <c r="XBD19" s="132"/>
      <c r="XBE19" s="132"/>
      <c r="XBF19" s="132"/>
      <c r="XBG19" s="132"/>
      <c r="XBH19" s="132"/>
      <c r="XBI19" s="132"/>
      <c r="XBJ19" s="132"/>
      <c r="XBK19" s="132"/>
      <c r="XBL19" s="132"/>
      <c r="XBM19" s="132"/>
      <c r="XBN19" s="132"/>
      <c r="XBO19" s="132"/>
      <c r="XBP19" s="132"/>
      <c r="XBQ19" s="132"/>
      <c r="XBR19" s="132"/>
      <c r="XBS19" s="132"/>
      <c r="XBT19" s="132"/>
      <c r="XBU19" s="132"/>
      <c r="XBV19" s="132"/>
      <c r="XBW19" s="132"/>
      <c r="XBX19" s="132"/>
      <c r="XBY19" s="132"/>
      <c r="XBZ19" s="132"/>
      <c r="XCA19" s="132"/>
      <c r="XCB19" s="132"/>
      <c r="XCC19" s="132"/>
      <c r="XCD19" s="132"/>
      <c r="XCE19" s="132"/>
      <c r="XCF19" s="132"/>
      <c r="XCG19" s="132"/>
      <c r="XCH19" s="132"/>
      <c r="XCI19" s="132"/>
      <c r="XCJ19" s="132"/>
      <c r="XCK19" s="132"/>
      <c r="XCL19" s="132"/>
      <c r="XCM19" s="132"/>
      <c r="XCN19" s="132"/>
      <c r="XCO19" s="132"/>
      <c r="XCP19" s="132"/>
      <c r="XCQ19" s="132"/>
      <c r="XCR19" s="132"/>
      <c r="XCS19" s="132"/>
      <c r="XCT19" s="132"/>
      <c r="XCU19" s="132"/>
      <c r="XCV19" s="132"/>
      <c r="XCW19" s="132"/>
      <c r="XCX19" s="132"/>
      <c r="XCY19" s="132"/>
      <c r="XCZ19" s="132"/>
      <c r="XDA19" s="132"/>
      <c r="XDB19" s="132"/>
      <c r="XDC19" s="132"/>
      <c r="XDD19" s="132"/>
      <c r="XDE19" s="132"/>
      <c r="XDF19" s="132"/>
      <c r="XDG19" s="132"/>
      <c r="XDH19" s="132"/>
      <c r="XDI19" s="132"/>
      <c r="XDJ19" s="132"/>
      <c r="XDK19" s="132"/>
      <c r="XDL19" s="132"/>
      <c r="XDM19" s="132"/>
      <c r="XDN19" s="132"/>
      <c r="XDO19" s="132"/>
      <c r="XDP19" s="132"/>
      <c r="XDQ19" s="132"/>
      <c r="XDR19" s="132"/>
      <c r="XDS19" s="132"/>
      <c r="XDT19" s="132"/>
      <c r="XDU19" s="132"/>
      <c r="XDV19" s="132"/>
      <c r="XDW19" s="132"/>
      <c r="XDX19" s="132"/>
      <c r="XDY19" s="132"/>
      <c r="XDZ19" s="132"/>
      <c r="XEA19" s="132"/>
      <c r="XEB19" s="132"/>
      <c r="XEC19" s="132"/>
      <c r="XED19" s="132"/>
      <c r="XEE19" s="132"/>
      <c r="XEF19" s="132"/>
      <c r="XEG19" s="132"/>
      <c r="XEH19" s="132"/>
      <c r="XEI19" s="132"/>
      <c r="XEJ19" s="132"/>
      <c r="XEK19" s="132"/>
      <c r="XEL19" s="132"/>
      <c r="XEM19" s="132"/>
    </row>
    <row r="20" spans="1:16367" s="131" customFormat="1" ht="15.75" x14ac:dyDescent="0.25">
      <c r="A20" s="258"/>
      <c r="B20" s="267"/>
      <c r="C20" s="130" t="s">
        <v>4</v>
      </c>
      <c r="D20" s="145"/>
      <c r="E20" s="145"/>
      <c r="F20" s="101" t="e">
        <f t="shared" si="3"/>
        <v>#DIV/0!</v>
      </c>
      <c r="G20" s="109"/>
      <c r="H20" s="108"/>
      <c r="RX20" s="132"/>
      <c r="RY20" s="132"/>
      <c r="RZ20" s="132"/>
      <c r="SA20" s="132"/>
      <c r="SB20" s="132"/>
      <c r="SC20" s="132"/>
      <c r="SD20" s="132"/>
      <c r="SE20" s="132"/>
      <c r="SF20" s="132"/>
      <c r="SG20" s="132"/>
      <c r="SH20" s="132"/>
      <c r="SI20" s="132"/>
      <c r="SJ20" s="132"/>
      <c r="SK20" s="132"/>
      <c r="SL20" s="132"/>
      <c r="SM20" s="132"/>
      <c r="SN20" s="132"/>
      <c r="SO20" s="132"/>
      <c r="SP20" s="132"/>
      <c r="SQ20" s="132"/>
      <c r="SR20" s="132"/>
      <c r="SS20" s="132"/>
      <c r="ST20" s="132"/>
      <c r="SU20" s="132"/>
      <c r="SV20" s="132"/>
      <c r="SW20" s="132"/>
      <c r="SX20" s="132"/>
      <c r="SY20" s="132"/>
      <c r="SZ20" s="132"/>
      <c r="TA20" s="132"/>
      <c r="TB20" s="132"/>
      <c r="TC20" s="132"/>
      <c r="TD20" s="132"/>
      <c r="TE20" s="132"/>
      <c r="TF20" s="132"/>
      <c r="TG20" s="132"/>
      <c r="TH20" s="132"/>
      <c r="TI20" s="132"/>
      <c r="TJ20" s="132"/>
      <c r="TK20" s="132"/>
      <c r="TL20" s="132"/>
      <c r="TM20" s="132"/>
      <c r="TN20" s="132"/>
      <c r="TO20" s="132"/>
      <c r="TP20" s="132"/>
      <c r="TQ20" s="132"/>
      <c r="TR20" s="132"/>
      <c r="TS20" s="132"/>
      <c r="TT20" s="132"/>
      <c r="TU20" s="132"/>
      <c r="TV20" s="132"/>
      <c r="TW20" s="132"/>
      <c r="TX20" s="132"/>
      <c r="TY20" s="132"/>
      <c r="TZ20" s="132"/>
      <c r="UA20" s="132"/>
      <c r="UB20" s="132"/>
      <c r="UC20" s="132"/>
      <c r="UD20" s="132"/>
      <c r="UE20" s="132"/>
      <c r="UF20" s="132"/>
      <c r="UG20" s="132"/>
      <c r="UH20" s="132"/>
      <c r="UI20" s="132"/>
      <c r="UJ20" s="132"/>
      <c r="UK20" s="132"/>
      <c r="UL20" s="132"/>
      <c r="UM20" s="132"/>
      <c r="UN20" s="132"/>
      <c r="UO20" s="132"/>
      <c r="UP20" s="132"/>
      <c r="UQ20" s="132"/>
      <c r="UR20" s="132"/>
      <c r="US20" s="132"/>
      <c r="UT20" s="132"/>
      <c r="UU20" s="132"/>
      <c r="UV20" s="132"/>
      <c r="UW20" s="132"/>
      <c r="UX20" s="132"/>
      <c r="UY20" s="132"/>
      <c r="UZ20" s="132"/>
      <c r="VA20" s="132"/>
      <c r="VB20" s="132"/>
      <c r="VC20" s="132"/>
      <c r="VD20" s="132"/>
      <c r="VE20" s="132"/>
      <c r="VF20" s="132"/>
      <c r="VG20" s="132"/>
      <c r="VH20" s="132"/>
      <c r="VI20" s="132"/>
      <c r="VJ20" s="132"/>
      <c r="VK20" s="132"/>
      <c r="VL20" s="132"/>
      <c r="VM20" s="132"/>
      <c r="VN20" s="132"/>
      <c r="VO20" s="132"/>
      <c r="VP20" s="132"/>
      <c r="VQ20" s="132"/>
      <c r="VR20" s="132"/>
      <c r="VS20" s="132"/>
      <c r="VT20" s="132"/>
      <c r="VU20" s="132"/>
      <c r="VV20" s="132"/>
      <c r="VW20" s="132"/>
      <c r="VX20" s="132"/>
      <c r="VY20" s="132"/>
      <c r="VZ20" s="132"/>
      <c r="WA20" s="132"/>
      <c r="WB20" s="132"/>
      <c r="WC20" s="132"/>
      <c r="WD20" s="132"/>
      <c r="WE20" s="132"/>
      <c r="WF20" s="132"/>
      <c r="WG20" s="132"/>
      <c r="WH20" s="132"/>
      <c r="WI20" s="132"/>
      <c r="WJ20" s="132"/>
      <c r="WK20" s="132"/>
      <c r="WL20" s="132"/>
      <c r="WM20" s="132"/>
      <c r="WN20" s="132"/>
      <c r="WO20" s="132"/>
      <c r="WP20" s="132"/>
      <c r="WQ20" s="132"/>
      <c r="WR20" s="132"/>
      <c r="WS20" s="132"/>
      <c r="WT20" s="132"/>
      <c r="WU20" s="132"/>
      <c r="WV20" s="132"/>
      <c r="WW20" s="132"/>
      <c r="WX20" s="132"/>
      <c r="WY20" s="132"/>
      <c r="WZ20" s="132"/>
      <c r="XA20" s="132"/>
      <c r="XB20" s="132"/>
      <c r="XC20" s="132"/>
      <c r="XD20" s="132"/>
      <c r="XE20" s="132"/>
      <c r="XF20" s="132"/>
      <c r="XG20" s="132"/>
      <c r="XH20" s="132"/>
      <c r="XI20" s="132"/>
      <c r="XJ20" s="132"/>
      <c r="XK20" s="132"/>
      <c r="XL20" s="132"/>
      <c r="XM20" s="132"/>
      <c r="XN20" s="132"/>
      <c r="XO20" s="132"/>
      <c r="XP20" s="132"/>
      <c r="XQ20" s="132"/>
      <c r="XR20" s="132"/>
      <c r="XS20" s="132"/>
      <c r="XT20" s="132"/>
      <c r="XU20" s="132"/>
      <c r="XV20" s="132"/>
      <c r="XW20" s="132"/>
      <c r="XX20" s="132"/>
      <c r="XY20" s="132"/>
      <c r="XZ20" s="132"/>
      <c r="YA20" s="132"/>
      <c r="YB20" s="132"/>
      <c r="YC20" s="132"/>
      <c r="YD20" s="132"/>
      <c r="YE20" s="132"/>
      <c r="YF20" s="132"/>
      <c r="YG20" s="132"/>
      <c r="YH20" s="132"/>
      <c r="YI20" s="132"/>
      <c r="YJ20" s="132"/>
      <c r="YK20" s="132"/>
      <c r="YL20" s="132"/>
      <c r="YM20" s="132"/>
      <c r="YN20" s="132"/>
      <c r="YO20" s="132"/>
      <c r="YP20" s="132"/>
      <c r="YQ20" s="132"/>
      <c r="YR20" s="132"/>
      <c r="YS20" s="132"/>
      <c r="YT20" s="132"/>
      <c r="YU20" s="132"/>
      <c r="YV20" s="132"/>
      <c r="YW20" s="132"/>
      <c r="YX20" s="132"/>
      <c r="YY20" s="132"/>
      <c r="YZ20" s="132"/>
      <c r="ZA20" s="132"/>
      <c r="ZB20" s="132"/>
      <c r="ZC20" s="132"/>
      <c r="ZD20" s="132"/>
      <c r="ZE20" s="132"/>
      <c r="ZF20" s="132"/>
      <c r="ZG20" s="132"/>
      <c r="ZH20" s="132"/>
      <c r="ZI20" s="132"/>
      <c r="ZJ20" s="132"/>
      <c r="ZK20" s="132"/>
      <c r="ZL20" s="132"/>
      <c r="ZM20" s="132"/>
      <c r="ZN20" s="132"/>
      <c r="ZO20" s="132"/>
      <c r="ZP20" s="132"/>
      <c r="ZQ20" s="132"/>
      <c r="ZR20" s="132"/>
      <c r="ZS20" s="132"/>
      <c r="ZT20" s="132"/>
      <c r="ZU20" s="132"/>
      <c r="ZV20" s="132"/>
      <c r="ZW20" s="132"/>
      <c r="ZX20" s="132"/>
      <c r="ZY20" s="132"/>
      <c r="ZZ20" s="132"/>
      <c r="AAA20" s="132"/>
      <c r="AAB20" s="132"/>
      <c r="AAC20" s="132"/>
      <c r="AAD20" s="132"/>
      <c r="AAE20" s="132"/>
      <c r="AAF20" s="132"/>
      <c r="AAG20" s="132"/>
      <c r="AAH20" s="132"/>
      <c r="AAI20" s="132"/>
      <c r="AAJ20" s="132"/>
      <c r="AAK20" s="132"/>
      <c r="AAL20" s="132"/>
      <c r="AAM20" s="132"/>
      <c r="AAN20" s="132"/>
      <c r="AAO20" s="132"/>
      <c r="AAP20" s="132"/>
      <c r="AAQ20" s="132"/>
      <c r="AAR20" s="132"/>
      <c r="AAS20" s="132"/>
      <c r="AAT20" s="132"/>
      <c r="AAU20" s="132"/>
      <c r="AAV20" s="132"/>
      <c r="AAW20" s="132"/>
      <c r="AAX20" s="132"/>
      <c r="AAY20" s="132"/>
      <c r="AAZ20" s="132"/>
      <c r="ABA20" s="132"/>
      <c r="ABB20" s="132"/>
      <c r="ABC20" s="132"/>
      <c r="ABD20" s="132"/>
      <c r="ABE20" s="132"/>
      <c r="ABF20" s="132"/>
      <c r="ABG20" s="132"/>
      <c r="ABH20" s="132"/>
      <c r="ABI20" s="132"/>
      <c r="ABJ20" s="132"/>
      <c r="ABK20" s="132"/>
      <c r="ABL20" s="132"/>
      <c r="ABM20" s="132"/>
      <c r="ABN20" s="132"/>
      <c r="ABO20" s="132"/>
      <c r="ABP20" s="132"/>
      <c r="ABQ20" s="132"/>
      <c r="ABR20" s="132"/>
      <c r="ABS20" s="132"/>
      <c r="ABT20" s="132"/>
      <c r="ABU20" s="132"/>
      <c r="ABV20" s="132"/>
      <c r="ABW20" s="132"/>
      <c r="ABX20" s="132"/>
      <c r="ABY20" s="132"/>
      <c r="ABZ20" s="132"/>
      <c r="ACA20" s="132"/>
      <c r="ACB20" s="132"/>
      <c r="ACC20" s="132"/>
      <c r="ACD20" s="132"/>
      <c r="ACE20" s="132"/>
      <c r="ACF20" s="132"/>
      <c r="ACG20" s="132"/>
      <c r="ACH20" s="132"/>
      <c r="ACI20" s="132"/>
      <c r="ACJ20" s="132"/>
      <c r="ACK20" s="132"/>
      <c r="ACL20" s="132"/>
      <c r="ACM20" s="132"/>
      <c r="ACN20" s="132"/>
      <c r="ACO20" s="132"/>
      <c r="ACP20" s="132"/>
      <c r="ACQ20" s="132"/>
      <c r="ACR20" s="132"/>
      <c r="ACS20" s="132"/>
      <c r="ACT20" s="132"/>
      <c r="ACU20" s="132"/>
      <c r="ACV20" s="132"/>
      <c r="ACW20" s="132"/>
      <c r="ACX20" s="132"/>
      <c r="ACY20" s="132"/>
      <c r="ACZ20" s="132"/>
      <c r="ADA20" s="132"/>
      <c r="ADB20" s="132"/>
      <c r="ADC20" s="132"/>
      <c r="ADD20" s="132"/>
      <c r="ADE20" s="132"/>
      <c r="ADF20" s="132"/>
      <c r="ADG20" s="132"/>
      <c r="ADH20" s="132"/>
      <c r="ADI20" s="132"/>
      <c r="ADJ20" s="132"/>
      <c r="ADK20" s="132"/>
      <c r="ADL20" s="132"/>
      <c r="ADM20" s="132"/>
      <c r="ADN20" s="132"/>
      <c r="ADO20" s="132"/>
      <c r="ADP20" s="132"/>
      <c r="ADQ20" s="132"/>
      <c r="ADR20" s="132"/>
      <c r="ADS20" s="132"/>
      <c r="ADT20" s="132"/>
      <c r="ADU20" s="132"/>
      <c r="ADV20" s="132"/>
      <c r="ADW20" s="132"/>
      <c r="ADX20" s="132"/>
      <c r="ADY20" s="132"/>
      <c r="ADZ20" s="132"/>
      <c r="AEA20" s="132"/>
      <c r="AEB20" s="132"/>
      <c r="AEC20" s="132"/>
      <c r="AED20" s="132"/>
      <c r="AEE20" s="132"/>
      <c r="AEF20" s="132"/>
      <c r="AEG20" s="132"/>
      <c r="AEH20" s="132"/>
      <c r="AEI20" s="132"/>
      <c r="AEJ20" s="132"/>
      <c r="AEK20" s="132"/>
      <c r="AEL20" s="132"/>
      <c r="AEM20" s="132"/>
      <c r="AEN20" s="132"/>
      <c r="AEO20" s="132"/>
      <c r="AEP20" s="132"/>
      <c r="AEQ20" s="132"/>
      <c r="AER20" s="132"/>
      <c r="AES20" s="132"/>
      <c r="AET20" s="132"/>
      <c r="AEU20" s="132"/>
      <c r="AEV20" s="132"/>
      <c r="AEW20" s="132"/>
      <c r="AEX20" s="132"/>
      <c r="AEY20" s="132"/>
      <c r="AEZ20" s="132"/>
      <c r="AFA20" s="132"/>
      <c r="AFB20" s="132"/>
      <c r="AFC20" s="132"/>
      <c r="AFD20" s="132"/>
      <c r="AFE20" s="132"/>
      <c r="AFF20" s="132"/>
      <c r="AFG20" s="132"/>
      <c r="AFH20" s="132"/>
      <c r="AFI20" s="132"/>
      <c r="AFJ20" s="132"/>
      <c r="AFK20" s="132"/>
      <c r="AFL20" s="132"/>
      <c r="AFM20" s="132"/>
      <c r="AFN20" s="132"/>
      <c r="AFO20" s="132"/>
      <c r="AFP20" s="132"/>
      <c r="AFQ20" s="132"/>
      <c r="AFR20" s="132"/>
      <c r="AFS20" s="132"/>
      <c r="AFT20" s="132"/>
      <c r="AFU20" s="132"/>
      <c r="AFV20" s="132"/>
      <c r="AFW20" s="132"/>
      <c r="AFX20" s="132"/>
      <c r="AFY20" s="132"/>
      <c r="AFZ20" s="132"/>
      <c r="AGA20" s="132"/>
      <c r="AGB20" s="132"/>
      <c r="AGC20" s="132"/>
      <c r="AGD20" s="132"/>
      <c r="AGE20" s="132"/>
      <c r="AGF20" s="132"/>
      <c r="AGG20" s="132"/>
      <c r="AGH20" s="132"/>
      <c r="AGI20" s="132"/>
      <c r="AGJ20" s="132"/>
      <c r="AGK20" s="132"/>
      <c r="AGL20" s="132"/>
      <c r="AGM20" s="132"/>
      <c r="AGN20" s="132"/>
      <c r="AGO20" s="132"/>
      <c r="AGP20" s="132"/>
      <c r="AGQ20" s="132"/>
      <c r="AGR20" s="132"/>
      <c r="AGS20" s="132"/>
      <c r="AGT20" s="132"/>
      <c r="AGU20" s="132"/>
      <c r="AGV20" s="132"/>
      <c r="AGW20" s="132"/>
      <c r="AGX20" s="132"/>
      <c r="AGY20" s="132"/>
      <c r="AGZ20" s="132"/>
      <c r="AHA20" s="132"/>
      <c r="AHB20" s="132"/>
      <c r="AHC20" s="132"/>
      <c r="AHD20" s="132"/>
      <c r="AHE20" s="132"/>
      <c r="AHF20" s="132"/>
      <c r="AHG20" s="132"/>
      <c r="AHH20" s="132"/>
      <c r="AHI20" s="132"/>
      <c r="AHJ20" s="132"/>
      <c r="AHK20" s="132"/>
      <c r="AHL20" s="132"/>
      <c r="AHM20" s="132"/>
      <c r="AHN20" s="132"/>
      <c r="AHO20" s="132"/>
      <c r="AHP20" s="132"/>
      <c r="AHQ20" s="132"/>
      <c r="AHR20" s="132"/>
      <c r="AHS20" s="132"/>
      <c r="AHT20" s="132"/>
      <c r="AHU20" s="132"/>
      <c r="AHV20" s="132"/>
      <c r="AHW20" s="132"/>
      <c r="AHX20" s="132"/>
      <c r="AHY20" s="132"/>
      <c r="AHZ20" s="132"/>
      <c r="AIA20" s="132"/>
      <c r="AIB20" s="132"/>
      <c r="AIC20" s="132"/>
      <c r="AID20" s="132"/>
      <c r="AIE20" s="132"/>
      <c r="AIF20" s="132"/>
      <c r="AIG20" s="132"/>
      <c r="AIH20" s="132"/>
      <c r="AII20" s="132"/>
      <c r="AIJ20" s="132"/>
      <c r="AIK20" s="132"/>
      <c r="AIL20" s="132"/>
      <c r="AIM20" s="132"/>
      <c r="AIN20" s="132"/>
      <c r="AIO20" s="132"/>
      <c r="AIP20" s="132"/>
      <c r="AIQ20" s="132"/>
      <c r="AIR20" s="132"/>
      <c r="AIS20" s="132"/>
      <c r="AIT20" s="132"/>
      <c r="AIU20" s="132"/>
      <c r="AIV20" s="132"/>
      <c r="AIW20" s="132"/>
      <c r="AIX20" s="132"/>
      <c r="AIY20" s="132"/>
      <c r="AIZ20" s="132"/>
      <c r="AJA20" s="132"/>
      <c r="AJB20" s="132"/>
      <c r="AJC20" s="132"/>
      <c r="AJD20" s="132"/>
      <c r="AJE20" s="132"/>
      <c r="AJF20" s="132"/>
      <c r="AJG20" s="132"/>
      <c r="AJH20" s="132"/>
      <c r="AJI20" s="132"/>
      <c r="AJJ20" s="132"/>
      <c r="AJK20" s="132"/>
      <c r="AJL20" s="132"/>
      <c r="AJM20" s="132"/>
      <c r="AJN20" s="132"/>
      <c r="AJO20" s="132"/>
      <c r="AJP20" s="132"/>
      <c r="AJQ20" s="132"/>
      <c r="AJR20" s="132"/>
      <c r="AJS20" s="132"/>
      <c r="AJT20" s="132"/>
      <c r="AJU20" s="132"/>
      <c r="AJV20" s="132"/>
      <c r="AJW20" s="132"/>
      <c r="AJX20" s="132"/>
      <c r="AJY20" s="132"/>
      <c r="AJZ20" s="132"/>
      <c r="AKA20" s="132"/>
      <c r="AKB20" s="132"/>
      <c r="AKC20" s="132"/>
      <c r="AKD20" s="132"/>
      <c r="AKE20" s="132"/>
      <c r="AKF20" s="132"/>
      <c r="AKG20" s="132"/>
      <c r="AKH20" s="132"/>
      <c r="AKI20" s="132"/>
      <c r="AKJ20" s="132"/>
      <c r="AKK20" s="132"/>
      <c r="AKL20" s="132"/>
      <c r="AKM20" s="132"/>
      <c r="AKN20" s="132"/>
      <c r="AKO20" s="132"/>
      <c r="AKP20" s="132"/>
      <c r="AKQ20" s="132"/>
      <c r="AKR20" s="132"/>
      <c r="AKS20" s="132"/>
      <c r="AKT20" s="132"/>
      <c r="AKU20" s="132"/>
      <c r="AKV20" s="132"/>
      <c r="AKW20" s="132"/>
      <c r="AKX20" s="132"/>
      <c r="AKY20" s="132"/>
      <c r="AKZ20" s="132"/>
      <c r="ALA20" s="132"/>
      <c r="ALB20" s="132"/>
      <c r="ALC20" s="132"/>
      <c r="ALD20" s="132"/>
      <c r="ALE20" s="132"/>
      <c r="ALF20" s="132"/>
      <c r="ALG20" s="132"/>
      <c r="ALH20" s="132"/>
      <c r="ALI20" s="132"/>
      <c r="ALJ20" s="132"/>
      <c r="ALK20" s="132"/>
      <c r="ALL20" s="132"/>
      <c r="ALM20" s="132"/>
      <c r="ALN20" s="132"/>
      <c r="ALO20" s="132"/>
      <c r="ALP20" s="132"/>
      <c r="ALQ20" s="132"/>
      <c r="ALR20" s="132"/>
      <c r="ALS20" s="132"/>
      <c r="ALT20" s="132"/>
      <c r="ALU20" s="132"/>
      <c r="ALV20" s="132"/>
      <c r="ALW20" s="132"/>
      <c r="ALX20" s="132"/>
      <c r="ALY20" s="132"/>
      <c r="ALZ20" s="132"/>
      <c r="AMA20" s="132"/>
      <c r="AMB20" s="132"/>
      <c r="AMC20" s="132"/>
      <c r="AMD20" s="132"/>
      <c r="AME20" s="132"/>
      <c r="AMF20" s="132"/>
      <c r="AMG20" s="132"/>
      <c r="AMH20" s="132"/>
      <c r="AMI20" s="132"/>
      <c r="AMJ20" s="132"/>
      <c r="AMK20" s="132"/>
      <c r="AML20" s="132"/>
      <c r="AMM20" s="132"/>
      <c r="AMN20" s="132"/>
      <c r="AMO20" s="132"/>
      <c r="AMP20" s="132"/>
      <c r="AMQ20" s="132"/>
      <c r="AMR20" s="132"/>
      <c r="AMS20" s="132"/>
      <c r="AMT20" s="132"/>
      <c r="AMU20" s="132"/>
      <c r="AMV20" s="132"/>
      <c r="AMW20" s="132"/>
      <c r="AMX20" s="132"/>
      <c r="AMY20" s="132"/>
      <c r="AMZ20" s="132"/>
      <c r="ANA20" s="132"/>
      <c r="ANB20" s="132"/>
      <c r="ANC20" s="132"/>
      <c r="AND20" s="132"/>
      <c r="ANE20" s="132"/>
      <c r="ANF20" s="132"/>
      <c r="ANG20" s="132"/>
      <c r="ANH20" s="132"/>
      <c r="ANI20" s="132"/>
      <c r="ANJ20" s="132"/>
      <c r="ANK20" s="132"/>
      <c r="ANL20" s="132"/>
      <c r="ANM20" s="132"/>
      <c r="ANN20" s="132"/>
      <c r="ANO20" s="132"/>
      <c r="ANP20" s="132"/>
      <c r="ANQ20" s="132"/>
      <c r="ANR20" s="132"/>
      <c r="ANS20" s="132"/>
      <c r="ANT20" s="132"/>
      <c r="ANU20" s="132"/>
      <c r="ANV20" s="132"/>
      <c r="ANW20" s="132"/>
      <c r="ANX20" s="132"/>
      <c r="ANY20" s="132"/>
      <c r="ANZ20" s="132"/>
      <c r="AOA20" s="132"/>
      <c r="AOB20" s="132"/>
      <c r="AOC20" s="132"/>
      <c r="AOD20" s="132"/>
      <c r="AOE20" s="132"/>
      <c r="AOF20" s="132"/>
      <c r="AOG20" s="132"/>
      <c r="AOH20" s="132"/>
      <c r="AOI20" s="132"/>
      <c r="AOJ20" s="132"/>
      <c r="AOK20" s="132"/>
      <c r="AOL20" s="132"/>
      <c r="AOM20" s="132"/>
      <c r="AON20" s="132"/>
      <c r="AOO20" s="132"/>
      <c r="AOP20" s="132"/>
      <c r="AOQ20" s="132"/>
      <c r="AOR20" s="132"/>
      <c r="AOS20" s="132"/>
      <c r="AOT20" s="132"/>
      <c r="AOU20" s="132"/>
      <c r="AOV20" s="132"/>
      <c r="AOW20" s="132"/>
      <c r="AOX20" s="132"/>
      <c r="AOY20" s="132"/>
      <c r="AOZ20" s="132"/>
      <c r="APA20" s="132"/>
      <c r="APB20" s="132"/>
      <c r="APC20" s="132"/>
      <c r="APD20" s="132"/>
      <c r="APE20" s="132"/>
      <c r="APF20" s="132"/>
      <c r="APG20" s="132"/>
      <c r="APH20" s="132"/>
      <c r="API20" s="132"/>
      <c r="APJ20" s="132"/>
      <c r="APK20" s="132"/>
      <c r="APL20" s="132"/>
      <c r="APM20" s="132"/>
      <c r="APN20" s="132"/>
      <c r="APO20" s="132"/>
      <c r="APP20" s="132"/>
      <c r="APQ20" s="132"/>
      <c r="APR20" s="132"/>
      <c r="APS20" s="132"/>
      <c r="APT20" s="132"/>
      <c r="APU20" s="132"/>
      <c r="APV20" s="132"/>
      <c r="APW20" s="132"/>
      <c r="APX20" s="132"/>
      <c r="APY20" s="132"/>
      <c r="APZ20" s="132"/>
      <c r="AQA20" s="132"/>
      <c r="AQB20" s="132"/>
      <c r="AQC20" s="132"/>
      <c r="AQD20" s="132"/>
      <c r="AQE20" s="132"/>
      <c r="AQF20" s="132"/>
      <c r="AQG20" s="132"/>
      <c r="AQH20" s="132"/>
      <c r="AQI20" s="132"/>
      <c r="AQJ20" s="132"/>
      <c r="AQK20" s="132"/>
      <c r="AQL20" s="132"/>
      <c r="AQM20" s="132"/>
      <c r="AQN20" s="132"/>
      <c r="AQO20" s="132"/>
      <c r="AQP20" s="132"/>
      <c r="AQQ20" s="132"/>
      <c r="AQR20" s="132"/>
      <c r="AQS20" s="132"/>
      <c r="AQT20" s="132"/>
      <c r="AQU20" s="132"/>
      <c r="AQV20" s="132"/>
      <c r="AQW20" s="132"/>
      <c r="AQX20" s="132"/>
      <c r="AQY20" s="132"/>
      <c r="AQZ20" s="132"/>
      <c r="ARA20" s="132"/>
      <c r="ARB20" s="132"/>
      <c r="ARC20" s="132"/>
      <c r="ARD20" s="132"/>
      <c r="ARE20" s="132"/>
      <c r="ARF20" s="132"/>
      <c r="ARG20" s="132"/>
      <c r="ARH20" s="132"/>
      <c r="ARI20" s="132"/>
      <c r="ARJ20" s="132"/>
      <c r="ARK20" s="132"/>
      <c r="ARL20" s="132"/>
      <c r="ARM20" s="132"/>
      <c r="ARN20" s="132"/>
      <c r="ARO20" s="132"/>
      <c r="ARP20" s="132"/>
      <c r="ARQ20" s="132"/>
      <c r="ARR20" s="132"/>
      <c r="ARS20" s="132"/>
      <c r="ART20" s="132"/>
      <c r="ARU20" s="132"/>
      <c r="ARV20" s="132"/>
      <c r="ARW20" s="132"/>
      <c r="ARX20" s="132"/>
      <c r="ARY20" s="132"/>
      <c r="ARZ20" s="132"/>
      <c r="ASA20" s="132"/>
      <c r="ASB20" s="132"/>
      <c r="ASC20" s="132"/>
      <c r="ASD20" s="132"/>
      <c r="ASE20" s="132"/>
      <c r="ASF20" s="132"/>
      <c r="ASG20" s="132"/>
      <c r="ASH20" s="132"/>
      <c r="ASI20" s="132"/>
      <c r="ASJ20" s="132"/>
      <c r="ASK20" s="132"/>
      <c r="ASL20" s="132"/>
      <c r="ASM20" s="132"/>
      <c r="ASN20" s="132"/>
      <c r="ASO20" s="132"/>
      <c r="ASP20" s="132"/>
      <c r="ASQ20" s="132"/>
      <c r="ASR20" s="132"/>
      <c r="ASS20" s="132"/>
      <c r="AST20" s="132"/>
      <c r="ASU20" s="132"/>
      <c r="ASV20" s="132"/>
      <c r="ASW20" s="132"/>
      <c r="ASX20" s="132"/>
      <c r="ASY20" s="132"/>
      <c r="ASZ20" s="132"/>
      <c r="ATA20" s="132"/>
      <c r="ATB20" s="132"/>
      <c r="ATC20" s="132"/>
      <c r="ATD20" s="132"/>
      <c r="ATE20" s="132"/>
      <c r="ATF20" s="132"/>
      <c r="ATG20" s="132"/>
      <c r="ATH20" s="132"/>
      <c r="ATI20" s="132"/>
      <c r="ATJ20" s="132"/>
      <c r="ATK20" s="132"/>
      <c r="ATL20" s="132"/>
      <c r="ATM20" s="132"/>
      <c r="ATN20" s="132"/>
      <c r="ATO20" s="132"/>
      <c r="ATP20" s="132"/>
      <c r="ATQ20" s="132"/>
      <c r="ATR20" s="132"/>
      <c r="ATS20" s="132"/>
      <c r="ATT20" s="132"/>
      <c r="ATU20" s="132"/>
      <c r="ATV20" s="132"/>
      <c r="ATW20" s="132"/>
      <c r="ATX20" s="132"/>
      <c r="ATY20" s="132"/>
      <c r="ATZ20" s="132"/>
      <c r="AUA20" s="132"/>
      <c r="AUB20" s="132"/>
      <c r="AUC20" s="132"/>
      <c r="AUD20" s="132"/>
      <c r="AUE20" s="132"/>
      <c r="AUF20" s="132"/>
      <c r="AUG20" s="132"/>
      <c r="AUH20" s="132"/>
      <c r="AUI20" s="132"/>
      <c r="AUJ20" s="132"/>
      <c r="AUK20" s="132"/>
      <c r="AUL20" s="132"/>
      <c r="AUM20" s="132"/>
      <c r="AUN20" s="132"/>
      <c r="AUO20" s="132"/>
      <c r="AUP20" s="132"/>
      <c r="AUQ20" s="132"/>
      <c r="AUR20" s="132"/>
      <c r="AUS20" s="132"/>
      <c r="AUT20" s="132"/>
      <c r="AUU20" s="132"/>
      <c r="AUV20" s="132"/>
      <c r="AUW20" s="132"/>
      <c r="AUX20" s="132"/>
      <c r="AUY20" s="132"/>
      <c r="AUZ20" s="132"/>
      <c r="AVA20" s="132"/>
      <c r="AVB20" s="132"/>
      <c r="AVC20" s="132"/>
      <c r="AVD20" s="132"/>
      <c r="AVE20" s="132"/>
      <c r="AVF20" s="132"/>
      <c r="AVG20" s="132"/>
      <c r="AVH20" s="132"/>
      <c r="AVI20" s="132"/>
      <c r="AVJ20" s="132"/>
      <c r="AVK20" s="132"/>
      <c r="AVL20" s="132"/>
      <c r="AVM20" s="132"/>
      <c r="AVN20" s="132"/>
      <c r="AVO20" s="132"/>
      <c r="AVP20" s="132"/>
      <c r="AVQ20" s="132"/>
      <c r="AVR20" s="132"/>
      <c r="AVS20" s="132"/>
      <c r="AVT20" s="132"/>
      <c r="AVU20" s="132"/>
      <c r="AVV20" s="132"/>
      <c r="AVW20" s="132"/>
      <c r="AVX20" s="132"/>
      <c r="AVY20" s="132"/>
      <c r="AVZ20" s="132"/>
      <c r="AWA20" s="132"/>
      <c r="AWB20" s="132"/>
      <c r="AWC20" s="132"/>
      <c r="AWD20" s="132"/>
      <c r="AWE20" s="132"/>
      <c r="AWF20" s="132"/>
      <c r="AWG20" s="132"/>
      <c r="AWH20" s="132"/>
      <c r="AWI20" s="132"/>
      <c r="AWJ20" s="132"/>
      <c r="AWK20" s="132"/>
      <c r="AWL20" s="132"/>
      <c r="AWM20" s="132"/>
      <c r="AWN20" s="132"/>
      <c r="AWO20" s="132"/>
      <c r="AWP20" s="132"/>
      <c r="AWQ20" s="132"/>
      <c r="AWR20" s="132"/>
      <c r="AWS20" s="132"/>
      <c r="AWT20" s="132"/>
      <c r="AWU20" s="132"/>
      <c r="AWV20" s="132"/>
      <c r="AWW20" s="132"/>
      <c r="AWX20" s="132"/>
      <c r="AWY20" s="132"/>
      <c r="AWZ20" s="132"/>
      <c r="AXA20" s="132"/>
      <c r="AXB20" s="132"/>
      <c r="AXC20" s="132"/>
      <c r="AXD20" s="132"/>
      <c r="AXE20" s="132"/>
      <c r="AXF20" s="132"/>
      <c r="AXG20" s="132"/>
      <c r="AXH20" s="132"/>
      <c r="AXI20" s="132"/>
      <c r="AXJ20" s="132"/>
      <c r="AXK20" s="132"/>
      <c r="AXL20" s="132"/>
      <c r="AXM20" s="132"/>
      <c r="AXN20" s="132"/>
      <c r="AXO20" s="132"/>
      <c r="AXP20" s="132"/>
      <c r="AXQ20" s="132"/>
      <c r="AXR20" s="132"/>
      <c r="AXS20" s="132"/>
      <c r="AXT20" s="132"/>
      <c r="AXU20" s="132"/>
      <c r="AXV20" s="132"/>
      <c r="AXW20" s="132"/>
      <c r="AXX20" s="132"/>
      <c r="AXY20" s="132"/>
      <c r="AXZ20" s="132"/>
      <c r="AYA20" s="132"/>
      <c r="AYB20" s="132"/>
      <c r="AYC20" s="132"/>
      <c r="AYD20" s="132"/>
      <c r="AYE20" s="132"/>
      <c r="AYF20" s="132"/>
      <c r="AYG20" s="132"/>
      <c r="AYH20" s="132"/>
      <c r="AYI20" s="132"/>
      <c r="AYJ20" s="132"/>
      <c r="AYK20" s="132"/>
      <c r="AYL20" s="132"/>
      <c r="AYM20" s="132"/>
      <c r="AYN20" s="132"/>
      <c r="AYO20" s="132"/>
      <c r="AYP20" s="132"/>
      <c r="AYQ20" s="132"/>
      <c r="AYR20" s="132"/>
      <c r="AYS20" s="132"/>
      <c r="AYT20" s="132"/>
      <c r="AYU20" s="132"/>
      <c r="AYV20" s="132"/>
      <c r="AYW20" s="132"/>
      <c r="AYX20" s="132"/>
      <c r="AYY20" s="132"/>
      <c r="AYZ20" s="132"/>
      <c r="AZA20" s="132"/>
      <c r="AZB20" s="132"/>
      <c r="AZC20" s="132"/>
      <c r="AZD20" s="132"/>
      <c r="AZE20" s="132"/>
      <c r="AZF20" s="132"/>
      <c r="AZG20" s="132"/>
      <c r="AZH20" s="132"/>
      <c r="AZI20" s="132"/>
      <c r="AZJ20" s="132"/>
      <c r="AZK20" s="132"/>
      <c r="AZL20" s="132"/>
      <c r="AZM20" s="132"/>
      <c r="AZN20" s="132"/>
      <c r="AZO20" s="132"/>
      <c r="AZP20" s="132"/>
      <c r="AZQ20" s="132"/>
      <c r="AZR20" s="132"/>
      <c r="AZS20" s="132"/>
      <c r="AZT20" s="132"/>
      <c r="AZU20" s="132"/>
      <c r="AZV20" s="132"/>
      <c r="AZW20" s="132"/>
      <c r="AZX20" s="132"/>
      <c r="AZY20" s="132"/>
      <c r="AZZ20" s="132"/>
      <c r="BAA20" s="132"/>
      <c r="BAB20" s="132"/>
      <c r="BAC20" s="132"/>
      <c r="BAD20" s="132"/>
      <c r="BAE20" s="132"/>
      <c r="BAF20" s="132"/>
      <c r="BAG20" s="132"/>
      <c r="BAH20" s="132"/>
      <c r="BAI20" s="132"/>
      <c r="BAJ20" s="132"/>
      <c r="BAK20" s="132"/>
      <c r="BAL20" s="132"/>
      <c r="BAM20" s="132"/>
      <c r="BAN20" s="132"/>
      <c r="BAO20" s="132"/>
      <c r="BAP20" s="132"/>
      <c r="BAQ20" s="132"/>
      <c r="BAR20" s="132"/>
      <c r="BAS20" s="132"/>
      <c r="BAT20" s="132"/>
      <c r="BAU20" s="132"/>
      <c r="BAV20" s="132"/>
      <c r="BAW20" s="132"/>
      <c r="BAX20" s="132"/>
      <c r="BAY20" s="132"/>
      <c r="BAZ20" s="132"/>
      <c r="BBA20" s="132"/>
      <c r="BBB20" s="132"/>
      <c r="BBC20" s="132"/>
      <c r="BBD20" s="132"/>
      <c r="BBE20" s="132"/>
      <c r="BBF20" s="132"/>
      <c r="BBG20" s="132"/>
      <c r="BBH20" s="132"/>
      <c r="BBI20" s="132"/>
      <c r="BBJ20" s="132"/>
      <c r="BBK20" s="132"/>
      <c r="BBL20" s="132"/>
      <c r="BBM20" s="132"/>
      <c r="BBN20" s="132"/>
      <c r="BBO20" s="132"/>
      <c r="BBP20" s="132"/>
      <c r="BBQ20" s="132"/>
      <c r="BBR20" s="132"/>
      <c r="BBS20" s="132"/>
      <c r="BBT20" s="132"/>
      <c r="BBU20" s="132"/>
      <c r="BBV20" s="132"/>
      <c r="BBW20" s="132"/>
      <c r="BBX20" s="132"/>
      <c r="BBY20" s="132"/>
      <c r="BBZ20" s="132"/>
      <c r="BCA20" s="132"/>
      <c r="BCB20" s="132"/>
      <c r="BCC20" s="132"/>
      <c r="BCD20" s="132"/>
      <c r="BCE20" s="132"/>
      <c r="BCF20" s="132"/>
      <c r="BCG20" s="132"/>
      <c r="BCH20" s="132"/>
      <c r="BCI20" s="132"/>
      <c r="BCJ20" s="132"/>
      <c r="BCK20" s="132"/>
      <c r="BCL20" s="132"/>
      <c r="BCM20" s="132"/>
      <c r="BCN20" s="132"/>
      <c r="BCO20" s="132"/>
      <c r="BCP20" s="132"/>
      <c r="BCQ20" s="132"/>
      <c r="BCR20" s="132"/>
      <c r="BCS20" s="132"/>
      <c r="BCT20" s="132"/>
      <c r="BCU20" s="132"/>
      <c r="BCV20" s="132"/>
      <c r="BCW20" s="132"/>
      <c r="BCX20" s="132"/>
      <c r="BCY20" s="132"/>
      <c r="BCZ20" s="132"/>
      <c r="BDA20" s="132"/>
      <c r="BDB20" s="132"/>
      <c r="BDC20" s="132"/>
      <c r="BDD20" s="132"/>
      <c r="BDE20" s="132"/>
      <c r="BDF20" s="132"/>
      <c r="BDG20" s="132"/>
      <c r="BDH20" s="132"/>
      <c r="BDI20" s="132"/>
      <c r="BDJ20" s="132"/>
      <c r="BDK20" s="132"/>
      <c r="BDL20" s="132"/>
      <c r="BDM20" s="132"/>
      <c r="BDN20" s="132"/>
      <c r="BDO20" s="132"/>
      <c r="BDP20" s="132"/>
      <c r="BDQ20" s="132"/>
      <c r="BDR20" s="132"/>
      <c r="BDS20" s="132"/>
      <c r="BDT20" s="132"/>
      <c r="BDU20" s="132"/>
      <c r="BDV20" s="132"/>
      <c r="BDW20" s="132"/>
      <c r="BDX20" s="132"/>
      <c r="BDY20" s="132"/>
      <c r="BDZ20" s="132"/>
      <c r="BEA20" s="132"/>
      <c r="BEB20" s="132"/>
      <c r="BEC20" s="132"/>
      <c r="BED20" s="132"/>
      <c r="BEE20" s="132"/>
      <c r="BEF20" s="132"/>
      <c r="BEG20" s="132"/>
      <c r="BEH20" s="132"/>
      <c r="BEI20" s="132"/>
      <c r="BEJ20" s="132"/>
      <c r="BEK20" s="132"/>
      <c r="BEL20" s="132"/>
      <c r="BEM20" s="132"/>
      <c r="BEN20" s="132"/>
      <c r="BEO20" s="132"/>
      <c r="BEP20" s="132"/>
      <c r="BEQ20" s="132"/>
      <c r="BER20" s="132"/>
      <c r="BES20" s="132"/>
      <c r="BET20" s="132"/>
      <c r="BEU20" s="132"/>
      <c r="BEV20" s="132"/>
      <c r="BEW20" s="132"/>
      <c r="BEX20" s="132"/>
      <c r="BEY20" s="132"/>
      <c r="BEZ20" s="132"/>
      <c r="BFA20" s="132"/>
      <c r="BFB20" s="132"/>
      <c r="BFC20" s="132"/>
      <c r="BFD20" s="132"/>
      <c r="BFE20" s="132"/>
      <c r="BFF20" s="132"/>
      <c r="BFG20" s="132"/>
      <c r="BFH20" s="132"/>
      <c r="BFI20" s="132"/>
      <c r="BFJ20" s="132"/>
      <c r="BFK20" s="132"/>
      <c r="BFL20" s="132"/>
      <c r="BFM20" s="132"/>
      <c r="BFN20" s="132"/>
      <c r="BFO20" s="132"/>
      <c r="BFP20" s="132"/>
      <c r="BFQ20" s="132"/>
      <c r="BFR20" s="132"/>
      <c r="BFS20" s="132"/>
      <c r="BFT20" s="132"/>
      <c r="BFU20" s="132"/>
      <c r="BFV20" s="132"/>
      <c r="BFW20" s="132"/>
      <c r="BFX20" s="132"/>
      <c r="BFY20" s="132"/>
      <c r="BFZ20" s="132"/>
      <c r="BGA20" s="132"/>
      <c r="BGB20" s="132"/>
      <c r="BGC20" s="132"/>
      <c r="BGD20" s="132"/>
      <c r="BGE20" s="132"/>
      <c r="BGF20" s="132"/>
      <c r="BGG20" s="132"/>
      <c r="BGH20" s="132"/>
      <c r="BGI20" s="132"/>
      <c r="BGJ20" s="132"/>
      <c r="BGK20" s="132"/>
      <c r="BGL20" s="132"/>
      <c r="BGM20" s="132"/>
      <c r="BGN20" s="132"/>
      <c r="BGO20" s="132"/>
      <c r="BGP20" s="132"/>
      <c r="BGQ20" s="132"/>
      <c r="BGR20" s="132"/>
      <c r="BGS20" s="132"/>
      <c r="BGT20" s="132"/>
      <c r="BGU20" s="132"/>
      <c r="BGV20" s="132"/>
      <c r="BGW20" s="132"/>
      <c r="BGX20" s="132"/>
      <c r="BGY20" s="132"/>
      <c r="BGZ20" s="132"/>
      <c r="BHA20" s="132"/>
      <c r="BHB20" s="132"/>
      <c r="BHC20" s="132"/>
      <c r="BHD20" s="132"/>
      <c r="BHE20" s="132"/>
      <c r="BHF20" s="132"/>
      <c r="BHG20" s="132"/>
      <c r="BHH20" s="132"/>
      <c r="BHI20" s="132"/>
      <c r="BHJ20" s="132"/>
      <c r="BHK20" s="132"/>
      <c r="BHL20" s="132"/>
      <c r="BHM20" s="132"/>
      <c r="BHN20" s="132"/>
      <c r="BHO20" s="132"/>
      <c r="BHP20" s="132"/>
      <c r="BHQ20" s="132"/>
      <c r="BHR20" s="132"/>
      <c r="BHS20" s="132"/>
      <c r="BHT20" s="132"/>
      <c r="BHU20" s="132"/>
      <c r="BHV20" s="132"/>
      <c r="BHW20" s="132"/>
      <c r="BHX20" s="132"/>
      <c r="BHY20" s="132"/>
      <c r="BHZ20" s="132"/>
      <c r="BIA20" s="132"/>
      <c r="BIB20" s="132"/>
      <c r="BIC20" s="132"/>
      <c r="BID20" s="132"/>
      <c r="BIE20" s="132"/>
      <c r="BIF20" s="132"/>
      <c r="BIG20" s="132"/>
      <c r="BIH20" s="132"/>
      <c r="BII20" s="132"/>
      <c r="BIJ20" s="132"/>
      <c r="BIK20" s="132"/>
      <c r="BIL20" s="132"/>
      <c r="BIM20" s="132"/>
      <c r="BIN20" s="132"/>
      <c r="BIO20" s="132"/>
      <c r="BIP20" s="132"/>
      <c r="BIQ20" s="132"/>
      <c r="BIR20" s="132"/>
      <c r="BIS20" s="132"/>
      <c r="BIT20" s="132"/>
      <c r="BIU20" s="132"/>
      <c r="BIV20" s="132"/>
      <c r="BIW20" s="132"/>
      <c r="BIX20" s="132"/>
      <c r="BIY20" s="132"/>
      <c r="BIZ20" s="132"/>
      <c r="BJA20" s="132"/>
      <c r="BJB20" s="132"/>
      <c r="BJC20" s="132"/>
      <c r="BJD20" s="132"/>
      <c r="BJE20" s="132"/>
      <c r="BJF20" s="132"/>
      <c r="BJG20" s="132"/>
      <c r="BJH20" s="132"/>
      <c r="BJI20" s="132"/>
      <c r="BJJ20" s="132"/>
      <c r="BJK20" s="132"/>
      <c r="BJL20" s="132"/>
      <c r="BJM20" s="132"/>
      <c r="BJN20" s="132"/>
      <c r="BJO20" s="132"/>
      <c r="BJP20" s="132"/>
      <c r="BJQ20" s="132"/>
      <c r="BJR20" s="132"/>
      <c r="BJS20" s="132"/>
      <c r="BJT20" s="132"/>
      <c r="BJU20" s="132"/>
      <c r="BJV20" s="132"/>
      <c r="BJW20" s="132"/>
      <c r="BJX20" s="132"/>
      <c r="BJY20" s="132"/>
      <c r="BJZ20" s="132"/>
      <c r="BKA20" s="132"/>
      <c r="BKB20" s="132"/>
      <c r="BKC20" s="132"/>
      <c r="BKD20" s="132"/>
      <c r="BKE20" s="132"/>
      <c r="BKF20" s="132"/>
      <c r="BKG20" s="132"/>
      <c r="BKH20" s="132"/>
      <c r="BKI20" s="132"/>
      <c r="BKJ20" s="132"/>
      <c r="BKK20" s="132"/>
      <c r="BKL20" s="132"/>
      <c r="BKM20" s="132"/>
      <c r="BKN20" s="132"/>
      <c r="BKO20" s="132"/>
      <c r="BKP20" s="132"/>
      <c r="BKQ20" s="132"/>
      <c r="BKR20" s="132"/>
      <c r="BKS20" s="132"/>
      <c r="BKT20" s="132"/>
      <c r="BKU20" s="132"/>
      <c r="BKV20" s="132"/>
      <c r="BKW20" s="132"/>
      <c r="BKX20" s="132"/>
      <c r="BKY20" s="132"/>
      <c r="BKZ20" s="132"/>
      <c r="BLA20" s="132"/>
      <c r="BLB20" s="132"/>
      <c r="BLC20" s="132"/>
      <c r="BLD20" s="132"/>
      <c r="BLE20" s="132"/>
      <c r="BLF20" s="132"/>
      <c r="BLG20" s="132"/>
      <c r="BLH20" s="132"/>
      <c r="BLI20" s="132"/>
      <c r="BLJ20" s="132"/>
      <c r="BLK20" s="132"/>
      <c r="BLL20" s="132"/>
      <c r="BLM20" s="132"/>
      <c r="BLN20" s="132"/>
      <c r="BLO20" s="132"/>
      <c r="BLP20" s="132"/>
      <c r="BLQ20" s="132"/>
      <c r="BLR20" s="132"/>
      <c r="BLS20" s="132"/>
      <c r="BLT20" s="132"/>
      <c r="BLU20" s="132"/>
      <c r="BLV20" s="132"/>
      <c r="BLW20" s="132"/>
      <c r="BLX20" s="132"/>
      <c r="BLY20" s="132"/>
      <c r="BLZ20" s="132"/>
      <c r="BMA20" s="132"/>
      <c r="BMB20" s="132"/>
      <c r="BMC20" s="132"/>
      <c r="BMD20" s="132"/>
      <c r="BME20" s="132"/>
      <c r="BMF20" s="132"/>
      <c r="BMG20" s="132"/>
      <c r="BMH20" s="132"/>
      <c r="BMI20" s="132"/>
      <c r="BMJ20" s="132"/>
      <c r="BMK20" s="132"/>
      <c r="BML20" s="132"/>
      <c r="BMM20" s="132"/>
      <c r="BMN20" s="132"/>
      <c r="BMO20" s="132"/>
      <c r="BMP20" s="132"/>
      <c r="BMQ20" s="132"/>
      <c r="BMR20" s="132"/>
      <c r="BMS20" s="132"/>
      <c r="BMT20" s="132"/>
      <c r="BMU20" s="132"/>
      <c r="BMV20" s="132"/>
      <c r="BMW20" s="132"/>
      <c r="BMX20" s="132"/>
      <c r="BMY20" s="132"/>
      <c r="BMZ20" s="132"/>
      <c r="BNA20" s="132"/>
      <c r="BNB20" s="132"/>
      <c r="BNC20" s="132"/>
      <c r="BND20" s="132"/>
      <c r="BNE20" s="132"/>
      <c r="BNF20" s="132"/>
      <c r="BNG20" s="132"/>
      <c r="BNH20" s="132"/>
      <c r="BNI20" s="132"/>
      <c r="BNJ20" s="132"/>
      <c r="BNK20" s="132"/>
      <c r="BNL20" s="132"/>
      <c r="BNM20" s="132"/>
      <c r="BNN20" s="132"/>
      <c r="BNO20" s="132"/>
      <c r="BNP20" s="132"/>
      <c r="BNQ20" s="132"/>
      <c r="BNR20" s="132"/>
      <c r="BNS20" s="132"/>
      <c r="BNT20" s="132"/>
      <c r="BNU20" s="132"/>
      <c r="BNV20" s="132"/>
      <c r="BNW20" s="132"/>
      <c r="BNX20" s="132"/>
      <c r="BNY20" s="132"/>
      <c r="BNZ20" s="132"/>
      <c r="BOA20" s="132"/>
      <c r="BOB20" s="132"/>
      <c r="BOC20" s="132"/>
      <c r="BOD20" s="132"/>
      <c r="BOE20" s="132"/>
      <c r="BOF20" s="132"/>
      <c r="BOG20" s="132"/>
      <c r="BOH20" s="132"/>
      <c r="BOI20" s="132"/>
      <c r="BOJ20" s="132"/>
      <c r="BOK20" s="132"/>
      <c r="BOL20" s="132"/>
      <c r="BOM20" s="132"/>
      <c r="BON20" s="132"/>
      <c r="BOO20" s="132"/>
      <c r="BOP20" s="132"/>
      <c r="BOQ20" s="132"/>
      <c r="BOR20" s="132"/>
      <c r="BOS20" s="132"/>
      <c r="BOT20" s="132"/>
      <c r="BOU20" s="132"/>
      <c r="BOV20" s="132"/>
      <c r="BOW20" s="132"/>
      <c r="BOX20" s="132"/>
      <c r="BOY20" s="132"/>
      <c r="BOZ20" s="132"/>
      <c r="BPA20" s="132"/>
      <c r="BPB20" s="132"/>
      <c r="BPC20" s="132"/>
      <c r="BPD20" s="132"/>
      <c r="BPE20" s="132"/>
      <c r="BPF20" s="132"/>
      <c r="BPG20" s="132"/>
      <c r="BPH20" s="132"/>
      <c r="BPI20" s="132"/>
      <c r="BPJ20" s="132"/>
      <c r="BPK20" s="132"/>
      <c r="BPL20" s="132"/>
      <c r="BPM20" s="132"/>
      <c r="BPN20" s="132"/>
      <c r="BPO20" s="132"/>
      <c r="BPP20" s="132"/>
      <c r="BPQ20" s="132"/>
      <c r="BPR20" s="132"/>
      <c r="BPS20" s="132"/>
      <c r="BPT20" s="132"/>
      <c r="BPU20" s="132"/>
      <c r="BPV20" s="132"/>
      <c r="BPW20" s="132"/>
      <c r="BPX20" s="132"/>
      <c r="BPY20" s="132"/>
      <c r="BPZ20" s="132"/>
      <c r="BQA20" s="132"/>
      <c r="BQB20" s="132"/>
      <c r="BQC20" s="132"/>
      <c r="BQD20" s="132"/>
      <c r="BQE20" s="132"/>
      <c r="BQF20" s="132"/>
      <c r="BQG20" s="132"/>
      <c r="BQH20" s="132"/>
      <c r="BQI20" s="132"/>
      <c r="BQJ20" s="132"/>
      <c r="BQK20" s="132"/>
      <c r="BQL20" s="132"/>
      <c r="BQM20" s="132"/>
      <c r="BQN20" s="132"/>
      <c r="BQO20" s="132"/>
      <c r="BQP20" s="132"/>
      <c r="BQQ20" s="132"/>
      <c r="BQR20" s="132"/>
      <c r="BQS20" s="132"/>
      <c r="BQT20" s="132"/>
      <c r="BQU20" s="132"/>
      <c r="BQV20" s="132"/>
      <c r="BQW20" s="132"/>
      <c r="BQX20" s="132"/>
      <c r="BQY20" s="132"/>
      <c r="BQZ20" s="132"/>
      <c r="BRA20" s="132"/>
      <c r="BRB20" s="132"/>
      <c r="BRC20" s="132"/>
      <c r="BRD20" s="132"/>
      <c r="BRE20" s="132"/>
      <c r="BRF20" s="132"/>
      <c r="BRG20" s="132"/>
      <c r="BRH20" s="132"/>
      <c r="BRI20" s="132"/>
      <c r="BRJ20" s="132"/>
      <c r="BRK20" s="132"/>
      <c r="BRL20" s="132"/>
      <c r="BRM20" s="132"/>
      <c r="BRN20" s="132"/>
      <c r="BRO20" s="132"/>
      <c r="BRP20" s="132"/>
      <c r="BRQ20" s="132"/>
      <c r="BRR20" s="132"/>
      <c r="BRS20" s="132"/>
      <c r="BRT20" s="132"/>
      <c r="BRU20" s="132"/>
      <c r="BRV20" s="132"/>
      <c r="BRW20" s="132"/>
      <c r="BRX20" s="132"/>
      <c r="BRY20" s="132"/>
      <c r="BRZ20" s="132"/>
      <c r="BSA20" s="132"/>
      <c r="BSB20" s="132"/>
      <c r="BSC20" s="132"/>
      <c r="BSD20" s="132"/>
      <c r="BSE20" s="132"/>
      <c r="BSF20" s="132"/>
      <c r="BSG20" s="132"/>
      <c r="BSH20" s="132"/>
      <c r="BSI20" s="132"/>
      <c r="BSJ20" s="132"/>
      <c r="BSK20" s="132"/>
      <c r="BSL20" s="132"/>
      <c r="BSM20" s="132"/>
      <c r="BSN20" s="132"/>
      <c r="BSO20" s="132"/>
      <c r="BSP20" s="132"/>
      <c r="BSQ20" s="132"/>
      <c r="BSR20" s="132"/>
      <c r="BSS20" s="132"/>
      <c r="BST20" s="132"/>
      <c r="BSU20" s="132"/>
      <c r="BSV20" s="132"/>
      <c r="BSW20" s="132"/>
      <c r="BSX20" s="132"/>
      <c r="BSY20" s="132"/>
      <c r="BSZ20" s="132"/>
      <c r="BTA20" s="132"/>
      <c r="BTB20" s="132"/>
      <c r="BTC20" s="132"/>
      <c r="BTD20" s="132"/>
      <c r="BTE20" s="132"/>
      <c r="BTF20" s="132"/>
      <c r="BTG20" s="132"/>
      <c r="BTH20" s="132"/>
      <c r="BTI20" s="132"/>
      <c r="BTJ20" s="132"/>
      <c r="BTK20" s="132"/>
      <c r="BTL20" s="132"/>
      <c r="BTM20" s="132"/>
      <c r="BTN20" s="132"/>
      <c r="BTO20" s="132"/>
      <c r="BTP20" s="132"/>
      <c r="BTQ20" s="132"/>
      <c r="BTR20" s="132"/>
      <c r="BTS20" s="132"/>
      <c r="BTT20" s="132"/>
      <c r="BTU20" s="132"/>
      <c r="BTV20" s="132"/>
      <c r="BTW20" s="132"/>
      <c r="BTX20" s="132"/>
      <c r="BTY20" s="132"/>
      <c r="BTZ20" s="132"/>
      <c r="BUA20" s="132"/>
      <c r="BUB20" s="132"/>
      <c r="BUC20" s="132"/>
      <c r="BUD20" s="132"/>
      <c r="BUE20" s="132"/>
      <c r="BUF20" s="132"/>
      <c r="BUG20" s="132"/>
      <c r="BUH20" s="132"/>
      <c r="BUI20" s="132"/>
      <c r="BUJ20" s="132"/>
      <c r="BUK20" s="132"/>
      <c r="BUL20" s="132"/>
      <c r="BUM20" s="132"/>
      <c r="BUN20" s="132"/>
      <c r="BUO20" s="132"/>
      <c r="BUP20" s="132"/>
      <c r="BUQ20" s="132"/>
      <c r="BUR20" s="132"/>
      <c r="BUS20" s="132"/>
      <c r="BUT20" s="132"/>
      <c r="BUU20" s="132"/>
      <c r="BUV20" s="132"/>
      <c r="BUW20" s="132"/>
      <c r="BUX20" s="132"/>
      <c r="BUY20" s="132"/>
      <c r="BUZ20" s="132"/>
      <c r="BVA20" s="132"/>
      <c r="BVB20" s="132"/>
      <c r="BVC20" s="132"/>
      <c r="BVD20" s="132"/>
      <c r="BVE20" s="132"/>
      <c r="BVF20" s="132"/>
      <c r="BVG20" s="132"/>
      <c r="BVH20" s="132"/>
      <c r="BVI20" s="132"/>
      <c r="BVJ20" s="132"/>
      <c r="BVK20" s="132"/>
      <c r="BVL20" s="132"/>
      <c r="BVM20" s="132"/>
      <c r="BVN20" s="132"/>
      <c r="BVO20" s="132"/>
      <c r="BVP20" s="132"/>
      <c r="BVQ20" s="132"/>
      <c r="BVR20" s="132"/>
      <c r="BVS20" s="132"/>
      <c r="BVT20" s="132"/>
      <c r="BVU20" s="132"/>
      <c r="BVV20" s="132"/>
      <c r="BVW20" s="132"/>
      <c r="BVX20" s="132"/>
      <c r="BVY20" s="132"/>
      <c r="BVZ20" s="132"/>
      <c r="BWA20" s="132"/>
      <c r="BWB20" s="132"/>
      <c r="BWC20" s="132"/>
      <c r="BWD20" s="132"/>
      <c r="BWE20" s="132"/>
      <c r="BWF20" s="132"/>
      <c r="BWG20" s="132"/>
      <c r="BWH20" s="132"/>
      <c r="BWI20" s="132"/>
      <c r="BWJ20" s="132"/>
      <c r="BWK20" s="132"/>
      <c r="BWL20" s="132"/>
      <c r="BWM20" s="132"/>
      <c r="BWN20" s="132"/>
      <c r="BWO20" s="132"/>
      <c r="BWP20" s="132"/>
      <c r="BWQ20" s="132"/>
      <c r="BWR20" s="132"/>
      <c r="BWS20" s="132"/>
      <c r="BWT20" s="132"/>
      <c r="BWU20" s="132"/>
      <c r="BWV20" s="132"/>
      <c r="BWW20" s="132"/>
      <c r="BWX20" s="132"/>
      <c r="BWY20" s="132"/>
      <c r="BWZ20" s="132"/>
      <c r="BXA20" s="132"/>
      <c r="BXB20" s="132"/>
      <c r="BXC20" s="132"/>
      <c r="BXD20" s="132"/>
      <c r="BXE20" s="132"/>
      <c r="BXF20" s="132"/>
      <c r="BXG20" s="132"/>
      <c r="BXH20" s="132"/>
      <c r="BXI20" s="132"/>
      <c r="BXJ20" s="132"/>
      <c r="BXK20" s="132"/>
      <c r="BXL20" s="132"/>
      <c r="BXM20" s="132"/>
      <c r="BXN20" s="132"/>
      <c r="BXO20" s="132"/>
      <c r="BXP20" s="132"/>
      <c r="BXQ20" s="132"/>
      <c r="BXR20" s="132"/>
      <c r="BXS20" s="132"/>
      <c r="BXT20" s="132"/>
      <c r="BXU20" s="132"/>
      <c r="BXV20" s="132"/>
      <c r="BXW20" s="132"/>
      <c r="BXX20" s="132"/>
      <c r="BXY20" s="132"/>
      <c r="BXZ20" s="132"/>
      <c r="BYA20" s="132"/>
      <c r="BYB20" s="132"/>
      <c r="BYC20" s="132"/>
      <c r="BYD20" s="132"/>
      <c r="BYE20" s="132"/>
      <c r="BYF20" s="132"/>
      <c r="BYG20" s="132"/>
      <c r="BYH20" s="132"/>
      <c r="BYI20" s="132"/>
      <c r="BYJ20" s="132"/>
      <c r="BYK20" s="132"/>
      <c r="BYL20" s="132"/>
      <c r="BYM20" s="132"/>
      <c r="BYN20" s="132"/>
      <c r="BYO20" s="132"/>
      <c r="BYP20" s="132"/>
      <c r="BYQ20" s="132"/>
      <c r="BYR20" s="132"/>
      <c r="BYS20" s="132"/>
      <c r="BYT20" s="132"/>
      <c r="BYU20" s="132"/>
      <c r="BYV20" s="132"/>
      <c r="BYW20" s="132"/>
      <c r="BYX20" s="132"/>
      <c r="BYY20" s="132"/>
      <c r="BYZ20" s="132"/>
      <c r="BZA20" s="132"/>
      <c r="BZB20" s="132"/>
      <c r="BZC20" s="132"/>
      <c r="BZD20" s="132"/>
      <c r="BZE20" s="132"/>
      <c r="BZF20" s="132"/>
      <c r="BZG20" s="132"/>
      <c r="BZH20" s="132"/>
      <c r="BZI20" s="132"/>
      <c r="BZJ20" s="132"/>
      <c r="BZK20" s="132"/>
      <c r="BZL20" s="132"/>
      <c r="BZM20" s="132"/>
      <c r="BZN20" s="132"/>
      <c r="BZO20" s="132"/>
      <c r="BZP20" s="132"/>
      <c r="BZQ20" s="132"/>
      <c r="BZR20" s="132"/>
      <c r="BZS20" s="132"/>
      <c r="BZT20" s="132"/>
      <c r="BZU20" s="132"/>
      <c r="BZV20" s="132"/>
      <c r="BZW20" s="132"/>
      <c r="BZX20" s="132"/>
      <c r="BZY20" s="132"/>
      <c r="BZZ20" s="132"/>
      <c r="CAA20" s="132"/>
      <c r="CAB20" s="132"/>
      <c r="CAC20" s="132"/>
      <c r="CAD20" s="132"/>
      <c r="CAE20" s="132"/>
      <c r="CAF20" s="132"/>
      <c r="CAG20" s="132"/>
      <c r="CAH20" s="132"/>
      <c r="CAI20" s="132"/>
      <c r="CAJ20" s="132"/>
      <c r="CAK20" s="132"/>
      <c r="CAL20" s="132"/>
      <c r="CAM20" s="132"/>
      <c r="CAN20" s="132"/>
      <c r="CAO20" s="132"/>
      <c r="CAP20" s="132"/>
      <c r="CAQ20" s="132"/>
      <c r="CAR20" s="132"/>
      <c r="CAS20" s="132"/>
      <c r="CAT20" s="132"/>
      <c r="CAU20" s="132"/>
      <c r="CAV20" s="132"/>
      <c r="CAW20" s="132"/>
      <c r="CAX20" s="132"/>
      <c r="CAY20" s="132"/>
      <c r="CAZ20" s="132"/>
      <c r="CBA20" s="132"/>
      <c r="CBB20" s="132"/>
      <c r="CBC20" s="132"/>
      <c r="CBD20" s="132"/>
      <c r="CBE20" s="132"/>
      <c r="CBF20" s="132"/>
      <c r="CBG20" s="132"/>
      <c r="CBH20" s="132"/>
      <c r="CBI20" s="132"/>
      <c r="CBJ20" s="132"/>
      <c r="CBK20" s="132"/>
      <c r="CBL20" s="132"/>
      <c r="CBM20" s="132"/>
      <c r="CBN20" s="132"/>
      <c r="CBO20" s="132"/>
      <c r="CBP20" s="132"/>
      <c r="CBQ20" s="132"/>
      <c r="CBR20" s="132"/>
      <c r="CBS20" s="132"/>
      <c r="CBT20" s="132"/>
      <c r="CBU20" s="132"/>
      <c r="CBV20" s="132"/>
      <c r="CBW20" s="132"/>
      <c r="CBX20" s="132"/>
      <c r="CBY20" s="132"/>
      <c r="CBZ20" s="132"/>
      <c r="CCA20" s="132"/>
      <c r="CCB20" s="132"/>
      <c r="CCC20" s="132"/>
      <c r="CCD20" s="132"/>
      <c r="CCE20" s="132"/>
      <c r="CCF20" s="132"/>
      <c r="CCG20" s="132"/>
      <c r="CCH20" s="132"/>
      <c r="CCI20" s="132"/>
      <c r="CCJ20" s="132"/>
      <c r="CCK20" s="132"/>
      <c r="CCL20" s="132"/>
      <c r="CCM20" s="132"/>
      <c r="CCN20" s="132"/>
      <c r="CCO20" s="132"/>
      <c r="CCP20" s="132"/>
      <c r="CCQ20" s="132"/>
      <c r="CCR20" s="132"/>
      <c r="CCS20" s="132"/>
      <c r="CCT20" s="132"/>
      <c r="CCU20" s="132"/>
      <c r="CCV20" s="132"/>
      <c r="CCW20" s="132"/>
      <c r="CCX20" s="132"/>
      <c r="CCY20" s="132"/>
      <c r="CCZ20" s="132"/>
      <c r="CDA20" s="132"/>
      <c r="CDB20" s="132"/>
      <c r="CDC20" s="132"/>
      <c r="CDD20" s="132"/>
      <c r="CDE20" s="132"/>
      <c r="CDF20" s="132"/>
      <c r="CDG20" s="132"/>
      <c r="CDH20" s="132"/>
      <c r="CDI20" s="132"/>
      <c r="CDJ20" s="132"/>
      <c r="CDK20" s="132"/>
      <c r="CDL20" s="132"/>
      <c r="CDM20" s="132"/>
      <c r="CDN20" s="132"/>
      <c r="CDO20" s="132"/>
      <c r="CDP20" s="132"/>
      <c r="CDQ20" s="132"/>
      <c r="CDR20" s="132"/>
      <c r="CDS20" s="132"/>
      <c r="CDT20" s="132"/>
      <c r="CDU20" s="132"/>
      <c r="CDV20" s="132"/>
      <c r="CDW20" s="132"/>
      <c r="CDX20" s="132"/>
      <c r="CDY20" s="132"/>
      <c r="CDZ20" s="132"/>
      <c r="CEA20" s="132"/>
      <c r="CEB20" s="132"/>
      <c r="CEC20" s="132"/>
      <c r="CED20" s="132"/>
      <c r="CEE20" s="132"/>
      <c r="CEF20" s="132"/>
      <c r="CEG20" s="132"/>
      <c r="CEH20" s="132"/>
      <c r="CEI20" s="132"/>
      <c r="CEJ20" s="132"/>
      <c r="CEK20" s="132"/>
      <c r="CEL20" s="132"/>
      <c r="CEM20" s="132"/>
      <c r="CEN20" s="132"/>
      <c r="CEO20" s="132"/>
      <c r="CEP20" s="132"/>
      <c r="CEQ20" s="132"/>
      <c r="CER20" s="132"/>
      <c r="CES20" s="132"/>
      <c r="CET20" s="132"/>
      <c r="CEU20" s="132"/>
      <c r="CEV20" s="132"/>
      <c r="CEW20" s="132"/>
      <c r="CEX20" s="132"/>
      <c r="CEY20" s="132"/>
      <c r="CEZ20" s="132"/>
      <c r="CFA20" s="132"/>
      <c r="CFB20" s="132"/>
      <c r="CFC20" s="132"/>
      <c r="CFD20" s="132"/>
      <c r="CFE20" s="132"/>
      <c r="CFF20" s="132"/>
      <c r="CFG20" s="132"/>
      <c r="CFH20" s="132"/>
      <c r="CFI20" s="132"/>
      <c r="CFJ20" s="132"/>
      <c r="CFK20" s="132"/>
      <c r="CFL20" s="132"/>
      <c r="CFM20" s="132"/>
      <c r="CFN20" s="132"/>
      <c r="CFO20" s="132"/>
      <c r="CFP20" s="132"/>
      <c r="CFQ20" s="132"/>
      <c r="CFR20" s="132"/>
      <c r="CFS20" s="132"/>
      <c r="CFT20" s="132"/>
      <c r="CFU20" s="132"/>
      <c r="CFV20" s="132"/>
      <c r="CFW20" s="132"/>
      <c r="CFX20" s="132"/>
      <c r="CFY20" s="132"/>
      <c r="CFZ20" s="132"/>
      <c r="CGA20" s="132"/>
      <c r="CGB20" s="132"/>
      <c r="CGC20" s="132"/>
      <c r="CGD20" s="132"/>
      <c r="CGE20" s="132"/>
      <c r="CGF20" s="132"/>
      <c r="CGG20" s="132"/>
      <c r="CGH20" s="132"/>
      <c r="CGI20" s="132"/>
      <c r="CGJ20" s="132"/>
      <c r="CGK20" s="132"/>
      <c r="CGL20" s="132"/>
      <c r="CGM20" s="132"/>
      <c r="CGN20" s="132"/>
      <c r="CGO20" s="132"/>
      <c r="CGP20" s="132"/>
      <c r="CGQ20" s="132"/>
      <c r="CGR20" s="132"/>
      <c r="CGS20" s="132"/>
      <c r="CGT20" s="132"/>
      <c r="CGU20" s="132"/>
      <c r="CGV20" s="132"/>
      <c r="CGW20" s="132"/>
      <c r="CGX20" s="132"/>
      <c r="CGY20" s="132"/>
      <c r="CGZ20" s="132"/>
      <c r="CHA20" s="132"/>
      <c r="CHB20" s="132"/>
      <c r="CHC20" s="132"/>
      <c r="CHD20" s="132"/>
      <c r="CHE20" s="132"/>
      <c r="CHF20" s="132"/>
      <c r="CHG20" s="132"/>
      <c r="CHH20" s="132"/>
      <c r="CHI20" s="132"/>
      <c r="CHJ20" s="132"/>
      <c r="CHK20" s="132"/>
      <c r="CHL20" s="132"/>
      <c r="CHM20" s="132"/>
      <c r="CHN20" s="132"/>
      <c r="CHO20" s="132"/>
      <c r="CHP20" s="132"/>
      <c r="CHQ20" s="132"/>
      <c r="CHR20" s="132"/>
      <c r="CHS20" s="132"/>
      <c r="CHT20" s="132"/>
      <c r="CHU20" s="132"/>
      <c r="CHV20" s="132"/>
      <c r="CHW20" s="132"/>
      <c r="CHX20" s="132"/>
      <c r="CHY20" s="132"/>
      <c r="CHZ20" s="132"/>
      <c r="CIA20" s="132"/>
      <c r="CIB20" s="132"/>
      <c r="CIC20" s="132"/>
      <c r="CID20" s="132"/>
      <c r="CIE20" s="132"/>
      <c r="CIF20" s="132"/>
      <c r="CIG20" s="132"/>
      <c r="CIH20" s="132"/>
      <c r="CII20" s="132"/>
      <c r="CIJ20" s="132"/>
      <c r="CIK20" s="132"/>
      <c r="CIL20" s="132"/>
      <c r="CIM20" s="132"/>
      <c r="CIN20" s="132"/>
      <c r="CIO20" s="132"/>
      <c r="CIP20" s="132"/>
      <c r="CIQ20" s="132"/>
      <c r="CIR20" s="132"/>
      <c r="CIS20" s="132"/>
      <c r="CIT20" s="132"/>
      <c r="CIU20" s="132"/>
      <c r="CIV20" s="132"/>
      <c r="CIW20" s="132"/>
      <c r="CIX20" s="132"/>
      <c r="CIY20" s="132"/>
      <c r="CIZ20" s="132"/>
      <c r="CJA20" s="132"/>
      <c r="CJB20" s="132"/>
      <c r="CJC20" s="132"/>
      <c r="CJD20" s="132"/>
      <c r="CJE20" s="132"/>
      <c r="CJF20" s="132"/>
      <c r="CJG20" s="132"/>
      <c r="CJH20" s="132"/>
      <c r="CJI20" s="132"/>
      <c r="CJJ20" s="132"/>
      <c r="CJK20" s="132"/>
      <c r="CJL20" s="132"/>
      <c r="CJM20" s="132"/>
      <c r="CJN20" s="132"/>
      <c r="CJO20" s="132"/>
      <c r="CJP20" s="132"/>
      <c r="CJQ20" s="132"/>
      <c r="CJR20" s="132"/>
      <c r="CJS20" s="132"/>
      <c r="CJT20" s="132"/>
      <c r="CJU20" s="132"/>
      <c r="CJV20" s="132"/>
      <c r="CJW20" s="132"/>
      <c r="CJX20" s="132"/>
      <c r="CJY20" s="132"/>
      <c r="CJZ20" s="132"/>
      <c r="CKA20" s="132"/>
      <c r="CKB20" s="132"/>
      <c r="CKC20" s="132"/>
      <c r="CKD20" s="132"/>
      <c r="CKE20" s="132"/>
      <c r="CKF20" s="132"/>
      <c r="CKG20" s="132"/>
      <c r="CKH20" s="132"/>
      <c r="CKI20" s="132"/>
      <c r="CKJ20" s="132"/>
      <c r="CKK20" s="132"/>
      <c r="CKL20" s="132"/>
      <c r="CKM20" s="132"/>
      <c r="CKN20" s="132"/>
      <c r="CKO20" s="132"/>
      <c r="CKP20" s="132"/>
      <c r="CKQ20" s="132"/>
      <c r="CKR20" s="132"/>
      <c r="CKS20" s="132"/>
      <c r="CKT20" s="132"/>
      <c r="CKU20" s="132"/>
      <c r="CKV20" s="132"/>
      <c r="CKW20" s="132"/>
      <c r="CKX20" s="132"/>
      <c r="CKY20" s="132"/>
      <c r="CKZ20" s="132"/>
      <c r="CLA20" s="132"/>
      <c r="CLB20" s="132"/>
      <c r="CLC20" s="132"/>
      <c r="CLD20" s="132"/>
      <c r="CLE20" s="132"/>
      <c r="CLF20" s="132"/>
      <c r="CLG20" s="132"/>
      <c r="CLH20" s="132"/>
      <c r="CLI20" s="132"/>
      <c r="CLJ20" s="132"/>
      <c r="CLK20" s="132"/>
      <c r="CLL20" s="132"/>
      <c r="CLM20" s="132"/>
      <c r="CLN20" s="132"/>
      <c r="CLO20" s="132"/>
      <c r="CLP20" s="132"/>
      <c r="CLQ20" s="132"/>
      <c r="CLR20" s="132"/>
      <c r="CLS20" s="132"/>
      <c r="CLT20" s="132"/>
      <c r="CLU20" s="132"/>
      <c r="CLV20" s="132"/>
      <c r="CLW20" s="132"/>
      <c r="CLX20" s="132"/>
      <c r="CLY20" s="132"/>
      <c r="CLZ20" s="132"/>
      <c r="CMA20" s="132"/>
      <c r="CMB20" s="132"/>
      <c r="CMC20" s="132"/>
      <c r="CMD20" s="132"/>
      <c r="CME20" s="132"/>
      <c r="CMF20" s="132"/>
      <c r="CMG20" s="132"/>
      <c r="CMH20" s="132"/>
      <c r="CMI20" s="132"/>
      <c r="CMJ20" s="132"/>
      <c r="CMK20" s="132"/>
      <c r="CML20" s="132"/>
      <c r="CMM20" s="132"/>
      <c r="CMN20" s="132"/>
      <c r="CMO20" s="132"/>
      <c r="CMP20" s="132"/>
      <c r="CMQ20" s="132"/>
      <c r="CMR20" s="132"/>
      <c r="CMS20" s="132"/>
      <c r="CMT20" s="132"/>
      <c r="CMU20" s="132"/>
      <c r="CMV20" s="132"/>
      <c r="CMW20" s="132"/>
      <c r="CMX20" s="132"/>
      <c r="CMY20" s="132"/>
      <c r="CMZ20" s="132"/>
      <c r="CNA20" s="132"/>
      <c r="CNB20" s="132"/>
      <c r="CNC20" s="132"/>
      <c r="CND20" s="132"/>
      <c r="CNE20" s="132"/>
      <c r="CNF20" s="132"/>
      <c r="CNG20" s="132"/>
      <c r="CNH20" s="132"/>
      <c r="CNI20" s="132"/>
      <c r="CNJ20" s="132"/>
      <c r="CNK20" s="132"/>
      <c r="CNL20" s="132"/>
      <c r="CNM20" s="132"/>
      <c r="CNN20" s="132"/>
      <c r="CNO20" s="132"/>
      <c r="CNP20" s="132"/>
      <c r="CNQ20" s="132"/>
      <c r="CNR20" s="132"/>
      <c r="CNS20" s="132"/>
      <c r="CNT20" s="132"/>
      <c r="CNU20" s="132"/>
      <c r="CNV20" s="132"/>
      <c r="CNW20" s="132"/>
      <c r="CNX20" s="132"/>
      <c r="CNY20" s="132"/>
      <c r="CNZ20" s="132"/>
      <c r="COA20" s="132"/>
      <c r="COB20" s="132"/>
      <c r="COC20" s="132"/>
      <c r="COD20" s="132"/>
      <c r="COE20" s="132"/>
      <c r="COF20" s="132"/>
      <c r="COG20" s="132"/>
      <c r="COH20" s="132"/>
      <c r="COI20" s="132"/>
      <c r="COJ20" s="132"/>
      <c r="COK20" s="132"/>
      <c r="COL20" s="132"/>
      <c r="COM20" s="132"/>
      <c r="CON20" s="132"/>
      <c r="COO20" s="132"/>
      <c r="COP20" s="132"/>
      <c r="COQ20" s="132"/>
      <c r="COR20" s="132"/>
      <c r="COS20" s="132"/>
      <c r="COT20" s="132"/>
      <c r="COU20" s="132"/>
      <c r="COV20" s="132"/>
      <c r="COW20" s="132"/>
      <c r="COX20" s="132"/>
      <c r="COY20" s="132"/>
      <c r="COZ20" s="132"/>
      <c r="CPA20" s="132"/>
      <c r="CPB20" s="132"/>
      <c r="CPC20" s="132"/>
      <c r="CPD20" s="132"/>
      <c r="CPE20" s="132"/>
      <c r="CPF20" s="132"/>
      <c r="CPG20" s="132"/>
      <c r="CPH20" s="132"/>
      <c r="CPI20" s="132"/>
      <c r="CPJ20" s="132"/>
      <c r="CPK20" s="132"/>
      <c r="CPL20" s="132"/>
      <c r="CPM20" s="132"/>
      <c r="CPN20" s="132"/>
      <c r="CPO20" s="132"/>
      <c r="CPP20" s="132"/>
      <c r="CPQ20" s="132"/>
      <c r="CPR20" s="132"/>
      <c r="CPS20" s="132"/>
      <c r="CPT20" s="132"/>
      <c r="CPU20" s="132"/>
      <c r="CPV20" s="132"/>
      <c r="CPW20" s="132"/>
      <c r="CPX20" s="132"/>
      <c r="CPY20" s="132"/>
      <c r="CPZ20" s="132"/>
      <c r="CQA20" s="132"/>
      <c r="CQB20" s="132"/>
      <c r="CQC20" s="132"/>
      <c r="CQD20" s="132"/>
      <c r="CQE20" s="132"/>
      <c r="CQF20" s="132"/>
      <c r="CQG20" s="132"/>
      <c r="CQH20" s="132"/>
      <c r="CQI20" s="132"/>
      <c r="CQJ20" s="132"/>
      <c r="CQK20" s="132"/>
      <c r="CQL20" s="132"/>
      <c r="CQM20" s="132"/>
      <c r="CQN20" s="132"/>
      <c r="CQO20" s="132"/>
      <c r="CQP20" s="132"/>
      <c r="CQQ20" s="132"/>
      <c r="CQR20" s="132"/>
      <c r="CQS20" s="132"/>
      <c r="CQT20" s="132"/>
      <c r="CQU20" s="132"/>
      <c r="CQV20" s="132"/>
      <c r="CQW20" s="132"/>
      <c r="CQX20" s="132"/>
      <c r="CQY20" s="132"/>
      <c r="CQZ20" s="132"/>
      <c r="CRA20" s="132"/>
      <c r="CRB20" s="132"/>
      <c r="CRC20" s="132"/>
      <c r="CRD20" s="132"/>
      <c r="CRE20" s="132"/>
      <c r="CRF20" s="132"/>
      <c r="CRG20" s="132"/>
      <c r="CRH20" s="132"/>
      <c r="CRI20" s="132"/>
      <c r="CRJ20" s="132"/>
      <c r="CRK20" s="132"/>
      <c r="CRL20" s="132"/>
      <c r="CRM20" s="132"/>
      <c r="CRN20" s="132"/>
      <c r="CRO20" s="132"/>
      <c r="CRP20" s="132"/>
      <c r="CRQ20" s="132"/>
      <c r="CRR20" s="132"/>
      <c r="CRS20" s="132"/>
      <c r="CRT20" s="132"/>
      <c r="CRU20" s="132"/>
      <c r="CRV20" s="132"/>
      <c r="CRW20" s="132"/>
      <c r="CRX20" s="132"/>
      <c r="CRY20" s="132"/>
      <c r="CRZ20" s="132"/>
      <c r="CSA20" s="132"/>
      <c r="CSB20" s="132"/>
      <c r="CSC20" s="132"/>
      <c r="CSD20" s="132"/>
      <c r="CSE20" s="132"/>
      <c r="CSF20" s="132"/>
      <c r="CSG20" s="132"/>
      <c r="CSH20" s="132"/>
      <c r="CSI20" s="132"/>
      <c r="CSJ20" s="132"/>
      <c r="CSK20" s="132"/>
      <c r="CSL20" s="132"/>
      <c r="CSM20" s="132"/>
      <c r="CSN20" s="132"/>
      <c r="CSO20" s="132"/>
      <c r="CSP20" s="132"/>
      <c r="CSQ20" s="132"/>
      <c r="CSR20" s="132"/>
      <c r="CSS20" s="132"/>
      <c r="CST20" s="132"/>
      <c r="CSU20" s="132"/>
      <c r="CSV20" s="132"/>
      <c r="CSW20" s="132"/>
      <c r="CSX20" s="132"/>
      <c r="CSY20" s="132"/>
      <c r="CSZ20" s="132"/>
      <c r="CTA20" s="132"/>
      <c r="CTB20" s="132"/>
      <c r="CTC20" s="132"/>
      <c r="CTD20" s="132"/>
      <c r="CTE20" s="132"/>
      <c r="CTF20" s="132"/>
      <c r="CTG20" s="132"/>
      <c r="CTH20" s="132"/>
      <c r="CTI20" s="132"/>
      <c r="CTJ20" s="132"/>
      <c r="CTK20" s="132"/>
      <c r="CTL20" s="132"/>
      <c r="CTM20" s="132"/>
      <c r="CTN20" s="132"/>
      <c r="CTO20" s="132"/>
      <c r="CTP20" s="132"/>
      <c r="CTQ20" s="132"/>
      <c r="CTR20" s="132"/>
      <c r="CTS20" s="132"/>
      <c r="CTT20" s="132"/>
      <c r="CTU20" s="132"/>
      <c r="CTV20" s="132"/>
      <c r="CTW20" s="132"/>
      <c r="CTX20" s="132"/>
      <c r="CTY20" s="132"/>
      <c r="CTZ20" s="132"/>
      <c r="CUA20" s="132"/>
      <c r="CUB20" s="132"/>
      <c r="CUC20" s="132"/>
      <c r="CUD20" s="132"/>
      <c r="CUE20" s="132"/>
      <c r="CUF20" s="132"/>
      <c r="CUG20" s="132"/>
      <c r="CUH20" s="132"/>
      <c r="CUI20" s="132"/>
      <c r="CUJ20" s="132"/>
      <c r="CUK20" s="132"/>
      <c r="CUL20" s="132"/>
      <c r="CUM20" s="132"/>
      <c r="CUN20" s="132"/>
      <c r="CUO20" s="132"/>
      <c r="CUP20" s="132"/>
      <c r="CUQ20" s="132"/>
      <c r="CUR20" s="132"/>
      <c r="CUS20" s="132"/>
      <c r="CUT20" s="132"/>
      <c r="CUU20" s="132"/>
      <c r="CUV20" s="132"/>
      <c r="CUW20" s="132"/>
      <c r="CUX20" s="132"/>
      <c r="CUY20" s="132"/>
      <c r="CUZ20" s="132"/>
      <c r="CVA20" s="132"/>
      <c r="CVB20" s="132"/>
      <c r="CVC20" s="132"/>
      <c r="CVD20" s="132"/>
      <c r="CVE20" s="132"/>
      <c r="CVF20" s="132"/>
      <c r="CVG20" s="132"/>
      <c r="CVH20" s="132"/>
      <c r="CVI20" s="132"/>
      <c r="CVJ20" s="132"/>
      <c r="CVK20" s="132"/>
      <c r="CVL20" s="132"/>
      <c r="CVM20" s="132"/>
      <c r="CVN20" s="132"/>
      <c r="CVO20" s="132"/>
      <c r="CVP20" s="132"/>
      <c r="CVQ20" s="132"/>
      <c r="CVR20" s="132"/>
      <c r="CVS20" s="132"/>
      <c r="CVT20" s="132"/>
      <c r="CVU20" s="132"/>
      <c r="CVV20" s="132"/>
      <c r="CVW20" s="132"/>
      <c r="CVX20" s="132"/>
      <c r="CVY20" s="132"/>
      <c r="CVZ20" s="132"/>
      <c r="CWA20" s="132"/>
      <c r="CWB20" s="132"/>
      <c r="CWC20" s="132"/>
      <c r="CWD20" s="132"/>
      <c r="CWE20" s="132"/>
      <c r="CWF20" s="132"/>
      <c r="CWG20" s="132"/>
      <c r="CWH20" s="132"/>
      <c r="CWI20" s="132"/>
      <c r="CWJ20" s="132"/>
      <c r="CWK20" s="132"/>
      <c r="CWL20" s="132"/>
      <c r="CWM20" s="132"/>
      <c r="CWN20" s="132"/>
      <c r="CWO20" s="132"/>
      <c r="CWP20" s="132"/>
      <c r="CWQ20" s="132"/>
      <c r="CWR20" s="132"/>
      <c r="CWS20" s="132"/>
      <c r="CWT20" s="132"/>
      <c r="CWU20" s="132"/>
      <c r="CWV20" s="132"/>
      <c r="CWW20" s="132"/>
      <c r="CWX20" s="132"/>
      <c r="CWY20" s="132"/>
      <c r="CWZ20" s="132"/>
      <c r="CXA20" s="132"/>
      <c r="CXB20" s="132"/>
      <c r="CXC20" s="132"/>
      <c r="CXD20" s="132"/>
      <c r="CXE20" s="132"/>
      <c r="CXF20" s="132"/>
      <c r="CXG20" s="132"/>
      <c r="CXH20" s="132"/>
      <c r="CXI20" s="132"/>
      <c r="CXJ20" s="132"/>
      <c r="CXK20" s="132"/>
      <c r="CXL20" s="132"/>
      <c r="CXM20" s="132"/>
      <c r="CXN20" s="132"/>
      <c r="CXO20" s="132"/>
      <c r="CXP20" s="132"/>
      <c r="CXQ20" s="132"/>
      <c r="CXR20" s="132"/>
      <c r="CXS20" s="132"/>
      <c r="CXT20" s="132"/>
      <c r="CXU20" s="132"/>
      <c r="CXV20" s="132"/>
      <c r="CXW20" s="132"/>
      <c r="CXX20" s="132"/>
      <c r="CXY20" s="132"/>
      <c r="CXZ20" s="132"/>
      <c r="CYA20" s="132"/>
      <c r="CYB20" s="132"/>
      <c r="CYC20" s="132"/>
      <c r="CYD20" s="132"/>
      <c r="CYE20" s="132"/>
      <c r="CYF20" s="132"/>
      <c r="CYG20" s="132"/>
      <c r="CYH20" s="132"/>
      <c r="CYI20" s="132"/>
      <c r="CYJ20" s="132"/>
      <c r="CYK20" s="132"/>
      <c r="CYL20" s="132"/>
      <c r="CYM20" s="132"/>
      <c r="CYN20" s="132"/>
      <c r="CYO20" s="132"/>
      <c r="CYP20" s="132"/>
      <c r="CYQ20" s="132"/>
      <c r="CYR20" s="132"/>
      <c r="CYS20" s="132"/>
      <c r="CYT20" s="132"/>
      <c r="CYU20" s="132"/>
      <c r="CYV20" s="132"/>
      <c r="CYW20" s="132"/>
      <c r="CYX20" s="132"/>
      <c r="CYY20" s="132"/>
      <c r="CYZ20" s="132"/>
      <c r="CZA20" s="132"/>
      <c r="CZB20" s="132"/>
      <c r="CZC20" s="132"/>
      <c r="CZD20" s="132"/>
      <c r="CZE20" s="132"/>
      <c r="CZF20" s="132"/>
      <c r="CZG20" s="132"/>
      <c r="CZH20" s="132"/>
      <c r="CZI20" s="132"/>
      <c r="CZJ20" s="132"/>
      <c r="CZK20" s="132"/>
      <c r="CZL20" s="132"/>
      <c r="CZM20" s="132"/>
      <c r="CZN20" s="132"/>
      <c r="CZO20" s="132"/>
      <c r="CZP20" s="132"/>
      <c r="CZQ20" s="132"/>
      <c r="CZR20" s="132"/>
      <c r="CZS20" s="132"/>
      <c r="CZT20" s="132"/>
      <c r="CZU20" s="132"/>
      <c r="CZV20" s="132"/>
      <c r="CZW20" s="132"/>
      <c r="CZX20" s="132"/>
      <c r="CZY20" s="132"/>
      <c r="CZZ20" s="132"/>
      <c r="DAA20" s="132"/>
      <c r="DAB20" s="132"/>
      <c r="DAC20" s="132"/>
      <c r="DAD20" s="132"/>
      <c r="DAE20" s="132"/>
      <c r="DAF20" s="132"/>
      <c r="DAG20" s="132"/>
      <c r="DAH20" s="132"/>
      <c r="DAI20" s="132"/>
      <c r="DAJ20" s="132"/>
      <c r="DAK20" s="132"/>
      <c r="DAL20" s="132"/>
      <c r="DAM20" s="132"/>
      <c r="DAN20" s="132"/>
      <c r="DAO20" s="132"/>
      <c r="DAP20" s="132"/>
      <c r="DAQ20" s="132"/>
      <c r="DAR20" s="132"/>
      <c r="DAS20" s="132"/>
      <c r="DAT20" s="132"/>
      <c r="DAU20" s="132"/>
      <c r="DAV20" s="132"/>
      <c r="DAW20" s="132"/>
      <c r="DAX20" s="132"/>
      <c r="DAY20" s="132"/>
      <c r="DAZ20" s="132"/>
      <c r="DBA20" s="132"/>
      <c r="DBB20" s="132"/>
      <c r="DBC20" s="132"/>
      <c r="DBD20" s="132"/>
      <c r="DBE20" s="132"/>
      <c r="DBF20" s="132"/>
      <c r="DBG20" s="132"/>
      <c r="DBH20" s="132"/>
      <c r="DBI20" s="132"/>
      <c r="DBJ20" s="132"/>
      <c r="DBK20" s="132"/>
      <c r="DBL20" s="132"/>
      <c r="DBM20" s="132"/>
      <c r="DBN20" s="132"/>
      <c r="DBO20" s="132"/>
      <c r="DBP20" s="132"/>
      <c r="DBQ20" s="132"/>
      <c r="DBR20" s="132"/>
      <c r="DBS20" s="132"/>
      <c r="DBT20" s="132"/>
      <c r="DBU20" s="132"/>
      <c r="DBV20" s="132"/>
      <c r="DBW20" s="132"/>
      <c r="DBX20" s="132"/>
      <c r="DBY20" s="132"/>
      <c r="DBZ20" s="132"/>
      <c r="DCA20" s="132"/>
      <c r="DCB20" s="132"/>
      <c r="DCC20" s="132"/>
      <c r="DCD20" s="132"/>
      <c r="DCE20" s="132"/>
      <c r="DCF20" s="132"/>
      <c r="DCG20" s="132"/>
      <c r="DCH20" s="132"/>
      <c r="DCI20" s="132"/>
      <c r="DCJ20" s="132"/>
      <c r="DCK20" s="132"/>
      <c r="DCL20" s="132"/>
      <c r="DCM20" s="132"/>
      <c r="DCN20" s="132"/>
      <c r="DCO20" s="132"/>
      <c r="DCP20" s="132"/>
      <c r="DCQ20" s="132"/>
      <c r="DCR20" s="132"/>
      <c r="DCS20" s="132"/>
      <c r="DCT20" s="132"/>
      <c r="DCU20" s="132"/>
      <c r="DCV20" s="132"/>
      <c r="DCW20" s="132"/>
      <c r="DCX20" s="132"/>
      <c r="DCY20" s="132"/>
      <c r="DCZ20" s="132"/>
      <c r="DDA20" s="132"/>
      <c r="DDB20" s="132"/>
      <c r="DDC20" s="132"/>
      <c r="DDD20" s="132"/>
      <c r="DDE20" s="132"/>
      <c r="DDF20" s="132"/>
      <c r="DDG20" s="132"/>
      <c r="DDH20" s="132"/>
      <c r="DDI20" s="132"/>
      <c r="DDJ20" s="132"/>
      <c r="DDK20" s="132"/>
      <c r="DDL20" s="132"/>
      <c r="DDM20" s="132"/>
      <c r="DDN20" s="132"/>
      <c r="DDO20" s="132"/>
      <c r="DDP20" s="132"/>
      <c r="DDQ20" s="132"/>
      <c r="DDR20" s="132"/>
      <c r="DDS20" s="132"/>
      <c r="DDT20" s="132"/>
      <c r="DDU20" s="132"/>
      <c r="DDV20" s="132"/>
      <c r="DDW20" s="132"/>
      <c r="DDX20" s="132"/>
      <c r="DDY20" s="132"/>
      <c r="DDZ20" s="132"/>
      <c r="DEA20" s="132"/>
      <c r="DEB20" s="132"/>
      <c r="DEC20" s="132"/>
      <c r="DED20" s="132"/>
      <c r="DEE20" s="132"/>
      <c r="DEF20" s="132"/>
      <c r="DEG20" s="132"/>
      <c r="DEH20" s="132"/>
      <c r="DEI20" s="132"/>
      <c r="DEJ20" s="132"/>
      <c r="DEK20" s="132"/>
      <c r="DEL20" s="132"/>
      <c r="DEM20" s="132"/>
      <c r="DEN20" s="132"/>
      <c r="DEO20" s="132"/>
      <c r="DEP20" s="132"/>
      <c r="DEQ20" s="132"/>
      <c r="DER20" s="132"/>
      <c r="DES20" s="132"/>
      <c r="DET20" s="132"/>
      <c r="DEU20" s="132"/>
      <c r="DEV20" s="132"/>
      <c r="DEW20" s="132"/>
      <c r="DEX20" s="132"/>
      <c r="DEY20" s="132"/>
      <c r="DEZ20" s="132"/>
      <c r="DFA20" s="132"/>
      <c r="DFB20" s="132"/>
      <c r="DFC20" s="132"/>
      <c r="DFD20" s="132"/>
      <c r="DFE20" s="132"/>
      <c r="DFF20" s="132"/>
      <c r="DFG20" s="132"/>
      <c r="DFH20" s="132"/>
      <c r="DFI20" s="132"/>
      <c r="DFJ20" s="132"/>
      <c r="DFK20" s="132"/>
      <c r="DFL20" s="132"/>
      <c r="DFM20" s="132"/>
      <c r="DFN20" s="132"/>
      <c r="DFO20" s="132"/>
      <c r="DFP20" s="132"/>
      <c r="DFQ20" s="132"/>
      <c r="DFR20" s="132"/>
      <c r="DFS20" s="132"/>
      <c r="DFT20" s="132"/>
      <c r="DFU20" s="132"/>
      <c r="DFV20" s="132"/>
      <c r="DFW20" s="132"/>
      <c r="DFX20" s="132"/>
      <c r="DFY20" s="132"/>
      <c r="DFZ20" s="132"/>
      <c r="DGA20" s="132"/>
      <c r="DGB20" s="132"/>
      <c r="DGC20" s="132"/>
      <c r="DGD20" s="132"/>
      <c r="DGE20" s="132"/>
      <c r="DGF20" s="132"/>
      <c r="DGG20" s="132"/>
      <c r="DGH20" s="132"/>
      <c r="DGI20" s="132"/>
      <c r="DGJ20" s="132"/>
      <c r="DGK20" s="132"/>
      <c r="DGL20" s="132"/>
      <c r="DGM20" s="132"/>
      <c r="DGN20" s="132"/>
      <c r="DGO20" s="132"/>
      <c r="DGP20" s="132"/>
      <c r="DGQ20" s="132"/>
      <c r="DGR20" s="132"/>
      <c r="DGS20" s="132"/>
      <c r="DGT20" s="132"/>
      <c r="DGU20" s="132"/>
      <c r="DGV20" s="132"/>
      <c r="DGW20" s="132"/>
      <c r="DGX20" s="132"/>
      <c r="DGY20" s="132"/>
      <c r="DGZ20" s="132"/>
      <c r="DHA20" s="132"/>
      <c r="DHB20" s="132"/>
      <c r="DHC20" s="132"/>
      <c r="DHD20" s="132"/>
      <c r="DHE20" s="132"/>
      <c r="DHF20" s="132"/>
      <c r="DHG20" s="132"/>
      <c r="DHH20" s="132"/>
      <c r="DHI20" s="132"/>
      <c r="DHJ20" s="132"/>
      <c r="DHK20" s="132"/>
      <c r="DHL20" s="132"/>
      <c r="DHM20" s="132"/>
      <c r="DHN20" s="132"/>
      <c r="DHO20" s="132"/>
      <c r="DHP20" s="132"/>
      <c r="DHQ20" s="132"/>
      <c r="DHR20" s="132"/>
      <c r="DHS20" s="132"/>
      <c r="DHT20" s="132"/>
      <c r="DHU20" s="132"/>
      <c r="DHV20" s="132"/>
      <c r="DHW20" s="132"/>
      <c r="DHX20" s="132"/>
      <c r="DHY20" s="132"/>
      <c r="DHZ20" s="132"/>
      <c r="DIA20" s="132"/>
      <c r="DIB20" s="132"/>
      <c r="DIC20" s="132"/>
      <c r="DID20" s="132"/>
      <c r="DIE20" s="132"/>
      <c r="DIF20" s="132"/>
      <c r="DIG20" s="132"/>
      <c r="DIH20" s="132"/>
      <c r="DII20" s="132"/>
      <c r="DIJ20" s="132"/>
      <c r="DIK20" s="132"/>
      <c r="DIL20" s="132"/>
      <c r="DIM20" s="132"/>
      <c r="DIN20" s="132"/>
      <c r="DIO20" s="132"/>
      <c r="DIP20" s="132"/>
      <c r="DIQ20" s="132"/>
      <c r="DIR20" s="132"/>
      <c r="DIS20" s="132"/>
      <c r="DIT20" s="132"/>
      <c r="DIU20" s="132"/>
      <c r="DIV20" s="132"/>
      <c r="DIW20" s="132"/>
      <c r="DIX20" s="132"/>
      <c r="DIY20" s="132"/>
      <c r="DIZ20" s="132"/>
      <c r="DJA20" s="132"/>
      <c r="DJB20" s="132"/>
      <c r="DJC20" s="132"/>
      <c r="DJD20" s="132"/>
      <c r="DJE20" s="132"/>
      <c r="DJF20" s="132"/>
      <c r="DJG20" s="132"/>
      <c r="DJH20" s="132"/>
      <c r="DJI20" s="132"/>
      <c r="DJJ20" s="132"/>
      <c r="DJK20" s="132"/>
      <c r="DJL20" s="132"/>
      <c r="DJM20" s="132"/>
      <c r="DJN20" s="132"/>
      <c r="DJO20" s="132"/>
      <c r="DJP20" s="132"/>
      <c r="DJQ20" s="132"/>
      <c r="DJR20" s="132"/>
      <c r="DJS20" s="132"/>
      <c r="DJT20" s="132"/>
      <c r="DJU20" s="132"/>
      <c r="DJV20" s="132"/>
      <c r="DJW20" s="132"/>
      <c r="DJX20" s="132"/>
      <c r="DJY20" s="132"/>
      <c r="DJZ20" s="132"/>
      <c r="DKA20" s="132"/>
      <c r="DKB20" s="132"/>
      <c r="DKC20" s="132"/>
      <c r="DKD20" s="132"/>
      <c r="DKE20" s="132"/>
      <c r="DKF20" s="132"/>
      <c r="DKG20" s="132"/>
      <c r="DKH20" s="132"/>
      <c r="DKI20" s="132"/>
      <c r="DKJ20" s="132"/>
      <c r="DKK20" s="132"/>
      <c r="DKL20" s="132"/>
      <c r="DKM20" s="132"/>
      <c r="DKN20" s="132"/>
      <c r="DKO20" s="132"/>
      <c r="DKP20" s="132"/>
      <c r="DKQ20" s="132"/>
      <c r="DKR20" s="132"/>
      <c r="DKS20" s="132"/>
      <c r="DKT20" s="132"/>
      <c r="DKU20" s="132"/>
      <c r="DKV20" s="132"/>
      <c r="DKW20" s="132"/>
      <c r="DKX20" s="132"/>
      <c r="DKY20" s="132"/>
      <c r="DKZ20" s="132"/>
      <c r="DLA20" s="132"/>
      <c r="DLB20" s="132"/>
      <c r="DLC20" s="132"/>
      <c r="DLD20" s="132"/>
      <c r="DLE20" s="132"/>
      <c r="DLF20" s="132"/>
      <c r="DLG20" s="132"/>
      <c r="DLH20" s="132"/>
      <c r="DLI20" s="132"/>
      <c r="DLJ20" s="132"/>
      <c r="DLK20" s="132"/>
      <c r="DLL20" s="132"/>
      <c r="DLM20" s="132"/>
      <c r="DLN20" s="132"/>
      <c r="DLO20" s="132"/>
      <c r="DLP20" s="132"/>
      <c r="DLQ20" s="132"/>
      <c r="DLR20" s="132"/>
      <c r="DLS20" s="132"/>
      <c r="DLT20" s="132"/>
      <c r="DLU20" s="132"/>
      <c r="DLV20" s="132"/>
      <c r="DLW20" s="132"/>
      <c r="DLX20" s="132"/>
      <c r="DLY20" s="132"/>
      <c r="DLZ20" s="132"/>
      <c r="DMA20" s="132"/>
      <c r="DMB20" s="132"/>
      <c r="DMC20" s="132"/>
      <c r="DMD20" s="132"/>
      <c r="DME20" s="132"/>
      <c r="DMF20" s="132"/>
      <c r="DMG20" s="132"/>
      <c r="DMH20" s="132"/>
      <c r="DMI20" s="132"/>
      <c r="DMJ20" s="132"/>
      <c r="DMK20" s="132"/>
      <c r="DML20" s="132"/>
      <c r="DMM20" s="132"/>
      <c r="DMN20" s="132"/>
      <c r="DMO20" s="132"/>
      <c r="DMP20" s="132"/>
      <c r="DMQ20" s="132"/>
      <c r="DMR20" s="132"/>
      <c r="DMS20" s="132"/>
      <c r="DMT20" s="132"/>
      <c r="DMU20" s="132"/>
      <c r="DMV20" s="132"/>
      <c r="DMW20" s="132"/>
      <c r="DMX20" s="132"/>
      <c r="DMY20" s="132"/>
      <c r="DMZ20" s="132"/>
      <c r="DNA20" s="132"/>
      <c r="DNB20" s="132"/>
      <c r="DNC20" s="132"/>
      <c r="DND20" s="132"/>
      <c r="DNE20" s="132"/>
      <c r="DNF20" s="132"/>
      <c r="DNG20" s="132"/>
      <c r="DNH20" s="132"/>
      <c r="DNI20" s="132"/>
      <c r="DNJ20" s="132"/>
      <c r="DNK20" s="132"/>
      <c r="DNL20" s="132"/>
      <c r="DNM20" s="132"/>
      <c r="DNN20" s="132"/>
      <c r="DNO20" s="132"/>
      <c r="DNP20" s="132"/>
      <c r="DNQ20" s="132"/>
      <c r="DNR20" s="132"/>
      <c r="DNS20" s="132"/>
      <c r="DNT20" s="132"/>
      <c r="DNU20" s="132"/>
      <c r="DNV20" s="132"/>
      <c r="DNW20" s="132"/>
      <c r="DNX20" s="132"/>
      <c r="DNY20" s="132"/>
      <c r="DNZ20" s="132"/>
      <c r="DOA20" s="132"/>
      <c r="DOB20" s="132"/>
      <c r="DOC20" s="132"/>
      <c r="DOD20" s="132"/>
      <c r="DOE20" s="132"/>
      <c r="DOF20" s="132"/>
      <c r="DOG20" s="132"/>
      <c r="DOH20" s="132"/>
      <c r="DOI20" s="132"/>
      <c r="DOJ20" s="132"/>
      <c r="DOK20" s="132"/>
      <c r="DOL20" s="132"/>
      <c r="DOM20" s="132"/>
      <c r="DON20" s="132"/>
      <c r="DOO20" s="132"/>
      <c r="DOP20" s="132"/>
      <c r="DOQ20" s="132"/>
      <c r="DOR20" s="132"/>
      <c r="DOS20" s="132"/>
      <c r="DOT20" s="132"/>
      <c r="DOU20" s="132"/>
      <c r="DOV20" s="132"/>
      <c r="DOW20" s="132"/>
      <c r="DOX20" s="132"/>
      <c r="DOY20" s="132"/>
      <c r="DOZ20" s="132"/>
      <c r="DPA20" s="132"/>
      <c r="DPB20" s="132"/>
      <c r="DPC20" s="132"/>
      <c r="DPD20" s="132"/>
      <c r="DPE20" s="132"/>
      <c r="DPF20" s="132"/>
      <c r="DPG20" s="132"/>
      <c r="DPH20" s="132"/>
      <c r="DPI20" s="132"/>
      <c r="DPJ20" s="132"/>
      <c r="DPK20" s="132"/>
      <c r="DPL20" s="132"/>
      <c r="DPM20" s="132"/>
      <c r="DPN20" s="132"/>
      <c r="DPO20" s="132"/>
      <c r="DPP20" s="132"/>
      <c r="DPQ20" s="132"/>
      <c r="DPR20" s="132"/>
      <c r="DPS20" s="132"/>
      <c r="DPT20" s="132"/>
      <c r="DPU20" s="132"/>
      <c r="DPV20" s="132"/>
      <c r="DPW20" s="132"/>
      <c r="DPX20" s="132"/>
      <c r="DPY20" s="132"/>
      <c r="DPZ20" s="132"/>
      <c r="DQA20" s="132"/>
      <c r="DQB20" s="132"/>
      <c r="DQC20" s="132"/>
      <c r="DQD20" s="132"/>
      <c r="DQE20" s="132"/>
      <c r="DQF20" s="132"/>
      <c r="DQG20" s="132"/>
      <c r="DQH20" s="132"/>
      <c r="DQI20" s="132"/>
      <c r="DQJ20" s="132"/>
      <c r="DQK20" s="132"/>
      <c r="DQL20" s="132"/>
      <c r="DQM20" s="132"/>
      <c r="DQN20" s="132"/>
      <c r="DQO20" s="132"/>
      <c r="DQP20" s="132"/>
      <c r="DQQ20" s="132"/>
      <c r="DQR20" s="132"/>
      <c r="DQS20" s="132"/>
      <c r="DQT20" s="132"/>
      <c r="DQU20" s="132"/>
      <c r="DQV20" s="132"/>
      <c r="DQW20" s="132"/>
      <c r="DQX20" s="132"/>
      <c r="DQY20" s="132"/>
      <c r="DQZ20" s="132"/>
      <c r="DRA20" s="132"/>
      <c r="DRB20" s="132"/>
      <c r="DRC20" s="132"/>
      <c r="DRD20" s="132"/>
      <c r="DRE20" s="132"/>
      <c r="DRF20" s="132"/>
      <c r="DRG20" s="132"/>
      <c r="DRH20" s="132"/>
      <c r="DRI20" s="132"/>
      <c r="DRJ20" s="132"/>
      <c r="DRK20" s="132"/>
      <c r="DRL20" s="132"/>
      <c r="DRM20" s="132"/>
      <c r="DRN20" s="132"/>
      <c r="DRO20" s="132"/>
      <c r="DRP20" s="132"/>
      <c r="DRQ20" s="132"/>
      <c r="DRR20" s="132"/>
      <c r="DRS20" s="132"/>
      <c r="DRT20" s="132"/>
      <c r="DRU20" s="132"/>
      <c r="DRV20" s="132"/>
      <c r="DRW20" s="132"/>
      <c r="DRX20" s="132"/>
      <c r="DRY20" s="132"/>
      <c r="DRZ20" s="132"/>
      <c r="DSA20" s="132"/>
      <c r="DSB20" s="132"/>
      <c r="DSC20" s="132"/>
      <c r="DSD20" s="132"/>
      <c r="DSE20" s="132"/>
      <c r="DSF20" s="132"/>
      <c r="DSG20" s="132"/>
      <c r="DSH20" s="132"/>
      <c r="DSI20" s="132"/>
      <c r="DSJ20" s="132"/>
      <c r="DSK20" s="132"/>
      <c r="DSL20" s="132"/>
      <c r="DSM20" s="132"/>
      <c r="DSN20" s="132"/>
      <c r="DSO20" s="132"/>
      <c r="DSP20" s="132"/>
      <c r="DSQ20" s="132"/>
      <c r="DSR20" s="132"/>
      <c r="DSS20" s="132"/>
      <c r="DST20" s="132"/>
      <c r="DSU20" s="132"/>
      <c r="DSV20" s="132"/>
      <c r="DSW20" s="132"/>
      <c r="DSX20" s="132"/>
      <c r="DSY20" s="132"/>
      <c r="DSZ20" s="132"/>
      <c r="DTA20" s="132"/>
      <c r="DTB20" s="132"/>
      <c r="DTC20" s="132"/>
      <c r="DTD20" s="132"/>
      <c r="DTE20" s="132"/>
      <c r="DTF20" s="132"/>
      <c r="DTG20" s="132"/>
      <c r="DTH20" s="132"/>
      <c r="DTI20" s="132"/>
      <c r="DTJ20" s="132"/>
      <c r="DTK20" s="132"/>
      <c r="DTL20" s="132"/>
      <c r="DTM20" s="132"/>
      <c r="DTN20" s="132"/>
      <c r="DTO20" s="132"/>
      <c r="DTP20" s="132"/>
      <c r="DTQ20" s="132"/>
      <c r="DTR20" s="132"/>
      <c r="DTS20" s="132"/>
      <c r="DTT20" s="132"/>
      <c r="DTU20" s="132"/>
      <c r="DTV20" s="132"/>
      <c r="DTW20" s="132"/>
      <c r="DTX20" s="132"/>
      <c r="DTY20" s="132"/>
      <c r="DTZ20" s="132"/>
      <c r="DUA20" s="132"/>
      <c r="DUB20" s="132"/>
      <c r="DUC20" s="132"/>
      <c r="DUD20" s="132"/>
      <c r="DUE20" s="132"/>
      <c r="DUF20" s="132"/>
      <c r="DUG20" s="132"/>
      <c r="DUH20" s="132"/>
      <c r="DUI20" s="132"/>
      <c r="DUJ20" s="132"/>
      <c r="DUK20" s="132"/>
      <c r="DUL20" s="132"/>
      <c r="DUM20" s="132"/>
      <c r="DUN20" s="132"/>
      <c r="DUO20" s="132"/>
      <c r="DUP20" s="132"/>
      <c r="DUQ20" s="132"/>
      <c r="DUR20" s="132"/>
      <c r="DUS20" s="132"/>
      <c r="DUT20" s="132"/>
      <c r="DUU20" s="132"/>
      <c r="DUV20" s="132"/>
      <c r="DUW20" s="132"/>
      <c r="DUX20" s="132"/>
      <c r="DUY20" s="132"/>
      <c r="DUZ20" s="132"/>
      <c r="DVA20" s="132"/>
      <c r="DVB20" s="132"/>
      <c r="DVC20" s="132"/>
      <c r="DVD20" s="132"/>
      <c r="DVE20" s="132"/>
      <c r="DVF20" s="132"/>
      <c r="DVG20" s="132"/>
      <c r="DVH20" s="132"/>
      <c r="DVI20" s="132"/>
      <c r="DVJ20" s="132"/>
      <c r="DVK20" s="132"/>
      <c r="DVL20" s="132"/>
      <c r="DVM20" s="132"/>
      <c r="DVN20" s="132"/>
      <c r="DVO20" s="132"/>
      <c r="DVP20" s="132"/>
      <c r="DVQ20" s="132"/>
      <c r="DVR20" s="132"/>
      <c r="DVS20" s="132"/>
      <c r="DVT20" s="132"/>
      <c r="DVU20" s="132"/>
      <c r="DVV20" s="132"/>
      <c r="DVW20" s="132"/>
      <c r="DVX20" s="132"/>
      <c r="DVY20" s="132"/>
      <c r="DVZ20" s="132"/>
      <c r="DWA20" s="132"/>
      <c r="DWB20" s="132"/>
      <c r="DWC20" s="132"/>
      <c r="DWD20" s="132"/>
      <c r="DWE20" s="132"/>
      <c r="DWF20" s="132"/>
      <c r="DWG20" s="132"/>
      <c r="DWH20" s="132"/>
      <c r="DWI20" s="132"/>
      <c r="DWJ20" s="132"/>
      <c r="DWK20" s="132"/>
      <c r="DWL20" s="132"/>
      <c r="DWM20" s="132"/>
      <c r="DWN20" s="132"/>
      <c r="DWO20" s="132"/>
      <c r="DWP20" s="132"/>
      <c r="DWQ20" s="132"/>
      <c r="DWR20" s="132"/>
      <c r="DWS20" s="132"/>
      <c r="DWT20" s="132"/>
      <c r="DWU20" s="132"/>
      <c r="DWV20" s="132"/>
      <c r="DWW20" s="132"/>
      <c r="DWX20" s="132"/>
      <c r="DWY20" s="132"/>
      <c r="DWZ20" s="132"/>
      <c r="DXA20" s="132"/>
      <c r="DXB20" s="132"/>
      <c r="DXC20" s="132"/>
      <c r="DXD20" s="132"/>
      <c r="DXE20" s="132"/>
      <c r="DXF20" s="132"/>
      <c r="DXG20" s="132"/>
      <c r="DXH20" s="132"/>
      <c r="DXI20" s="132"/>
      <c r="DXJ20" s="132"/>
      <c r="DXK20" s="132"/>
      <c r="DXL20" s="132"/>
      <c r="DXM20" s="132"/>
      <c r="DXN20" s="132"/>
      <c r="DXO20" s="132"/>
      <c r="DXP20" s="132"/>
      <c r="DXQ20" s="132"/>
      <c r="DXR20" s="132"/>
      <c r="DXS20" s="132"/>
      <c r="DXT20" s="132"/>
      <c r="DXU20" s="132"/>
      <c r="DXV20" s="132"/>
      <c r="DXW20" s="132"/>
      <c r="DXX20" s="132"/>
      <c r="DXY20" s="132"/>
      <c r="DXZ20" s="132"/>
      <c r="DYA20" s="132"/>
      <c r="DYB20" s="132"/>
      <c r="DYC20" s="132"/>
      <c r="DYD20" s="132"/>
      <c r="DYE20" s="132"/>
      <c r="DYF20" s="132"/>
      <c r="DYG20" s="132"/>
      <c r="DYH20" s="132"/>
      <c r="DYI20" s="132"/>
      <c r="DYJ20" s="132"/>
      <c r="DYK20" s="132"/>
      <c r="DYL20" s="132"/>
      <c r="DYM20" s="132"/>
      <c r="DYN20" s="132"/>
      <c r="DYO20" s="132"/>
      <c r="DYP20" s="132"/>
      <c r="DYQ20" s="132"/>
      <c r="DYR20" s="132"/>
      <c r="DYS20" s="132"/>
      <c r="DYT20" s="132"/>
      <c r="DYU20" s="132"/>
      <c r="DYV20" s="132"/>
      <c r="DYW20" s="132"/>
      <c r="DYX20" s="132"/>
      <c r="DYY20" s="132"/>
      <c r="DYZ20" s="132"/>
      <c r="DZA20" s="132"/>
      <c r="DZB20" s="132"/>
      <c r="DZC20" s="132"/>
      <c r="DZD20" s="132"/>
      <c r="DZE20" s="132"/>
      <c r="DZF20" s="132"/>
      <c r="DZG20" s="132"/>
      <c r="DZH20" s="132"/>
      <c r="DZI20" s="132"/>
      <c r="DZJ20" s="132"/>
      <c r="DZK20" s="132"/>
      <c r="DZL20" s="132"/>
      <c r="DZM20" s="132"/>
      <c r="DZN20" s="132"/>
      <c r="DZO20" s="132"/>
      <c r="DZP20" s="132"/>
      <c r="DZQ20" s="132"/>
      <c r="DZR20" s="132"/>
      <c r="DZS20" s="132"/>
      <c r="DZT20" s="132"/>
      <c r="DZU20" s="132"/>
      <c r="DZV20" s="132"/>
      <c r="DZW20" s="132"/>
      <c r="DZX20" s="132"/>
      <c r="DZY20" s="132"/>
      <c r="DZZ20" s="132"/>
      <c r="EAA20" s="132"/>
      <c r="EAB20" s="132"/>
      <c r="EAC20" s="132"/>
      <c r="EAD20" s="132"/>
      <c r="EAE20" s="132"/>
      <c r="EAF20" s="132"/>
      <c r="EAG20" s="132"/>
      <c r="EAH20" s="132"/>
      <c r="EAI20" s="132"/>
      <c r="EAJ20" s="132"/>
      <c r="EAK20" s="132"/>
      <c r="EAL20" s="132"/>
      <c r="EAM20" s="132"/>
      <c r="EAN20" s="132"/>
      <c r="EAO20" s="132"/>
      <c r="EAP20" s="132"/>
      <c r="EAQ20" s="132"/>
      <c r="EAR20" s="132"/>
      <c r="EAS20" s="132"/>
      <c r="EAT20" s="132"/>
      <c r="EAU20" s="132"/>
      <c r="EAV20" s="132"/>
      <c r="EAW20" s="132"/>
      <c r="EAX20" s="132"/>
      <c r="EAY20" s="132"/>
      <c r="EAZ20" s="132"/>
      <c r="EBA20" s="132"/>
      <c r="EBB20" s="132"/>
      <c r="EBC20" s="132"/>
      <c r="EBD20" s="132"/>
      <c r="EBE20" s="132"/>
      <c r="EBF20" s="132"/>
      <c r="EBG20" s="132"/>
      <c r="EBH20" s="132"/>
      <c r="EBI20" s="132"/>
      <c r="EBJ20" s="132"/>
      <c r="EBK20" s="132"/>
      <c r="EBL20" s="132"/>
      <c r="EBM20" s="132"/>
      <c r="EBN20" s="132"/>
      <c r="EBO20" s="132"/>
      <c r="EBP20" s="132"/>
      <c r="EBQ20" s="132"/>
      <c r="EBR20" s="132"/>
      <c r="EBS20" s="132"/>
      <c r="EBT20" s="132"/>
      <c r="EBU20" s="132"/>
      <c r="EBV20" s="132"/>
      <c r="EBW20" s="132"/>
      <c r="EBX20" s="132"/>
      <c r="EBY20" s="132"/>
      <c r="EBZ20" s="132"/>
      <c r="ECA20" s="132"/>
      <c r="ECB20" s="132"/>
      <c r="ECC20" s="132"/>
      <c r="ECD20" s="132"/>
      <c r="ECE20" s="132"/>
      <c r="ECF20" s="132"/>
      <c r="ECG20" s="132"/>
      <c r="ECH20" s="132"/>
      <c r="ECI20" s="132"/>
      <c r="ECJ20" s="132"/>
      <c r="ECK20" s="132"/>
      <c r="ECL20" s="132"/>
      <c r="ECM20" s="132"/>
      <c r="ECN20" s="132"/>
      <c r="ECO20" s="132"/>
      <c r="ECP20" s="132"/>
      <c r="ECQ20" s="132"/>
      <c r="ECR20" s="132"/>
      <c r="ECS20" s="132"/>
      <c r="ECT20" s="132"/>
      <c r="ECU20" s="132"/>
      <c r="ECV20" s="132"/>
      <c r="ECW20" s="132"/>
      <c r="ECX20" s="132"/>
      <c r="ECY20" s="132"/>
      <c r="ECZ20" s="132"/>
      <c r="EDA20" s="132"/>
      <c r="EDB20" s="132"/>
      <c r="EDC20" s="132"/>
      <c r="EDD20" s="132"/>
      <c r="EDE20" s="132"/>
      <c r="EDF20" s="132"/>
      <c r="EDG20" s="132"/>
      <c r="EDH20" s="132"/>
      <c r="EDI20" s="132"/>
      <c r="EDJ20" s="132"/>
      <c r="EDK20" s="132"/>
      <c r="EDL20" s="132"/>
      <c r="EDM20" s="132"/>
      <c r="EDN20" s="132"/>
      <c r="EDO20" s="132"/>
      <c r="EDP20" s="132"/>
      <c r="EDQ20" s="132"/>
      <c r="EDR20" s="132"/>
      <c r="EDS20" s="132"/>
      <c r="EDT20" s="132"/>
      <c r="EDU20" s="132"/>
      <c r="EDV20" s="132"/>
      <c r="EDW20" s="132"/>
      <c r="EDX20" s="132"/>
      <c r="EDY20" s="132"/>
      <c r="EDZ20" s="132"/>
      <c r="EEA20" s="132"/>
      <c r="EEB20" s="132"/>
      <c r="EEC20" s="132"/>
      <c r="EED20" s="132"/>
      <c r="EEE20" s="132"/>
      <c r="EEF20" s="132"/>
      <c r="EEG20" s="132"/>
      <c r="EEH20" s="132"/>
      <c r="EEI20" s="132"/>
      <c r="EEJ20" s="132"/>
      <c r="EEK20" s="132"/>
      <c r="EEL20" s="132"/>
      <c r="EEM20" s="132"/>
      <c r="EEN20" s="132"/>
      <c r="EEO20" s="132"/>
      <c r="EEP20" s="132"/>
      <c r="EEQ20" s="132"/>
      <c r="EER20" s="132"/>
      <c r="EES20" s="132"/>
      <c r="EET20" s="132"/>
      <c r="EEU20" s="132"/>
      <c r="EEV20" s="132"/>
      <c r="EEW20" s="132"/>
      <c r="EEX20" s="132"/>
      <c r="EEY20" s="132"/>
      <c r="EEZ20" s="132"/>
      <c r="EFA20" s="132"/>
      <c r="EFB20" s="132"/>
      <c r="EFC20" s="132"/>
      <c r="EFD20" s="132"/>
      <c r="EFE20" s="132"/>
      <c r="EFF20" s="132"/>
      <c r="EFG20" s="132"/>
      <c r="EFH20" s="132"/>
      <c r="EFI20" s="132"/>
      <c r="EFJ20" s="132"/>
      <c r="EFK20" s="132"/>
      <c r="EFL20" s="132"/>
      <c r="EFM20" s="132"/>
      <c r="EFN20" s="132"/>
      <c r="EFO20" s="132"/>
      <c r="EFP20" s="132"/>
      <c r="EFQ20" s="132"/>
      <c r="EFR20" s="132"/>
      <c r="EFS20" s="132"/>
      <c r="EFT20" s="132"/>
      <c r="EFU20" s="132"/>
      <c r="EFV20" s="132"/>
      <c r="EFW20" s="132"/>
      <c r="EFX20" s="132"/>
      <c r="EFY20" s="132"/>
      <c r="EFZ20" s="132"/>
      <c r="EGA20" s="132"/>
      <c r="EGB20" s="132"/>
      <c r="EGC20" s="132"/>
      <c r="EGD20" s="132"/>
      <c r="EGE20" s="132"/>
      <c r="EGF20" s="132"/>
      <c r="EGG20" s="132"/>
      <c r="EGH20" s="132"/>
      <c r="EGI20" s="132"/>
      <c r="EGJ20" s="132"/>
      <c r="EGK20" s="132"/>
      <c r="EGL20" s="132"/>
      <c r="EGM20" s="132"/>
      <c r="EGN20" s="132"/>
      <c r="EGO20" s="132"/>
      <c r="EGP20" s="132"/>
      <c r="EGQ20" s="132"/>
      <c r="EGR20" s="132"/>
      <c r="EGS20" s="132"/>
      <c r="EGT20" s="132"/>
      <c r="EGU20" s="132"/>
      <c r="EGV20" s="132"/>
      <c r="EGW20" s="132"/>
      <c r="EGX20" s="132"/>
      <c r="EGY20" s="132"/>
      <c r="EGZ20" s="132"/>
      <c r="EHA20" s="132"/>
      <c r="EHB20" s="132"/>
      <c r="EHC20" s="132"/>
      <c r="EHD20" s="132"/>
      <c r="EHE20" s="132"/>
      <c r="EHF20" s="132"/>
      <c r="EHG20" s="132"/>
      <c r="EHH20" s="132"/>
      <c r="EHI20" s="132"/>
      <c r="EHJ20" s="132"/>
      <c r="EHK20" s="132"/>
      <c r="EHL20" s="132"/>
      <c r="EHM20" s="132"/>
      <c r="EHN20" s="132"/>
      <c r="EHO20" s="132"/>
      <c r="EHP20" s="132"/>
      <c r="EHQ20" s="132"/>
      <c r="EHR20" s="132"/>
      <c r="EHS20" s="132"/>
      <c r="EHT20" s="132"/>
      <c r="EHU20" s="132"/>
      <c r="EHV20" s="132"/>
      <c r="EHW20" s="132"/>
      <c r="EHX20" s="132"/>
      <c r="EHY20" s="132"/>
      <c r="EHZ20" s="132"/>
      <c r="EIA20" s="132"/>
      <c r="EIB20" s="132"/>
      <c r="EIC20" s="132"/>
      <c r="EID20" s="132"/>
      <c r="EIE20" s="132"/>
      <c r="EIF20" s="132"/>
      <c r="EIG20" s="132"/>
      <c r="EIH20" s="132"/>
      <c r="EII20" s="132"/>
      <c r="EIJ20" s="132"/>
      <c r="EIK20" s="132"/>
      <c r="EIL20" s="132"/>
      <c r="EIM20" s="132"/>
      <c r="EIN20" s="132"/>
      <c r="EIO20" s="132"/>
      <c r="EIP20" s="132"/>
      <c r="EIQ20" s="132"/>
      <c r="EIR20" s="132"/>
      <c r="EIS20" s="132"/>
      <c r="EIT20" s="132"/>
      <c r="EIU20" s="132"/>
      <c r="EIV20" s="132"/>
      <c r="EIW20" s="132"/>
      <c r="EIX20" s="132"/>
      <c r="EIY20" s="132"/>
      <c r="EIZ20" s="132"/>
      <c r="EJA20" s="132"/>
      <c r="EJB20" s="132"/>
      <c r="EJC20" s="132"/>
      <c r="EJD20" s="132"/>
      <c r="EJE20" s="132"/>
      <c r="EJF20" s="132"/>
      <c r="EJG20" s="132"/>
      <c r="EJH20" s="132"/>
      <c r="EJI20" s="132"/>
      <c r="EJJ20" s="132"/>
      <c r="EJK20" s="132"/>
      <c r="EJL20" s="132"/>
      <c r="EJM20" s="132"/>
      <c r="EJN20" s="132"/>
      <c r="EJO20" s="132"/>
      <c r="EJP20" s="132"/>
      <c r="EJQ20" s="132"/>
      <c r="EJR20" s="132"/>
      <c r="EJS20" s="132"/>
      <c r="EJT20" s="132"/>
      <c r="EJU20" s="132"/>
      <c r="EJV20" s="132"/>
      <c r="EJW20" s="132"/>
      <c r="EJX20" s="132"/>
      <c r="EJY20" s="132"/>
      <c r="EJZ20" s="132"/>
      <c r="EKA20" s="132"/>
      <c r="EKB20" s="132"/>
      <c r="EKC20" s="132"/>
      <c r="EKD20" s="132"/>
      <c r="EKE20" s="132"/>
      <c r="EKF20" s="132"/>
      <c r="EKG20" s="132"/>
      <c r="EKH20" s="132"/>
      <c r="EKI20" s="132"/>
      <c r="EKJ20" s="132"/>
      <c r="EKK20" s="132"/>
      <c r="EKL20" s="132"/>
      <c r="EKM20" s="132"/>
      <c r="EKN20" s="132"/>
      <c r="EKO20" s="132"/>
      <c r="EKP20" s="132"/>
      <c r="EKQ20" s="132"/>
      <c r="EKR20" s="132"/>
      <c r="EKS20" s="132"/>
      <c r="EKT20" s="132"/>
      <c r="EKU20" s="132"/>
      <c r="EKV20" s="132"/>
      <c r="EKW20" s="132"/>
      <c r="EKX20" s="132"/>
      <c r="EKY20" s="132"/>
      <c r="EKZ20" s="132"/>
      <c r="ELA20" s="132"/>
      <c r="ELB20" s="132"/>
      <c r="ELC20" s="132"/>
      <c r="ELD20" s="132"/>
      <c r="ELE20" s="132"/>
      <c r="ELF20" s="132"/>
      <c r="ELG20" s="132"/>
      <c r="ELH20" s="132"/>
      <c r="ELI20" s="132"/>
      <c r="ELJ20" s="132"/>
      <c r="ELK20" s="132"/>
      <c r="ELL20" s="132"/>
      <c r="ELM20" s="132"/>
      <c r="ELN20" s="132"/>
      <c r="ELO20" s="132"/>
      <c r="ELP20" s="132"/>
      <c r="ELQ20" s="132"/>
      <c r="ELR20" s="132"/>
      <c r="ELS20" s="132"/>
      <c r="ELT20" s="132"/>
      <c r="ELU20" s="132"/>
      <c r="ELV20" s="132"/>
      <c r="ELW20" s="132"/>
      <c r="ELX20" s="132"/>
      <c r="ELY20" s="132"/>
      <c r="ELZ20" s="132"/>
      <c r="EMA20" s="132"/>
      <c r="EMB20" s="132"/>
      <c r="EMC20" s="132"/>
      <c r="EMD20" s="132"/>
      <c r="EME20" s="132"/>
      <c r="EMF20" s="132"/>
      <c r="EMG20" s="132"/>
      <c r="EMH20" s="132"/>
      <c r="EMI20" s="132"/>
      <c r="EMJ20" s="132"/>
      <c r="EMK20" s="132"/>
      <c r="EML20" s="132"/>
      <c r="EMM20" s="132"/>
      <c r="EMN20" s="132"/>
      <c r="EMO20" s="132"/>
      <c r="EMP20" s="132"/>
      <c r="EMQ20" s="132"/>
      <c r="EMR20" s="132"/>
      <c r="EMS20" s="132"/>
      <c r="EMT20" s="132"/>
      <c r="EMU20" s="132"/>
      <c r="EMV20" s="132"/>
      <c r="EMW20" s="132"/>
      <c r="EMX20" s="132"/>
      <c r="EMY20" s="132"/>
      <c r="EMZ20" s="132"/>
      <c r="ENA20" s="132"/>
      <c r="ENB20" s="132"/>
      <c r="ENC20" s="132"/>
      <c r="END20" s="132"/>
      <c r="ENE20" s="132"/>
      <c r="ENF20" s="132"/>
      <c r="ENG20" s="132"/>
      <c r="ENH20" s="132"/>
      <c r="ENI20" s="132"/>
      <c r="ENJ20" s="132"/>
      <c r="ENK20" s="132"/>
      <c r="ENL20" s="132"/>
      <c r="ENM20" s="132"/>
      <c r="ENN20" s="132"/>
      <c r="ENO20" s="132"/>
      <c r="ENP20" s="132"/>
      <c r="ENQ20" s="132"/>
      <c r="ENR20" s="132"/>
      <c r="ENS20" s="132"/>
      <c r="ENT20" s="132"/>
      <c r="ENU20" s="132"/>
      <c r="ENV20" s="132"/>
      <c r="ENW20" s="132"/>
      <c r="ENX20" s="132"/>
      <c r="ENY20" s="132"/>
      <c r="ENZ20" s="132"/>
      <c r="EOA20" s="132"/>
      <c r="EOB20" s="132"/>
      <c r="EOC20" s="132"/>
      <c r="EOD20" s="132"/>
      <c r="EOE20" s="132"/>
      <c r="EOF20" s="132"/>
      <c r="EOG20" s="132"/>
      <c r="EOH20" s="132"/>
      <c r="EOI20" s="132"/>
      <c r="EOJ20" s="132"/>
      <c r="EOK20" s="132"/>
      <c r="EOL20" s="132"/>
      <c r="EOM20" s="132"/>
      <c r="EON20" s="132"/>
      <c r="EOO20" s="132"/>
      <c r="EOP20" s="132"/>
      <c r="EOQ20" s="132"/>
      <c r="EOR20" s="132"/>
      <c r="EOS20" s="132"/>
      <c r="EOT20" s="132"/>
      <c r="EOU20" s="132"/>
      <c r="EOV20" s="132"/>
      <c r="EOW20" s="132"/>
      <c r="EOX20" s="132"/>
      <c r="EOY20" s="132"/>
      <c r="EOZ20" s="132"/>
      <c r="EPA20" s="132"/>
      <c r="EPB20" s="132"/>
      <c r="EPC20" s="132"/>
      <c r="EPD20" s="132"/>
      <c r="EPE20" s="132"/>
      <c r="EPF20" s="132"/>
      <c r="EPG20" s="132"/>
      <c r="EPH20" s="132"/>
      <c r="EPI20" s="132"/>
      <c r="EPJ20" s="132"/>
      <c r="EPK20" s="132"/>
      <c r="EPL20" s="132"/>
      <c r="EPM20" s="132"/>
      <c r="EPN20" s="132"/>
      <c r="EPO20" s="132"/>
      <c r="EPP20" s="132"/>
      <c r="EPQ20" s="132"/>
      <c r="EPR20" s="132"/>
      <c r="EPS20" s="132"/>
      <c r="EPT20" s="132"/>
      <c r="EPU20" s="132"/>
      <c r="EPV20" s="132"/>
      <c r="EPW20" s="132"/>
      <c r="EPX20" s="132"/>
      <c r="EPY20" s="132"/>
      <c r="EPZ20" s="132"/>
      <c r="EQA20" s="132"/>
      <c r="EQB20" s="132"/>
      <c r="EQC20" s="132"/>
      <c r="EQD20" s="132"/>
      <c r="EQE20" s="132"/>
      <c r="EQF20" s="132"/>
      <c r="EQG20" s="132"/>
      <c r="EQH20" s="132"/>
      <c r="EQI20" s="132"/>
      <c r="EQJ20" s="132"/>
      <c r="EQK20" s="132"/>
      <c r="EQL20" s="132"/>
      <c r="EQM20" s="132"/>
      <c r="EQN20" s="132"/>
      <c r="EQO20" s="132"/>
      <c r="EQP20" s="132"/>
      <c r="EQQ20" s="132"/>
      <c r="EQR20" s="132"/>
      <c r="EQS20" s="132"/>
      <c r="EQT20" s="132"/>
      <c r="EQU20" s="132"/>
      <c r="EQV20" s="132"/>
      <c r="EQW20" s="132"/>
      <c r="EQX20" s="132"/>
      <c r="EQY20" s="132"/>
      <c r="EQZ20" s="132"/>
      <c r="ERA20" s="132"/>
      <c r="ERB20" s="132"/>
      <c r="ERC20" s="132"/>
      <c r="ERD20" s="132"/>
      <c r="ERE20" s="132"/>
      <c r="ERF20" s="132"/>
      <c r="ERG20" s="132"/>
      <c r="ERH20" s="132"/>
      <c r="ERI20" s="132"/>
      <c r="ERJ20" s="132"/>
      <c r="ERK20" s="132"/>
      <c r="ERL20" s="132"/>
      <c r="ERM20" s="132"/>
      <c r="ERN20" s="132"/>
      <c r="ERO20" s="132"/>
      <c r="ERP20" s="132"/>
      <c r="ERQ20" s="132"/>
      <c r="ERR20" s="132"/>
      <c r="ERS20" s="132"/>
      <c r="ERT20" s="132"/>
      <c r="ERU20" s="132"/>
      <c r="ERV20" s="132"/>
      <c r="ERW20" s="132"/>
      <c r="ERX20" s="132"/>
      <c r="ERY20" s="132"/>
      <c r="ERZ20" s="132"/>
      <c r="ESA20" s="132"/>
      <c r="ESB20" s="132"/>
      <c r="ESC20" s="132"/>
      <c r="ESD20" s="132"/>
      <c r="ESE20" s="132"/>
      <c r="ESF20" s="132"/>
      <c r="ESG20" s="132"/>
      <c r="ESH20" s="132"/>
      <c r="ESI20" s="132"/>
      <c r="ESJ20" s="132"/>
      <c r="ESK20" s="132"/>
      <c r="ESL20" s="132"/>
      <c r="ESM20" s="132"/>
      <c r="ESN20" s="132"/>
      <c r="ESO20" s="132"/>
      <c r="ESP20" s="132"/>
      <c r="ESQ20" s="132"/>
      <c r="ESR20" s="132"/>
      <c r="ESS20" s="132"/>
      <c r="EST20" s="132"/>
      <c r="ESU20" s="132"/>
      <c r="ESV20" s="132"/>
      <c r="ESW20" s="132"/>
      <c r="ESX20" s="132"/>
      <c r="ESY20" s="132"/>
      <c r="ESZ20" s="132"/>
      <c r="ETA20" s="132"/>
      <c r="ETB20" s="132"/>
      <c r="ETC20" s="132"/>
      <c r="ETD20" s="132"/>
      <c r="ETE20" s="132"/>
      <c r="ETF20" s="132"/>
      <c r="ETG20" s="132"/>
      <c r="ETH20" s="132"/>
      <c r="ETI20" s="132"/>
      <c r="ETJ20" s="132"/>
      <c r="ETK20" s="132"/>
      <c r="ETL20" s="132"/>
      <c r="ETM20" s="132"/>
      <c r="ETN20" s="132"/>
      <c r="ETO20" s="132"/>
      <c r="ETP20" s="132"/>
      <c r="ETQ20" s="132"/>
      <c r="ETR20" s="132"/>
      <c r="ETS20" s="132"/>
      <c r="ETT20" s="132"/>
      <c r="ETU20" s="132"/>
      <c r="ETV20" s="132"/>
      <c r="ETW20" s="132"/>
      <c r="ETX20" s="132"/>
      <c r="ETY20" s="132"/>
      <c r="ETZ20" s="132"/>
      <c r="EUA20" s="132"/>
      <c r="EUB20" s="132"/>
      <c r="EUC20" s="132"/>
      <c r="EUD20" s="132"/>
      <c r="EUE20" s="132"/>
      <c r="EUF20" s="132"/>
      <c r="EUG20" s="132"/>
      <c r="EUH20" s="132"/>
      <c r="EUI20" s="132"/>
      <c r="EUJ20" s="132"/>
      <c r="EUK20" s="132"/>
      <c r="EUL20" s="132"/>
      <c r="EUM20" s="132"/>
      <c r="EUN20" s="132"/>
      <c r="EUO20" s="132"/>
      <c r="EUP20" s="132"/>
      <c r="EUQ20" s="132"/>
      <c r="EUR20" s="132"/>
      <c r="EUS20" s="132"/>
      <c r="EUT20" s="132"/>
      <c r="EUU20" s="132"/>
      <c r="EUV20" s="132"/>
      <c r="EUW20" s="132"/>
      <c r="EUX20" s="132"/>
      <c r="EUY20" s="132"/>
      <c r="EUZ20" s="132"/>
      <c r="EVA20" s="132"/>
      <c r="EVB20" s="132"/>
      <c r="EVC20" s="132"/>
      <c r="EVD20" s="132"/>
      <c r="EVE20" s="132"/>
      <c r="EVF20" s="132"/>
      <c r="EVG20" s="132"/>
      <c r="EVH20" s="132"/>
      <c r="EVI20" s="132"/>
      <c r="EVJ20" s="132"/>
      <c r="EVK20" s="132"/>
      <c r="EVL20" s="132"/>
      <c r="EVM20" s="132"/>
      <c r="EVN20" s="132"/>
      <c r="EVO20" s="132"/>
      <c r="EVP20" s="132"/>
      <c r="EVQ20" s="132"/>
      <c r="EVR20" s="132"/>
      <c r="EVS20" s="132"/>
      <c r="EVT20" s="132"/>
      <c r="EVU20" s="132"/>
      <c r="EVV20" s="132"/>
      <c r="EVW20" s="132"/>
      <c r="EVX20" s="132"/>
      <c r="EVY20" s="132"/>
      <c r="EVZ20" s="132"/>
      <c r="EWA20" s="132"/>
      <c r="EWB20" s="132"/>
      <c r="EWC20" s="132"/>
      <c r="EWD20" s="132"/>
      <c r="EWE20" s="132"/>
      <c r="EWF20" s="132"/>
      <c r="EWG20" s="132"/>
      <c r="EWH20" s="132"/>
      <c r="EWI20" s="132"/>
      <c r="EWJ20" s="132"/>
      <c r="EWK20" s="132"/>
      <c r="EWL20" s="132"/>
      <c r="EWM20" s="132"/>
      <c r="EWN20" s="132"/>
      <c r="EWO20" s="132"/>
      <c r="EWP20" s="132"/>
      <c r="EWQ20" s="132"/>
      <c r="EWR20" s="132"/>
      <c r="EWS20" s="132"/>
      <c r="EWT20" s="132"/>
      <c r="EWU20" s="132"/>
      <c r="EWV20" s="132"/>
      <c r="EWW20" s="132"/>
      <c r="EWX20" s="132"/>
      <c r="EWY20" s="132"/>
      <c r="EWZ20" s="132"/>
      <c r="EXA20" s="132"/>
      <c r="EXB20" s="132"/>
      <c r="EXC20" s="132"/>
      <c r="EXD20" s="132"/>
      <c r="EXE20" s="132"/>
      <c r="EXF20" s="132"/>
      <c r="EXG20" s="132"/>
      <c r="EXH20" s="132"/>
      <c r="EXI20" s="132"/>
      <c r="EXJ20" s="132"/>
      <c r="EXK20" s="132"/>
      <c r="EXL20" s="132"/>
      <c r="EXM20" s="132"/>
      <c r="EXN20" s="132"/>
      <c r="EXO20" s="132"/>
      <c r="EXP20" s="132"/>
      <c r="EXQ20" s="132"/>
      <c r="EXR20" s="132"/>
      <c r="EXS20" s="132"/>
      <c r="EXT20" s="132"/>
      <c r="EXU20" s="132"/>
      <c r="EXV20" s="132"/>
      <c r="EXW20" s="132"/>
      <c r="EXX20" s="132"/>
      <c r="EXY20" s="132"/>
      <c r="EXZ20" s="132"/>
      <c r="EYA20" s="132"/>
      <c r="EYB20" s="132"/>
      <c r="EYC20" s="132"/>
      <c r="EYD20" s="132"/>
      <c r="EYE20" s="132"/>
      <c r="EYF20" s="132"/>
      <c r="EYG20" s="132"/>
      <c r="EYH20" s="132"/>
      <c r="EYI20" s="132"/>
      <c r="EYJ20" s="132"/>
      <c r="EYK20" s="132"/>
      <c r="EYL20" s="132"/>
      <c r="EYM20" s="132"/>
      <c r="EYN20" s="132"/>
      <c r="EYO20" s="132"/>
      <c r="EYP20" s="132"/>
      <c r="EYQ20" s="132"/>
      <c r="EYR20" s="132"/>
      <c r="EYS20" s="132"/>
      <c r="EYT20" s="132"/>
      <c r="EYU20" s="132"/>
      <c r="EYV20" s="132"/>
      <c r="EYW20" s="132"/>
      <c r="EYX20" s="132"/>
      <c r="EYY20" s="132"/>
      <c r="EYZ20" s="132"/>
      <c r="EZA20" s="132"/>
      <c r="EZB20" s="132"/>
      <c r="EZC20" s="132"/>
      <c r="EZD20" s="132"/>
      <c r="EZE20" s="132"/>
      <c r="EZF20" s="132"/>
      <c r="EZG20" s="132"/>
      <c r="EZH20" s="132"/>
      <c r="EZI20" s="132"/>
      <c r="EZJ20" s="132"/>
      <c r="EZK20" s="132"/>
      <c r="EZL20" s="132"/>
      <c r="EZM20" s="132"/>
      <c r="EZN20" s="132"/>
      <c r="EZO20" s="132"/>
      <c r="EZP20" s="132"/>
      <c r="EZQ20" s="132"/>
      <c r="EZR20" s="132"/>
      <c r="EZS20" s="132"/>
      <c r="EZT20" s="132"/>
      <c r="EZU20" s="132"/>
      <c r="EZV20" s="132"/>
      <c r="EZW20" s="132"/>
      <c r="EZX20" s="132"/>
      <c r="EZY20" s="132"/>
      <c r="EZZ20" s="132"/>
      <c r="FAA20" s="132"/>
      <c r="FAB20" s="132"/>
      <c r="FAC20" s="132"/>
      <c r="FAD20" s="132"/>
      <c r="FAE20" s="132"/>
      <c r="FAF20" s="132"/>
      <c r="FAG20" s="132"/>
      <c r="FAH20" s="132"/>
      <c r="FAI20" s="132"/>
      <c r="FAJ20" s="132"/>
      <c r="FAK20" s="132"/>
      <c r="FAL20" s="132"/>
      <c r="FAM20" s="132"/>
      <c r="FAN20" s="132"/>
      <c r="FAO20" s="132"/>
      <c r="FAP20" s="132"/>
      <c r="FAQ20" s="132"/>
      <c r="FAR20" s="132"/>
      <c r="FAS20" s="132"/>
      <c r="FAT20" s="132"/>
      <c r="FAU20" s="132"/>
      <c r="FAV20" s="132"/>
      <c r="FAW20" s="132"/>
      <c r="FAX20" s="132"/>
      <c r="FAY20" s="132"/>
      <c r="FAZ20" s="132"/>
      <c r="FBA20" s="132"/>
      <c r="FBB20" s="132"/>
      <c r="FBC20" s="132"/>
      <c r="FBD20" s="132"/>
      <c r="FBE20" s="132"/>
      <c r="FBF20" s="132"/>
      <c r="FBG20" s="132"/>
      <c r="FBH20" s="132"/>
      <c r="FBI20" s="132"/>
      <c r="FBJ20" s="132"/>
      <c r="FBK20" s="132"/>
      <c r="FBL20" s="132"/>
      <c r="FBM20" s="132"/>
      <c r="FBN20" s="132"/>
      <c r="FBO20" s="132"/>
      <c r="FBP20" s="132"/>
      <c r="FBQ20" s="132"/>
      <c r="FBR20" s="132"/>
      <c r="FBS20" s="132"/>
      <c r="FBT20" s="132"/>
      <c r="FBU20" s="132"/>
      <c r="FBV20" s="132"/>
      <c r="FBW20" s="132"/>
      <c r="FBX20" s="132"/>
      <c r="FBY20" s="132"/>
      <c r="FBZ20" s="132"/>
      <c r="FCA20" s="132"/>
      <c r="FCB20" s="132"/>
      <c r="FCC20" s="132"/>
      <c r="FCD20" s="132"/>
      <c r="FCE20" s="132"/>
      <c r="FCF20" s="132"/>
      <c r="FCG20" s="132"/>
      <c r="FCH20" s="132"/>
      <c r="FCI20" s="132"/>
      <c r="FCJ20" s="132"/>
      <c r="FCK20" s="132"/>
      <c r="FCL20" s="132"/>
      <c r="FCM20" s="132"/>
      <c r="FCN20" s="132"/>
      <c r="FCO20" s="132"/>
      <c r="FCP20" s="132"/>
      <c r="FCQ20" s="132"/>
      <c r="FCR20" s="132"/>
      <c r="FCS20" s="132"/>
      <c r="FCT20" s="132"/>
      <c r="FCU20" s="132"/>
      <c r="FCV20" s="132"/>
      <c r="FCW20" s="132"/>
      <c r="FCX20" s="132"/>
      <c r="FCY20" s="132"/>
      <c r="FCZ20" s="132"/>
      <c r="FDA20" s="132"/>
      <c r="FDB20" s="132"/>
      <c r="FDC20" s="132"/>
      <c r="FDD20" s="132"/>
      <c r="FDE20" s="132"/>
      <c r="FDF20" s="132"/>
      <c r="FDG20" s="132"/>
      <c r="FDH20" s="132"/>
      <c r="FDI20" s="132"/>
      <c r="FDJ20" s="132"/>
      <c r="FDK20" s="132"/>
      <c r="FDL20" s="132"/>
      <c r="FDM20" s="132"/>
      <c r="FDN20" s="132"/>
      <c r="FDO20" s="132"/>
      <c r="FDP20" s="132"/>
      <c r="FDQ20" s="132"/>
      <c r="FDR20" s="132"/>
      <c r="FDS20" s="132"/>
      <c r="FDT20" s="132"/>
      <c r="FDU20" s="132"/>
      <c r="FDV20" s="132"/>
      <c r="FDW20" s="132"/>
      <c r="FDX20" s="132"/>
      <c r="FDY20" s="132"/>
      <c r="FDZ20" s="132"/>
      <c r="FEA20" s="132"/>
      <c r="FEB20" s="132"/>
      <c r="FEC20" s="132"/>
      <c r="FED20" s="132"/>
      <c r="FEE20" s="132"/>
      <c r="FEF20" s="132"/>
      <c r="FEG20" s="132"/>
      <c r="FEH20" s="132"/>
      <c r="FEI20" s="132"/>
      <c r="FEJ20" s="132"/>
      <c r="FEK20" s="132"/>
      <c r="FEL20" s="132"/>
      <c r="FEM20" s="132"/>
      <c r="FEN20" s="132"/>
      <c r="FEO20" s="132"/>
      <c r="FEP20" s="132"/>
      <c r="FEQ20" s="132"/>
      <c r="FER20" s="132"/>
      <c r="FES20" s="132"/>
      <c r="FET20" s="132"/>
      <c r="FEU20" s="132"/>
      <c r="FEV20" s="132"/>
      <c r="FEW20" s="132"/>
      <c r="FEX20" s="132"/>
      <c r="FEY20" s="132"/>
      <c r="FEZ20" s="132"/>
      <c r="FFA20" s="132"/>
      <c r="FFB20" s="132"/>
      <c r="FFC20" s="132"/>
      <c r="FFD20" s="132"/>
      <c r="FFE20" s="132"/>
      <c r="FFF20" s="132"/>
      <c r="FFG20" s="132"/>
      <c r="FFH20" s="132"/>
      <c r="FFI20" s="132"/>
      <c r="FFJ20" s="132"/>
      <c r="FFK20" s="132"/>
      <c r="FFL20" s="132"/>
      <c r="FFM20" s="132"/>
      <c r="FFN20" s="132"/>
      <c r="FFO20" s="132"/>
      <c r="FFP20" s="132"/>
      <c r="FFQ20" s="132"/>
      <c r="FFR20" s="132"/>
      <c r="FFS20" s="132"/>
      <c r="FFT20" s="132"/>
      <c r="FFU20" s="132"/>
      <c r="FFV20" s="132"/>
      <c r="FFW20" s="132"/>
      <c r="FFX20" s="132"/>
      <c r="FFY20" s="132"/>
      <c r="FFZ20" s="132"/>
      <c r="FGA20" s="132"/>
      <c r="FGB20" s="132"/>
      <c r="FGC20" s="132"/>
      <c r="FGD20" s="132"/>
      <c r="FGE20" s="132"/>
      <c r="FGF20" s="132"/>
      <c r="FGG20" s="132"/>
      <c r="FGH20" s="132"/>
      <c r="FGI20" s="132"/>
      <c r="FGJ20" s="132"/>
      <c r="FGK20" s="132"/>
      <c r="FGL20" s="132"/>
      <c r="FGM20" s="132"/>
      <c r="FGN20" s="132"/>
      <c r="FGO20" s="132"/>
      <c r="FGP20" s="132"/>
      <c r="FGQ20" s="132"/>
      <c r="FGR20" s="132"/>
      <c r="FGS20" s="132"/>
      <c r="FGT20" s="132"/>
      <c r="FGU20" s="132"/>
      <c r="FGV20" s="132"/>
      <c r="FGW20" s="132"/>
      <c r="FGX20" s="132"/>
      <c r="FGY20" s="132"/>
      <c r="FGZ20" s="132"/>
      <c r="FHA20" s="132"/>
      <c r="FHB20" s="132"/>
      <c r="FHC20" s="132"/>
      <c r="FHD20" s="132"/>
      <c r="FHE20" s="132"/>
      <c r="FHF20" s="132"/>
      <c r="FHG20" s="132"/>
      <c r="FHH20" s="132"/>
      <c r="FHI20" s="132"/>
      <c r="FHJ20" s="132"/>
      <c r="FHK20" s="132"/>
      <c r="FHL20" s="132"/>
      <c r="FHM20" s="132"/>
      <c r="FHN20" s="132"/>
      <c r="FHO20" s="132"/>
      <c r="FHP20" s="132"/>
      <c r="FHQ20" s="132"/>
      <c r="FHR20" s="132"/>
      <c r="FHS20" s="132"/>
      <c r="FHT20" s="132"/>
      <c r="FHU20" s="132"/>
      <c r="FHV20" s="132"/>
      <c r="FHW20" s="132"/>
      <c r="FHX20" s="132"/>
      <c r="FHY20" s="132"/>
      <c r="FHZ20" s="132"/>
      <c r="FIA20" s="132"/>
      <c r="FIB20" s="132"/>
      <c r="FIC20" s="132"/>
      <c r="FID20" s="132"/>
      <c r="FIE20" s="132"/>
      <c r="FIF20" s="132"/>
      <c r="FIG20" s="132"/>
      <c r="FIH20" s="132"/>
      <c r="FII20" s="132"/>
      <c r="FIJ20" s="132"/>
      <c r="FIK20" s="132"/>
      <c r="FIL20" s="132"/>
      <c r="FIM20" s="132"/>
      <c r="FIN20" s="132"/>
      <c r="FIO20" s="132"/>
      <c r="FIP20" s="132"/>
      <c r="FIQ20" s="132"/>
      <c r="FIR20" s="132"/>
      <c r="FIS20" s="132"/>
      <c r="FIT20" s="132"/>
      <c r="FIU20" s="132"/>
      <c r="FIV20" s="132"/>
      <c r="FIW20" s="132"/>
      <c r="FIX20" s="132"/>
      <c r="FIY20" s="132"/>
      <c r="FIZ20" s="132"/>
      <c r="FJA20" s="132"/>
      <c r="FJB20" s="132"/>
      <c r="FJC20" s="132"/>
      <c r="FJD20" s="132"/>
      <c r="FJE20" s="132"/>
      <c r="FJF20" s="132"/>
      <c r="FJG20" s="132"/>
      <c r="FJH20" s="132"/>
      <c r="FJI20" s="132"/>
      <c r="FJJ20" s="132"/>
      <c r="FJK20" s="132"/>
      <c r="FJL20" s="132"/>
      <c r="FJM20" s="132"/>
      <c r="FJN20" s="132"/>
      <c r="FJO20" s="132"/>
      <c r="FJP20" s="132"/>
      <c r="FJQ20" s="132"/>
      <c r="FJR20" s="132"/>
      <c r="FJS20" s="132"/>
      <c r="FJT20" s="132"/>
      <c r="FJU20" s="132"/>
      <c r="FJV20" s="132"/>
      <c r="FJW20" s="132"/>
      <c r="FJX20" s="132"/>
      <c r="FJY20" s="132"/>
      <c r="FJZ20" s="132"/>
      <c r="FKA20" s="132"/>
      <c r="FKB20" s="132"/>
      <c r="FKC20" s="132"/>
      <c r="FKD20" s="132"/>
      <c r="FKE20" s="132"/>
      <c r="FKF20" s="132"/>
      <c r="FKG20" s="132"/>
      <c r="FKH20" s="132"/>
      <c r="FKI20" s="132"/>
      <c r="FKJ20" s="132"/>
      <c r="FKK20" s="132"/>
      <c r="FKL20" s="132"/>
      <c r="FKM20" s="132"/>
      <c r="FKN20" s="132"/>
      <c r="FKO20" s="132"/>
      <c r="FKP20" s="132"/>
      <c r="FKQ20" s="132"/>
      <c r="FKR20" s="132"/>
      <c r="FKS20" s="132"/>
      <c r="FKT20" s="132"/>
      <c r="FKU20" s="132"/>
      <c r="FKV20" s="132"/>
      <c r="FKW20" s="132"/>
      <c r="FKX20" s="132"/>
      <c r="FKY20" s="132"/>
      <c r="FKZ20" s="132"/>
      <c r="FLA20" s="132"/>
      <c r="FLB20" s="132"/>
      <c r="FLC20" s="132"/>
      <c r="FLD20" s="132"/>
      <c r="FLE20" s="132"/>
      <c r="FLF20" s="132"/>
      <c r="FLG20" s="132"/>
      <c r="FLH20" s="132"/>
      <c r="FLI20" s="132"/>
      <c r="FLJ20" s="132"/>
      <c r="FLK20" s="132"/>
      <c r="FLL20" s="132"/>
      <c r="FLM20" s="132"/>
      <c r="FLN20" s="132"/>
      <c r="FLO20" s="132"/>
      <c r="FLP20" s="132"/>
      <c r="FLQ20" s="132"/>
      <c r="FLR20" s="132"/>
      <c r="FLS20" s="132"/>
      <c r="FLT20" s="132"/>
      <c r="FLU20" s="132"/>
      <c r="FLV20" s="132"/>
      <c r="FLW20" s="132"/>
      <c r="FLX20" s="132"/>
      <c r="FLY20" s="132"/>
      <c r="FLZ20" s="132"/>
      <c r="FMA20" s="132"/>
      <c r="FMB20" s="132"/>
      <c r="FMC20" s="132"/>
      <c r="FMD20" s="132"/>
      <c r="FME20" s="132"/>
      <c r="FMF20" s="132"/>
      <c r="FMG20" s="132"/>
      <c r="FMH20" s="132"/>
      <c r="FMI20" s="132"/>
      <c r="FMJ20" s="132"/>
      <c r="FMK20" s="132"/>
      <c r="FML20" s="132"/>
      <c r="FMM20" s="132"/>
      <c r="FMN20" s="132"/>
      <c r="FMO20" s="132"/>
      <c r="FMP20" s="132"/>
      <c r="FMQ20" s="132"/>
      <c r="FMR20" s="132"/>
      <c r="FMS20" s="132"/>
      <c r="FMT20" s="132"/>
      <c r="FMU20" s="132"/>
      <c r="FMV20" s="132"/>
      <c r="FMW20" s="132"/>
      <c r="FMX20" s="132"/>
      <c r="FMY20" s="132"/>
      <c r="FMZ20" s="132"/>
      <c r="FNA20" s="132"/>
      <c r="FNB20" s="132"/>
      <c r="FNC20" s="132"/>
      <c r="FND20" s="132"/>
      <c r="FNE20" s="132"/>
      <c r="FNF20" s="132"/>
      <c r="FNG20" s="132"/>
      <c r="FNH20" s="132"/>
      <c r="FNI20" s="132"/>
      <c r="FNJ20" s="132"/>
      <c r="FNK20" s="132"/>
      <c r="FNL20" s="132"/>
      <c r="FNM20" s="132"/>
      <c r="FNN20" s="132"/>
      <c r="FNO20" s="132"/>
      <c r="FNP20" s="132"/>
      <c r="FNQ20" s="132"/>
      <c r="FNR20" s="132"/>
      <c r="FNS20" s="132"/>
      <c r="FNT20" s="132"/>
      <c r="FNU20" s="132"/>
      <c r="FNV20" s="132"/>
      <c r="FNW20" s="132"/>
      <c r="FNX20" s="132"/>
      <c r="FNY20" s="132"/>
      <c r="FNZ20" s="132"/>
      <c r="FOA20" s="132"/>
      <c r="FOB20" s="132"/>
      <c r="FOC20" s="132"/>
      <c r="FOD20" s="132"/>
      <c r="FOE20" s="132"/>
      <c r="FOF20" s="132"/>
      <c r="FOG20" s="132"/>
      <c r="FOH20" s="132"/>
      <c r="FOI20" s="132"/>
      <c r="FOJ20" s="132"/>
      <c r="FOK20" s="132"/>
      <c r="FOL20" s="132"/>
      <c r="FOM20" s="132"/>
      <c r="FON20" s="132"/>
      <c r="FOO20" s="132"/>
      <c r="FOP20" s="132"/>
      <c r="FOQ20" s="132"/>
      <c r="FOR20" s="132"/>
      <c r="FOS20" s="132"/>
      <c r="FOT20" s="132"/>
      <c r="FOU20" s="132"/>
      <c r="FOV20" s="132"/>
      <c r="FOW20" s="132"/>
      <c r="FOX20" s="132"/>
      <c r="FOY20" s="132"/>
      <c r="FOZ20" s="132"/>
      <c r="FPA20" s="132"/>
      <c r="FPB20" s="132"/>
      <c r="FPC20" s="132"/>
      <c r="FPD20" s="132"/>
      <c r="FPE20" s="132"/>
      <c r="FPF20" s="132"/>
      <c r="FPG20" s="132"/>
      <c r="FPH20" s="132"/>
      <c r="FPI20" s="132"/>
      <c r="FPJ20" s="132"/>
      <c r="FPK20" s="132"/>
      <c r="FPL20" s="132"/>
      <c r="FPM20" s="132"/>
      <c r="FPN20" s="132"/>
      <c r="FPO20" s="132"/>
      <c r="FPP20" s="132"/>
      <c r="FPQ20" s="132"/>
      <c r="FPR20" s="132"/>
      <c r="FPS20" s="132"/>
      <c r="FPT20" s="132"/>
      <c r="FPU20" s="132"/>
      <c r="FPV20" s="132"/>
      <c r="FPW20" s="132"/>
      <c r="FPX20" s="132"/>
      <c r="FPY20" s="132"/>
      <c r="FPZ20" s="132"/>
      <c r="FQA20" s="132"/>
      <c r="FQB20" s="132"/>
      <c r="FQC20" s="132"/>
      <c r="FQD20" s="132"/>
      <c r="FQE20" s="132"/>
      <c r="FQF20" s="132"/>
      <c r="FQG20" s="132"/>
      <c r="FQH20" s="132"/>
      <c r="FQI20" s="132"/>
      <c r="FQJ20" s="132"/>
      <c r="FQK20" s="132"/>
      <c r="FQL20" s="132"/>
      <c r="FQM20" s="132"/>
      <c r="FQN20" s="132"/>
      <c r="FQO20" s="132"/>
      <c r="FQP20" s="132"/>
      <c r="FQQ20" s="132"/>
      <c r="FQR20" s="132"/>
      <c r="FQS20" s="132"/>
      <c r="FQT20" s="132"/>
      <c r="FQU20" s="132"/>
      <c r="FQV20" s="132"/>
      <c r="FQW20" s="132"/>
      <c r="FQX20" s="132"/>
      <c r="FQY20" s="132"/>
      <c r="FQZ20" s="132"/>
      <c r="FRA20" s="132"/>
      <c r="FRB20" s="132"/>
      <c r="FRC20" s="132"/>
      <c r="FRD20" s="132"/>
      <c r="FRE20" s="132"/>
      <c r="FRF20" s="132"/>
      <c r="FRG20" s="132"/>
      <c r="FRH20" s="132"/>
      <c r="FRI20" s="132"/>
      <c r="FRJ20" s="132"/>
      <c r="FRK20" s="132"/>
      <c r="FRL20" s="132"/>
      <c r="FRM20" s="132"/>
      <c r="FRN20" s="132"/>
      <c r="FRO20" s="132"/>
      <c r="FRP20" s="132"/>
      <c r="FRQ20" s="132"/>
      <c r="FRR20" s="132"/>
      <c r="FRS20" s="132"/>
      <c r="FRT20" s="132"/>
      <c r="FRU20" s="132"/>
      <c r="FRV20" s="132"/>
      <c r="FRW20" s="132"/>
      <c r="FRX20" s="132"/>
      <c r="FRY20" s="132"/>
      <c r="FRZ20" s="132"/>
      <c r="FSA20" s="132"/>
      <c r="FSB20" s="132"/>
      <c r="FSC20" s="132"/>
      <c r="FSD20" s="132"/>
      <c r="FSE20" s="132"/>
      <c r="FSF20" s="132"/>
      <c r="FSG20" s="132"/>
      <c r="FSH20" s="132"/>
      <c r="FSI20" s="132"/>
      <c r="FSJ20" s="132"/>
      <c r="FSK20" s="132"/>
      <c r="FSL20" s="132"/>
      <c r="FSM20" s="132"/>
      <c r="FSN20" s="132"/>
      <c r="FSO20" s="132"/>
      <c r="FSP20" s="132"/>
      <c r="FSQ20" s="132"/>
      <c r="FSR20" s="132"/>
      <c r="FSS20" s="132"/>
      <c r="FST20" s="132"/>
      <c r="FSU20" s="132"/>
      <c r="FSV20" s="132"/>
      <c r="FSW20" s="132"/>
      <c r="FSX20" s="132"/>
      <c r="FSY20" s="132"/>
      <c r="FSZ20" s="132"/>
      <c r="FTA20" s="132"/>
      <c r="FTB20" s="132"/>
      <c r="FTC20" s="132"/>
      <c r="FTD20" s="132"/>
      <c r="FTE20" s="132"/>
      <c r="FTF20" s="132"/>
      <c r="FTG20" s="132"/>
      <c r="FTH20" s="132"/>
      <c r="FTI20" s="132"/>
      <c r="FTJ20" s="132"/>
      <c r="FTK20" s="132"/>
      <c r="FTL20" s="132"/>
      <c r="FTM20" s="132"/>
      <c r="FTN20" s="132"/>
      <c r="FTO20" s="132"/>
      <c r="FTP20" s="132"/>
      <c r="FTQ20" s="132"/>
      <c r="FTR20" s="132"/>
      <c r="FTS20" s="132"/>
      <c r="FTT20" s="132"/>
      <c r="FTU20" s="132"/>
      <c r="FTV20" s="132"/>
      <c r="FTW20" s="132"/>
      <c r="FTX20" s="132"/>
      <c r="FTY20" s="132"/>
      <c r="FTZ20" s="132"/>
      <c r="FUA20" s="132"/>
      <c r="FUB20" s="132"/>
      <c r="FUC20" s="132"/>
      <c r="FUD20" s="132"/>
      <c r="FUE20" s="132"/>
      <c r="FUF20" s="132"/>
      <c r="FUG20" s="132"/>
      <c r="FUH20" s="132"/>
      <c r="FUI20" s="132"/>
      <c r="FUJ20" s="132"/>
      <c r="FUK20" s="132"/>
      <c r="FUL20" s="132"/>
      <c r="FUM20" s="132"/>
      <c r="FUN20" s="132"/>
      <c r="FUO20" s="132"/>
      <c r="FUP20" s="132"/>
      <c r="FUQ20" s="132"/>
      <c r="FUR20" s="132"/>
      <c r="FUS20" s="132"/>
      <c r="FUT20" s="132"/>
      <c r="FUU20" s="132"/>
      <c r="FUV20" s="132"/>
      <c r="FUW20" s="132"/>
      <c r="FUX20" s="132"/>
      <c r="FUY20" s="132"/>
      <c r="FUZ20" s="132"/>
      <c r="FVA20" s="132"/>
      <c r="FVB20" s="132"/>
      <c r="FVC20" s="132"/>
      <c r="FVD20" s="132"/>
      <c r="FVE20" s="132"/>
      <c r="FVF20" s="132"/>
      <c r="FVG20" s="132"/>
      <c r="FVH20" s="132"/>
      <c r="FVI20" s="132"/>
      <c r="FVJ20" s="132"/>
      <c r="FVK20" s="132"/>
      <c r="FVL20" s="132"/>
      <c r="FVM20" s="132"/>
      <c r="FVN20" s="132"/>
      <c r="FVO20" s="132"/>
      <c r="FVP20" s="132"/>
      <c r="FVQ20" s="132"/>
      <c r="FVR20" s="132"/>
      <c r="FVS20" s="132"/>
      <c r="FVT20" s="132"/>
      <c r="FVU20" s="132"/>
      <c r="FVV20" s="132"/>
      <c r="FVW20" s="132"/>
      <c r="FVX20" s="132"/>
      <c r="FVY20" s="132"/>
      <c r="FVZ20" s="132"/>
      <c r="FWA20" s="132"/>
      <c r="FWB20" s="132"/>
      <c r="FWC20" s="132"/>
      <c r="FWD20" s="132"/>
      <c r="FWE20" s="132"/>
      <c r="FWF20" s="132"/>
      <c r="FWG20" s="132"/>
      <c r="FWH20" s="132"/>
      <c r="FWI20" s="132"/>
      <c r="FWJ20" s="132"/>
      <c r="FWK20" s="132"/>
      <c r="FWL20" s="132"/>
      <c r="FWM20" s="132"/>
      <c r="FWN20" s="132"/>
      <c r="FWO20" s="132"/>
      <c r="FWP20" s="132"/>
      <c r="FWQ20" s="132"/>
      <c r="FWR20" s="132"/>
      <c r="FWS20" s="132"/>
      <c r="FWT20" s="132"/>
      <c r="FWU20" s="132"/>
      <c r="FWV20" s="132"/>
      <c r="FWW20" s="132"/>
      <c r="FWX20" s="132"/>
      <c r="FWY20" s="132"/>
      <c r="FWZ20" s="132"/>
      <c r="FXA20" s="132"/>
      <c r="FXB20" s="132"/>
      <c r="FXC20" s="132"/>
      <c r="FXD20" s="132"/>
      <c r="FXE20" s="132"/>
      <c r="FXF20" s="132"/>
      <c r="FXG20" s="132"/>
      <c r="FXH20" s="132"/>
      <c r="FXI20" s="132"/>
      <c r="FXJ20" s="132"/>
      <c r="FXK20" s="132"/>
      <c r="FXL20" s="132"/>
      <c r="FXM20" s="132"/>
      <c r="FXN20" s="132"/>
      <c r="FXO20" s="132"/>
      <c r="FXP20" s="132"/>
      <c r="FXQ20" s="132"/>
      <c r="FXR20" s="132"/>
      <c r="FXS20" s="132"/>
      <c r="FXT20" s="132"/>
      <c r="FXU20" s="132"/>
      <c r="FXV20" s="132"/>
      <c r="FXW20" s="132"/>
      <c r="FXX20" s="132"/>
      <c r="FXY20" s="132"/>
      <c r="FXZ20" s="132"/>
      <c r="FYA20" s="132"/>
      <c r="FYB20" s="132"/>
      <c r="FYC20" s="132"/>
      <c r="FYD20" s="132"/>
      <c r="FYE20" s="132"/>
      <c r="FYF20" s="132"/>
      <c r="FYG20" s="132"/>
      <c r="FYH20" s="132"/>
      <c r="FYI20" s="132"/>
      <c r="FYJ20" s="132"/>
      <c r="FYK20" s="132"/>
      <c r="FYL20" s="132"/>
      <c r="FYM20" s="132"/>
      <c r="FYN20" s="132"/>
      <c r="FYO20" s="132"/>
      <c r="FYP20" s="132"/>
      <c r="FYQ20" s="132"/>
      <c r="FYR20" s="132"/>
      <c r="FYS20" s="132"/>
      <c r="FYT20" s="132"/>
      <c r="FYU20" s="132"/>
      <c r="FYV20" s="132"/>
      <c r="FYW20" s="132"/>
      <c r="FYX20" s="132"/>
      <c r="FYY20" s="132"/>
      <c r="FYZ20" s="132"/>
      <c r="FZA20" s="132"/>
      <c r="FZB20" s="132"/>
      <c r="FZC20" s="132"/>
      <c r="FZD20" s="132"/>
      <c r="FZE20" s="132"/>
      <c r="FZF20" s="132"/>
      <c r="FZG20" s="132"/>
      <c r="FZH20" s="132"/>
      <c r="FZI20" s="132"/>
      <c r="FZJ20" s="132"/>
      <c r="FZK20" s="132"/>
      <c r="FZL20" s="132"/>
      <c r="FZM20" s="132"/>
      <c r="FZN20" s="132"/>
      <c r="FZO20" s="132"/>
      <c r="FZP20" s="132"/>
      <c r="FZQ20" s="132"/>
      <c r="FZR20" s="132"/>
      <c r="FZS20" s="132"/>
      <c r="FZT20" s="132"/>
      <c r="FZU20" s="132"/>
      <c r="FZV20" s="132"/>
      <c r="FZW20" s="132"/>
      <c r="FZX20" s="132"/>
      <c r="FZY20" s="132"/>
      <c r="FZZ20" s="132"/>
      <c r="GAA20" s="132"/>
      <c r="GAB20" s="132"/>
      <c r="GAC20" s="132"/>
      <c r="GAD20" s="132"/>
      <c r="GAE20" s="132"/>
      <c r="GAF20" s="132"/>
      <c r="GAG20" s="132"/>
      <c r="GAH20" s="132"/>
      <c r="GAI20" s="132"/>
      <c r="GAJ20" s="132"/>
      <c r="GAK20" s="132"/>
      <c r="GAL20" s="132"/>
      <c r="GAM20" s="132"/>
      <c r="GAN20" s="132"/>
      <c r="GAO20" s="132"/>
      <c r="GAP20" s="132"/>
      <c r="GAQ20" s="132"/>
      <c r="GAR20" s="132"/>
      <c r="GAS20" s="132"/>
      <c r="GAT20" s="132"/>
      <c r="GAU20" s="132"/>
      <c r="GAV20" s="132"/>
      <c r="GAW20" s="132"/>
      <c r="GAX20" s="132"/>
      <c r="GAY20" s="132"/>
      <c r="GAZ20" s="132"/>
      <c r="GBA20" s="132"/>
      <c r="GBB20" s="132"/>
      <c r="GBC20" s="132"/>
      <c r="GBD20" s="132"/>
      <c r="GBE20" s="132"/>
      <c r="GBF20" s="132"/>
      <c r="GBG20" s="132"/>
      <c r="GBH20" s="132"/>
      <c r="GBI20" s="132"/>
      <c r="GBJ20" s="132"/>
      <c r="GBK20" s="132"/>
      <c r="GBL20" s="132"/>
      <c r="GBM20" s="132"/>
      <c r="GBN20" s="132"/>
      <c r="GBO20" s="132"/>
      <c r="GBP20" s="132"/>
      <c r="GBQ20" s="132"/>
      <c r="GBR20" s="132"/>
      <c r="GBS20" s="132"/>
      <c r="GBT20" s="132"/>
      <c r="GBU20" s="132"/>
      <c r="GBV20" s="132"/>
      <c r="GBW20" s="132"/>
      <c r="GBX20" s="132"/>
      <c r="GBY20" s="132"/>
      <c r="GBZ20" s="132"/>
      <c r="GCA20" s="132"/>
      <c r="GCB20" s="132"/>
      <c r="GCC20" s="132"/>
      <c r="GCD20" s="132"/>
      <c r="GCE20" s="132"/>
      <c r="GCF20" s="132"/>
      <c r="GCG20" s="132"/>
      <c r="GCH20" s="132"/>
      <c r="GCI20" s="132"/>
      <c r="GCJ20" s="132"/>
      <c r="GCK20" s="132"/>
      <c r="GCL20" s="132"/>
      <c r="GCM20" s="132"/>
      <c r="GCN20" s="132"/>
      <c r="GCO20" s="132"/>
      <c r="GCP20" s="132"/>
      <c r="GCQ20" s="132"/>
      <c r="GCR20" s="132"/>
      <c r="GCS20" s="132"/>
      <c r="GCT20" s="132"/>
      <c r="GCU20" s="132"/>
      <c r="GCV20" s="132"/>
      <c r="GCW20" s="132"/>
      <c r="GCX20" s="132"/>
      <c r="GCY20" s="132"/>
      <c r="GCZ20" s="132"/>
      <c r="GDA20" s="132"/>
      <c r="GDB20" s="132"/>
      <c r="GDC20" s="132"/>
      <c r="GDD20" s="132"/>
      <c r="GDE20" s="132"/>
      <c r="GDF20" s="132"/>
      <c r="GDG20" s="132"/>
      <c r="GDH20" s="132"/>
      <c r="GDI20" s="132"/>
      <c r="GDJ20" s="132"/>
      <c r="GDK20" s="132"/>
      <c r="GDL20" s="132"/>
      <c r="GDM20" s="132"/>
      <c r="GDN20" s="132"/>
      <c r="GDO20" s="132"/>
      <c r="GDP20" s="132"/>
      <c r="GDQ20" s="132"/>
      <c r="GDR20" s="132"/>
      <c r="GDS20" s="132"/>
      <c r="GDT20" s="132"/>
      <c r="GDU20" s="132"/>
      <c r="GDV20" s="132"/>
      <c r="GDW20" s="132"/>
      <c r="GDX20" s="132"/>
      <c r="GDY20" s="132"/>
      <c r="GDZ20" s="132"/>
      <c r="GEA20" s="132"/>
      <c r="GEB20" s="132"/>
      <c r="GEC20" s="132"/>
      <c r="GED20" s="132"/>
      <c r="GEE20" s="132"/>
      <c r="GEF20" s="132"/>
      <c r="GEG20" s="132"/>
      <c r="GEH20" s="132"/>
      <c r="GEI20" s="132"/>
      <c r="GEJ20" s="132"/>
      <c r="GEK20" s="132"/>
      <c r="GEL20" s="132"/>
      <c r="GEM20" s="132"/>
      <c r="GEN20" s="132"/>
      <c r="GEO20" s="132"/>
      <c r="GEP20" s="132"/>
      <c r="GEQ20" s="132"/>
      <c r="GER20" s="132"/>
      <c r="GES20" s="132"/>
      <c r="GET20" s="132"/>
      <c r="GEU20" s="132"/>
      <c r="GEV20" s="132"/>
      <c r="GEW20" s="132"/>
      <c r="GEX20" s="132"/>
      <c r="GEY20" s="132"/>
      <c r="GEZ20" s="132"/>
      <c r="GFA20" s="132"/>
      <c r="GFB20" s="132"/>
      <c r="GFC20" s="132"/>
      <c r="GFD20" s="132"/>
      <c r="GFE20" s="132"/>
      <c r="GFF20" s="132"/>
      <c r="GFG20" s="132"/>
      <c r="GFH20" s="132"/>
      <c r="GFI20" s="132"/>
      <c r="GFJ20" s="132"/>
      <c r="GFK20" s="132"/>
      <c r="GFL20" s="132"/>
      <c r="GFM20" s="132"/>
      <c r="GFN20" s="132"/>
      <c r="GFO20" s="132"/>
      <c r="GFP20" s="132"/>
      <c r="GFQ20" s="132"/>
      <c r="GFR20" s="132"/>
      <c r="GFS20" s="132"/>
      <c r="GFT20" s="132"/>
      <c r="GFU20" s="132"/>
      <c r="GFV20" s="132"/>
      <c r="GFW20" s="132"/>
      <c r="GFX20" s="132"/>
      <c r="GFY20" s="132"/>
      <c r="GFZ20" s="132"/>
      <c r="GGA20" s="132"/>
      <c r="GGB20" s="132"/>
      <c r="GGC20" s="132"/>
      <c r="GGD20" s="132"/>
      <c r="GGE20" s="132"/>
      <c r="GGF20" s="132"/>
      <c r="GGG20" s="132"/>
      <c r="GGH20" s="132"/>
      <c r="GGI20" s="132"/>
      <c r="GGJ20" s="132"/>
      <c r="GGK20" s="132"/>
      <c r="GGL20" s="132"/>
      <c r="GGM20" s="132"/>
      <c r="GGN20" s="132"/>
      <c r="GGO20" s="132"/>
      <c r="GGP20" s="132"/>
      <c r="GGQ20" s="132"/>
      <c r="GGR20" s="132"/>
      <c r="GGS20" s="132"/>
      <c r="GGT20" s="132"/>
      <c r="GGU20" s="132"/>
      <c r="GGV20" s="132"/>
      <c r="GGW20" s="132"/>
      <c r="GGX20" s="132"/>
      <c r="GGY20" s="132"/>
      <c r="GGZ20" s="132"/>
      <c r="GHA20" s="132"/>
      <c r="GHB20" s="132"/>
      <c r="GHC20" s="132"/>
      <c r="GHD20" s="132"/>
      <c r="GHE20" s="132"/>
      <c r="GHF20" s="132"/>
      <c r="GHG20" s="132"/>
      <c r="GHH20" s="132"/>
      <c r="GHI20" s="132"/>
      <c r="GHJ20" s="132"/>
      <c r="GHK20" s="132"/>
      <c r="GHL20" s="132"/>
      <c r="GHM20" s="132"/>
      <c r="GHN20" s="132"/>
      <c r="GHO20" s="132"/>
      <c r="GHP20" s="132"/>
      <c r="GHQ20" s="132"/>
      <c r="GHR20" s="132"/>
      <c r="GHS20" s="132"/>
      <c r="GHT20" s="132"/>
      <c r="GHU20" s="132"/>
      <c r="GHV20" s="132"/>
      <c r="GHW20" s="132"/>
      <c r="GHX20" s="132"/>
      <c r="GHY20" s="132"/>
      <c r="GHZ20" s="132"/>
      <c r="GIA20" s="132"/>
      <c r="GIB20" s="132"/>
      <c r="GIC20" s="132"/>
      <c r="GID20" s="132"/>
      <c r="GIE20" s="132"/>
      <c r="GIF20" s="132"/>
      <c r="GIG20" s="132"/>
      <c r="GIH20" s="132"/>
      <c r="GII20" s="132"/>
      <c r="GIJ20" s="132"/>
      <c r="GIK20" s="132"/>
      <c r="GIL20" s="132"/>
      <c r="GIM20" s="132"/>
      <c r="GIN20" s="132"/>
      <c r="GIO20" s="132"/>
      <c r="GIP20" s="132"/>
      <c r="GIQ20" s="132"/>
      <c r="GIR20" s="132"/>
      <c r="GIS20" s="132"/>
      <c r="GIT20" s="132"/>
      <c r="GIU20" s="132"/>
      <c r="GIV20" s="132"/>
      <c r="GIW20" s="132"/>
      <c r="GIX20" s="132"/>
      <c r="GIY20" s="132"/>
      <c r="GIZ20" s="132"/>
      <c r="GJA20" s="132"/>
      <c r="GJB20" s="132"/>
      <c r="GJC20" s="132"/>
      <c r="GJD20" s="132"/>
      <c r="GJE20" s="132"/>
      <c r="GJF20" s="132"/>
      <c r="GJG20" s="132"/>
      <c r="GJH20" s="132"/>
      <c r="GJI20" s="132"/>
      <c r="GJJ20" s="132"/>
      <c r="GJK20" s="132"/>
      <c r="GJL20" s="132"/>
      <c r="GJM20" s="132"/>
      <c r="GJN20" s="132"/>
      <c r="GJO20" s="132"/>
      <c r="GJP20" s="132"/>
      <c r="GJQ20" s="132"/>
      <c r="GJR20" s="132"/>
      <c r="GJS20" s="132"/>
      <c r="GJT20" s="132"/>
      <c r="GJU20" s="132"/>
      <c r="GJV20" s="132"/>
      <c r="GJW20" s="132"/>
      <c r="GJX20" s="132"/>
      <c r="GJY20" s="132"/>
      <c r="GJZ20" s="132"/>
      <c r="GKA20" s="132"/>
      <c r="GKB20" s="132"/>
      <c r="GKC20" s="132"/>
      <c r="GKD20" s="132"/>
      <c r="GKE20" s="132"/>
      <c r="GKF20" s="132"/>
      <c r="GKG20" s="132"/>
      <c r="GKH20" s="132"/>
      <c r="GKI20" s="132"/>
      <c r="GKJ20" s="132"/>
      <c r="GKK20" s="132"/>
      <c r="GKL20" s="132"/>
      <c r="GKM20" s="132"/>
      <c r="GKN20" s="132"/>
      <c r="GKO20" s="132"/>
      <c r="GKP20" s="132"/>
      <c r="GKQ20" s="132"/>
      <c r="GKR20" s="132"/>
      <c r="GKS20" s="132"/>
      <c r="GKT20" s="132"/>
      <c r="GKU20" s="132"/>
      <c r="GKV20" s="132"/>
      <c r="GKW20" s="132"/>
      <c r="GKX20" s="132"/>
      <c r="GKY20" s="132"/>
      <c r="GKZ20" s="132"/>
      <c r="GLA20" s="132"/>
      <c r="GLB20" s="132"/>
      <c r="GLC20" s="132"/>
      <c r="GLD20" s="132"/>
      <c r="GLE20" s="132"/>
      <c r="GLF20" s="132"/>
      <c r="GLG20" s="132"/>
      <c r="GLH20" s="132"/>
      <c r="GLI20" s="132"/>
      <c r="GLJ20" s="132"/>
      <c r="GLK20" s="132"/>
      <c r="GLL20" s="132"/>
      <c r="GLM20" s="132"/>
      <c r="GLN20" s="132"/>
      <c r="GLO20" s="132"/>
      <c r="GLP20" s="132"/>
      <c r="GLQ20" s="132"/>
      <c r="GLR20" s="132"/>
      <c r="GLS20" s="132"/>
      <c r="GLT20" s="132"/>
      <c r="GLU20" s="132"/>
      <c r="GLV20" s="132"/>
      <c r="GLW20" s="132"/>
      <c r="GLX20" s="132"/>
      <c r="GLY20" s="132"/>
      <c r="GLZ20" s="132"/>
      <c r="GMA20" s="132"/>
      <c r="GMB20" s="132"/>
      <c r="GMC20" s="132"/>
      <c r="GMD20" s="132"/>
      <c r="GME20" s="132"/>
      <c r="GMF20" s="132"/>
      <c r="GMG20" s="132"/>
      <c r="GMH20" s="132"/>
      <c r="GMI20" s="132"/>
      <c r="GMJ20" s="132"/>
      <c r="GMK20" s="132"/>
      <c r="GML20" s="132"/>
      <c r="GMM20" s="132"/>
      <c r="GMN20" s="132"/>
      <c r="GMO20" s="132"/>
      <c r="GMP20" s="132"/>
      <c r="GMQ20" s="132"/>
      <c r="GMR20" s="132"/>
      <c r="GMS20" s="132"/>
      <c r="GMT20" s="132"/>
      <c r="GMU20" s="132"/>
      <c r="GMV20" s="132"/>
      <c r="GMW20" s="132"/>
      <c r="GMX20" s="132"/>
      <c r="GMY20" s="132"/>
      <c r="GMZ20" s="132"/>
      <c r="GNA20" s="132"/>
      <c r="GNB20" s="132"/>
      <c r="GNC20" s="132"/>
      <c r="GND20" s="132"/>
      <c r="GNE20" s="132"/>
      <c r="GNF20" s="132"/>
      <c r="GNG20" s="132"/>
      <c r="GNH20" s="132"/>
      <c r="GNI20" s="132"/>
      <c r="GNJ20" s="132"/>
      <c r="GNK20" s="132"/>
      <c r="GNL20" s="132"/>
      <c r="GNM20" s="132"/>
      <c r="GNN20" s="132"/>
      <c r="GNO20" s="132"/>
      <c r="GNP20" s="132"/>
      <c r="GNQ20" s="132"/>
      <c r="GNR20" s="132"/>
      <c r="GNS20" s="132"/>
      <c r="GNT20" s="132"/>
      <c r="GNU20" s="132"/>
      <c r="GNV20" s="132"/>
      <c r="GNW20" s="132"/>
      <c r="GNX20" s="132"/>
      <c r="GNY20" s="132"/>
      <c r="GNZ20" s="132"/>
      <c r="GOA20" s="132"/>
      <c r="GOB20" s="132"/>
      <c r="GOC20" s="132"/>
      <c r="GOD20" s="132"/>
      <c r="GOE20" s="132"/>
      <c r="GOF20" s="132"/>
      <c r="GOG20" s="132"/>
      <c r="GOH20" s="132"/>
      <c r="GOI20" s="132"/>
      <c r="GOJ20" s="132"/>
      <c r="GOK20" s="132"/>
      <c r="GOL20" s="132"/>
      <c r="GOM20" s="132"/>
      <c r="GON20" s="132"/>
      <c r="GOO20" s="132"/>
      <c r="GOP20" s="132"/>
      <c r="GOQ20" s="132"/>
      <c r="GOR20" s="132"/>
      <c r="GOS20" s="132"/>
      <c r="GOT20" s="132"/>
      <c r="GOU20" s="132"/>
      <c r="GOV20" s="132"/>
      <c r="GOW20" s="132"/>
      <c r="GOX20" s="132"/>
      <c r="GOY20" s="132"/>
      <c r="GOZ20" s="132"/>
      <c r="GPA20" s="132"/>
      <c r="GPB20" s="132"/>
      <c r="GPC20" s="132"/>
      <c r="GPD20" s="132"/>
      <c r="GPE20" s="132"/>
      <c r="GPF20" s="132"/>
      <c r="GPG20" s="132"/>
      <c r="GPH20" s="132"/>
      <c r="GPI20" s="132"/>
      <c r="GPJ20" s="132"/>
      <c r="GPK20" s="132"/>
      <c r="GPL20" s="132"/>
      <c r="GPM20" s="132"/>
      <c r="GPN20" s="132"/>
      <c r="GPO20" s="132"/>
      <c r="GPP20" s="132"/>
      <c r="GPQ20" s="132"/>
      <c r="GPR20" s="132"/>
      <c r="GPS20" s="132"/>
      <c r="GPT20" s="132"/>
      <c r="GPU20" s="132"/>
      <c r="GPV20" s="132"/>
      <c r="GPW20" s="132"/>
      <c r="GPX20" s="132"/>
      <c r="GPY20" s="132"/>
      <c r="GPZ20" s="132"/>
      <c r="GQA20" s="132"/>
      <c r="GQB20" s="132"/>
      <c r="GQC20" s="132"/>
      <c r="GQD20" s="132"/>
      <c r="GQE20" s="132"/>
      <c r="GQF20" s="132"/>
      <c r="GQG20" s="132"/>
      <c r="GQH20" s="132"/>
      <c r="GQI20" s="132"/>
      <c r="GQJ20" s="132"/>
      <c r="GQK20" s="132"/>
      <c r="GQL20" s="132"/>
      <c r="GQM20" s="132"/>
      <c r="GQN20" s="132"/>
      <c r="GQO20" s="132"/>
      <c r="GQP20" s="132"/>
      <c r="GQQ20" s="132"/>
      <c r="GQR20" s="132"/>
      <c r="GQS20" s="132"/>
      <c r="GQT20" s="132"/>
      <c r="GQU20" s="132"/>
      <c r="GQV20" s="132"/>
      <c r="GQW20" s="132"/>
      <c r="GQX20" s="132"/>
      <c r="GQY20" s="132"/>
      <c r="GQZ20" s="132"/>
      <c r="GRA20" s="132"/>
      <c r="GRB20" s="132"/>
      <c r="GRC20" s="132"/>
      <c r="GRD20" s="132"/>
      <c r="GRE20" s="132"/>
      <c r="GRF20" s="132"/>
      <c r="GRG20" s="132"/>
      <c r="GRH20" s="132"/>
      <c r="GRI20" s="132"/>
      <c r="GRJ20" s="132"/>
      <c r="GRK20" s="132"/>
      <c r="GRL20" s="132"/>
      <c r="GRM20" s="132"/>
      <c r="GRN20" s="132"/>
      <c r="GRO20" s="132"/>
      <c r="GRP20" s="132"/>
      <c r="GRQ20" s="132"/>
      <c r="GRR20" s="132"/>
      <c r="GRS20" s="132"/>
      <c r="GRT20" s="132"/>
      <c r="GRU20" s="132"/>
      <c r="GRV20" s="132"/>
      <c r="GRW20" s="132"/>
      <c r="GRX20" s="132"/>
      <c r="GRY20" s="132"/>
      <c r="GRZ20" s="132"/>
      <c r="GSA20" s="132"/>
      <c r="GSB20" s="132"/>
      <c r="GSC20" s="132"/>
      <c r="GSD20" s="132"/>
      <c r="GSE20" s="132"/>
      <c r="GSF20" s="132"/>
      <c r="GSG20" s="132"/>
      <c r="GSH20" s="132"/>
      <c r="GSI20" s="132"/>
      <c r="GSJ20" s="132"/>
      <c r="GSK20" s="132"/>
      <c r="GSL20" s="132"/>
      <c r="GSM20" s="132"/>
      <c r="GSN20" s="132"/>
      <c r="GSO20" s="132"/>
      <c r="GSP20" s="132"/>
      <c r="GSQ20" s="132"/>
      <c r="GSR20" s="132"/>
      <c r="GSS20" s="132"/>
      <c r="GST20" s="132"/>
      <c r="GSU20" s="132"/>
      <c r="GSV20" s="132"/>
      <c r="GSW20" s="132"/>
      <c r="GSX20" s="132"/>
      <c r="GSY20" s="132"/>
      <c r="GSZ20" s="132"/>
      <c r="GTA20" s="132"/>
      <c r="GTB20" s="132"/>
      <c r="GTC20" s="132"/>
      <c r="GTD20" s="132"/>
      <c r="GTE20" s="132"/>
      <c r="GTF20" s="132"/>
      <c r="GTG20" s="132"/>
      <c r="GTH20" s="132"/>
      <c r="GTI20" s="132"/>
      <c r="GTJ20" s="132"/>
      <c r="GTK20" s="132"/>
      <c r="GTL20" s="132"/>
      <c r="GTM20" s="132"/>
      <c r="GTN20" s="132"/>
      <c r="GTO20" s="132"/>
      <c r="GTP20" s="132"/>
      <c r="GTQ20" s="132"/>
      <c r="GTR20" s="132"/>
      <c r="GTS20" s="132"/>
      <c r="GTT20" s="132"/>
      <c r="GTU20" s="132"/>
      <c r="GTV20" s="132"/>
      <c r="GTW20" s="132"/>
      <c r="GTX20" s="132"/>
      <c r="GTY20" s="132"/>
      <c r="GTZ20" s="132"/>
      <c r="GUA20" s="132"/>
      <c r="GUB20" s="132"/>
      <c r="GUC20" s="132"/>
      <c r="GUD20" s="132"/>
      <c r="GUE20" s="132"/>
      <c r="GUF20" s="132"/>
      <c r="GUG20" s="132"/>
      <c r="GUH20" s="132"/>
      <c r="GUI20" s="132"/>
      <c r="GUJ20" s="132"/>
      <c r="GUK20" s="132"/>
      <c r="GUL20" s="132"/>
      <c r="GUM20" s="132"/>
      <c r="GUN20" s="132"/>
      <c r="GUO20" s="132"/>
      <c r="GUP20" s="132"/>
      <c r="GUQ20" s="132"/>
      <c r="GUR20" s="132"/>
      <c r="GUS20" s="132"/>
      <c r="GUT20" s="132"/>
      <c r="GUU20" s="132"/>
      <c r="GUV20" s="132"/>
      <c r="GUW20" s="132"/>
      <c r="GUX20" s="132"/>
      <c r="GUY20" s="132"/>
      <c r="GUZ20" s="132"/>
      <c r="GVA20" s="132"/>
      <c r="GVB20" s="132"/>
      <c r="GVC20" s="132"/>
      <c r="GVD20" s="132"/>
      <c r="GVE20" s="132"/>
      <c r="GVF20" s="132"/>
      <c r="GVG20" s="132"/>
      <c r="GVH20" s="132"/>
      <c r="GVI20" s="132"/>
      <c r="GVJ20" s="132"/>
      <c r="GVK20" s="132"/>
      <c r="GVL20" s="132"/>
      <c r="GVM20" s="132"/>
      <c r="GVN20" s="132"/>
      <c r="GVO20" s="132"/>
      <c r="GVP20" s="132"/>
      <c r="GVQ20" s="132"/>
      <c r="GVR20" s="132"/>
      <c r="GVS20" s="132"/>
      <c r="GVT20" s="132"/>
      <c r="GVU20" s="132"/>
      <c r="GVV20" s="132"/>
      <c r="GVW20" s="132"/>
      <c r="GVX20" s="132"/>
      <c r="GVY20" s="132"/>
      <c r="GVZ20" s="132"/>
      <c r="GWA20" s="132"/>
      <c r="GWB20" s="132"/>
      <c r="GWC20" s="132"/>
      <c r="GWD20" s="132"/>
      <c r="GWE20" s="132"/>
      <c r="GWF20" s="132"/>
      <c r="GWG20" s="132"/>
      <c r="GWH20" s="132"/>
      <c r="GWI20" s="132"/>
      <c r="GWJ20" s="132"/>
      <c r="GWK20" s="132"/>
      <c r="GWL20" s="132"/>
      <c r="GWM20" s="132"/>
      <c r="GWN20" s="132"/>
      <c r="GWO20" s="132"/>
      <c r="GWP20" s="132"/>
      <c r="GWQ20" s="132"/>
      <c r="GWR20" s="132"/>
      <c r="GWS20" s="132"/>
      <c r="GWT20" s="132"/>
      <c r="GWU20" s="132"/>
      <c r="GWV20" s="132"/>
      <c r="GWW20" s="132"/>
      <c r="GWX20" s="132"/>
      <c r="GWY20" s="132"/>
      <c r="GWZ20" s="132"/>
      <c r="GXA20" s="132"/>
      <c r="GXB20" s="132"/>
      <c r="GXC20" s="132"/>
      <c r="GXD20" s="132"/>
      <c r="GXE20" s="132"/>
      <c r="GXF20" s="132"/>
      <c r="GXG20" s="132"/>
      <c r="GXH20" s="132"/>
      <c r="GXI20" s="132"/>
      <c r="GXJ20" s="132"/>
      <c r="GXK20" s="132"/>
      <c r="GXL20" s="132"/>
      <c r="GXM20" s="132"/>
      <c r="GXN20" s="132"/>
      <c r="GXO20" s="132"/>
      <c r="GXP20" s="132"/>
      <c r="GXQ20" s="132"/>
      <c r="GXR20" s="132"/>
      <c r="GXS20" s="132"/>
      <c r="GXT20" s="132"/>
      <c r="GXU20" s="132"/>
      <c r="GXV20" s="132"/>
      <c r="GXW20" s="132"/>
      <c r="GXX20" s="132"/>
      <c r="GXY20" s="132"/>
      <c r="GXZ20" s="132"/>
      <c r="GYA20" s="132"/>
      <c r="GYB20" s="132"/>
      <c r="GYC20" s="132"/>
      <c r="GYD20" s="132"/>
      <c r="GYE20" s="132"/>
      <c r="GYF20" s="132"/>
      <c r="GYG20" s="132"/>
      <c r="GYH20" s="132"/>
      <c r="GYI20" s="132"/>
      <c r="GYJ20" s="132"/>
      <c r="GYK20" s="132"/>
      <c r="GYL20" s="132"/>
      <c r="GYM20" s="132"/>
      <c r="GYN20" s="132"/>
      <c r="GYO20" s="132"/>
      <c r="GYP20" s="132"/>
      <c r="GYQ20" s="132"/>
      <c r="GYR20" s="132"/>
      <c r="GYS20" s="132"/>
      <c r="GYT20" s="132"/>
      <c r="GYU20" s="132"/>
      <c r="GYV20" s="132"/>
      <c r="GYW20" s="132"/>
      <c r="GYX20" s="132"/>
      <c r="GYY20" s="132"/>
      <c r="GYZ20" s="132"/>
      <c r="GZA20" s="132"/>
      <c r="GZB20" s="132"/>
      <c r="GZC20" s="132"/>
      <c r="GZD20" s="132"/>
      <c r="GZE20" s="132"/>
      <c r="GZF20" s="132"/>
      <c r="GZG20" s="132"/>
      <c r="GZH20" s="132"/>
      <c r="GZI20" s="132"/>
      <c r="GZJ20" s="132"/>
      <c r="GZK20" s="132"/>
      <c r="GZL20" s="132"/>
      <c r="GZM20" s="132"/>
      <c r="GZN20" s="132"/>
      <c r="GZO20" s="132"/>
      <c r="GZP20" s="132"/>
      <c r="GZQ20" s="132"/>
      <c r="GZR20" s="132"/>
      <c r="GZS20" s="132"/>
      <c r="GZT20" s="132"/>
      <c r="GZU20" s="132"/>
      <c r="GZV20" s="132"/>
      <c r="GZW20" s="132"/>
      <c r="GZX20" s="132"/>
      <c r="GZY20" s="132"/>
      <c r="GZZ20" s="132"/>
      <c r="HAA20" s="132"/>
      <c r="HAB20" s="132"/>
      <c r="HAC20" s="132"/>
      <c r="HAD20" s="132"/>
      <c r="HAE20" s="132"/>
      <c r="HAF20" s="132"/>
      <c r="HAG20" s="132"/>
      <c r="HAH20" s="132"/>
      <c r="HAI20" s="132"/>
      <c r="HAJ20" s="132"/>
      <c r="HAK20" s="132"/>
      <c r="HAL20" s="132"/>
      <c r="HAM20" s="132"/>
      <c r="HAN20" s="132"/>
      <c r="HAO20" s="132"/>
      <c r="HAP20" s="132"/>
      <c r="HAQ20" s="132"/>
      <c r="HAR20" s="132"/>
      <c r="HAS20" s="132"/>
      <c r="HAT20" s="132"/>
      <c r="HAU20" s="132"/>
      <c r="HAV20" s="132"/>
      <c r="HAW20" s="132"/>
      <c r="HAX20" s="132"/>
      <c r="HAY20" s="132"/>
      <c r="HAZ20" s="132"/>
      <c r="HBA20" s="132"/>
      <c r="HBB20" s="132"/>
      <c r="HBC20" s="132"/>
      <c r="HBD20" s="132"/>
      <c r="HBE20" s="132"/>
      <c r="HBF20" s="132"/>
      <c r="HBG20" s="132"/>
      <c r="HBH20" s="132"/>
      <c r="HBI20" s="132"/>
      <c r="HBJ20" s="132"/>
      <c r="HBK20" s="132"/>
      <c r="HBL20" s="132"/>
      <c r="HBM20" s="132"/>
      <c r="HBN20" s="132"/>
      <c r="HBO20" s="132"/>
      <c r="HBP20" s="132"/>
      <c r="HBQ20" s="132"/>
      <c r="HBR20" s="132"/>
      <c r="HBS20" s="132"/>
      <c r="HBT20" s="132"/>
      <c r="HBU20" s="132"/>
      <c r="HBV20" s="132"/>
      <c r="HBW20" s="132"/>
      <c r="HBX20" s="132"/>
      <c r="HBY20" s="132"/>
      <c r="HBZ20" s="132"/>
      <c r="HCA20" s="132"/>
      <c r="HCB20" s="132"/>
      <c r="HCC20" s="132"/>
      <c r="HCD20" s="132"/>
      <c r="HCE20" s="132"/>
      <c r="HCF20" s="132"/>
      <c r="HCG20" s="132"/>
      <c r="HCH20" s="132"/>
      <c r="HCI20" s="132"/>
      <c r="HCJ20" s="132"/>
      <c r="HCK20" s="132"/>
      <c r="HCL20" s="132"/>
      <c r="HCM20" s="132"/>
      <c r="HCN20" s="132"/>
      <c r="HCO20" s="132"/>
      <c r="HCP20" s="132"/>
      <c r="HCQ20" s="132"/>
      <c r="HCR20" s="132"/>
      <c r="HCS20" s="132"/>
      <c r="HCT20" s="132"/>
      <c r="HCU20" s="132"/>
      <c r="HCV20" s="132"/>
      <c r="HCW20" s="132"/>
      <c r="HCX20" s="132"/>
      <c r="HCY20" s="132"/>
      <c r="HCZ20" s="132"/>
      <c r="HDA20" s="132"/>
      <c r="HDB20" s="132"/>
      <c r="HDC20" s="132"/>
      <c r="HDD20" s="132"/>
      <c r="HDE20" s="132"/>
      <c r="HDF20" s="132"/>
      <c r="HDG20" s="132"/>
      <c r="HDH20" s="132"/>
      <c r="HDI20" s="132"/>
      <c r="HDJ20" s="132"/>
      <c r="HDK20" s="132"/>
      <c r="HDL20" s="132"/>
      <c r="HDM20" s="132"/>
      <c r="HDN20" s="132"/>
      <c r="HDO20" s="132"/>
      <c r="HDP20" s="132"/>
      <c r="HDQ20" s="132"/>
      <c r="HDR20" s="132"/>
      <c r="HDS20" s="132"/>
      <c r="HDT20" s="132"/>
      <c r="HDU20" s="132"/>
      <c r="HDV20" s="132"/>
      <c r="HDW20" s="132"/>
      <c r="HDX20" s="132"/>
      <c r="HDY20" s="132"/>
      <c r="HDZ20" s="132"/>
      <c r="HEA20" s="132"/>
      <c r="HEB20" s="132"/>
      <c r="HEC20" s="132"/>
      <c r="HED20" s="132"/>
      <c r="HEE20" s="132"/>
      <c r="HEF20" s="132"/>
      <c r="HEG20" s="132"/>
      <c r="HEH20" s="132"/>
      <c r="HEI20" s="132"/>
      <c r="HEJ20" s="132"/>
      <c r="HEK20" s="132"/>
      <c r="HEL20" s="132"/>
      <c r="HEM20" s="132"/>
      <c r="HEN20" s="132"/>
      <c r="HEO20" s="132"/>
      <c r="HEP20" s="132"/>
      <c r="HEQ20" s="132"/>
      <c r="HER20" s="132"/>
      <c r="HES20" s="132"/>
      <c r="HET20" s="132"/>
      <c r="HEU20" s="132"/>
      <c r="HEV20" s="132"/>
      <c r="HEW20" s="132"/>
      <c r="HEX20" s="132"/>
      <c r="HEY20" s="132"/>
      <c r="HEZ20" s="132"/>
      <c r="HFA20" s="132"/>
      <c r="HFB20" s="132"/>
      <c r="HFC20" s="132"/>
      <c r="HFD20" s="132"/>
      <c r="HFE20" s="132"/>
      <c r="HFF20" s="132"/>
      <c r="HFG20" s="132"/>
      <c r="HFH20" s="132"/>
      <c r="HFI20" s="132"/>
      <c r="HFJ20" s="132"/>
      <c r="HFK20" s="132"/>
      <c r="HFL20" s="132"/>
      <c r="HFM20" s="132"/>
      <c r="HFN20" s="132"/>
      <c r="HFO20" s="132"/>
      <c r="HFP20" s="132"/>
      <c r="HFQ20" s="132"/>
      <c r="HFR20" s="132"/>
      <c r="HFS20" s="132"/>
      <c r="HFT20" s="132"/>
      <c r="HFU20" s="132"/>
      <c r="HFV20" s="132"/>
      <c r="HFW20" s="132"/>
      <c r="HFX20" s="132"/>
      <c r="HFY20" s="132"/>
      <c r="HFZ20" s="132"/>
      <c r="HGA20" s="132"/>
      <c r="HGB20" s="132"/>
      <c r="HGC20" s="132"/>
      <c r="HGD20" s="132"/>
      <c r="HGE20" s="132"/>
      <c r="HGF20" s="132"/>
      <c r="HGG20" s="132"/>
      <c r="HGH20" s="132"/>
      <c r="HGI20" s="132"/>
      <c r="HGJ20" s="132"/>
      <c r="HGK20" s="132"/>
      <c r="HGL20" s="132"/>
      <c r="HGM20" s="132"/>
      <c r="HGN20" s="132"/>
      <c r="HGO20" s="132"/>
      <c r="HGP20" s="132"/>
      <c r="HGQ20" s="132"/>
      <c r="HGR20" s="132"/>
      <c r="HGS20" s="132"/>
      <c r="HGT20" s="132"/>
      <c r="HGU20" s="132"/>
      <c r="HGV20" s="132"/>
      <c r="HGW20" s="132"/>
      <c r="HGX20" s="132"/>
      <c r="HGY20" s="132"/>
      <c r="HGZ20" s="132"/>
      <c r="HHA20" s="132"/>
      <c r="HHB20" s="132"/>
      <c r="HHC20" s="132"/>
      <c r="HHD20" s="132"/>
      <c r="HHE20" s="132"/>
      <c r="HHF20" s="132"/>
      <c r="HHG20" s="132"/>
      <c r="HHH20" s="132"/>
      <c r="HHI20" s="132"/>
      <c r="HHJ20" s="132"/>
      <c r="HHK20" s="132"/>
      <c r="HHL20" s="132"/>
      <c r="HHM20" s="132"/>
      <c r="HHN20" s="132"/>
      <c r="HHO20" s="132"/>
      <c r="HHP20" s="132"/>
      <c r="HHQ20" s="132"/>
      <c r="HHR20" s="132"/>
      <c r="HHS20" s="132"/>
      <c r="HHT20" s="132"/>
      <c r="HHU20" s="132"/>
      <c r="HHV20" s="132"/>
      <c r="HHW20" s="132"/>
      <c r="HHX20" s="132"/>
      <c r="HHY20" s="132"/>
      <c r="HHZ20" s="132"/>
      <c r="HIA20" s="132"/>
      <c r="HIB20" s="132"/>
      <c r="HIC20" s="132"/>
      <c r="HID20" s="132"/>
      <c r="HIE20" s="132"/>
      <c r="HIF20" s="132"/>
      <c r="HIG20" s="132"/>
      <c r="HIH20" s="132"/>
      <c r="HII20" s="132"/>
      <c r="HIJ20" s="132"/>
      <c r="HIK20" s="132"/>
      <c r="HIL20" s="132"/>
      <c r="HIM20" s="132"/>
      <c r="HIN20" s="132"/>
      <c r="HIO20" s="132"/>
      <c r="HIP20" s="132"/>
      <c r="HIQ20" s="132"/>
      <c r="HIR20" s="132"/>
      <c r="HIS20" s="132"/>
      <c r="HIT20" s="132"/>
      <c r="HIU20" s="132"/>
      <c r="HIV20" s="132"/>
      <c r="HIW20" s="132"/>
      <c r="HIX20" s="132"/>
      <c r="HIY20" s="132"/>
      <c r="HIZ20" s="132"/>
      <c r="HJA20" s="132"/>
      <c r="HJB20" s="132"/>
      <c r="HJC20" s="132"/>
      <c r="HJD20" s="132"/>
      <c r="HJE20" s="132"/>
      <c r="HJF20" s="132"/>
      <c r="HJG20" s="132"/>
      <c r="HJH20" s="132"/>
      <c r="HJI20" s="132"/>
      <c r="HJJ20" s="132"/>
      <c r="HJK20" s="132"/>
      <c r="HJL20" s="132"/>
      <c r="HJM20" s="132"/>
      <c r="HJN20" s="132"/>
      <c r="HJO20" s="132"/>
      <c r="HJP20" s="132"/>
      <c r="HJQ20" s="132"/>
      <c r="HJR20" s="132"/>
      <c r="HJS20" s="132"/>
      <c r="HJT20" s="132"/>
      <c r="HJU20" s="132"/>
      <c r="HJV20" s="132"/>
      <c r="HJW20" s="132"/>
      <c r="HJX20" s="132"/>
      <c r="HJY20" s="132"/>
      <c r="HJZ20" s="132"/>
      <c r="HKA20" s="132"/>
      <c r="HKB20" s="132"/>
      <c r="HKC20" s="132"/>
      <c r="HKD20" s="132"/>
      <c r="HKE20" s="132"/>
      <c r="HKF20" s="132"/>
      <c r="HKG20" s="132"/>
      <c r="HKH20" s="132"/>
      <c r="HKI20" s="132"/>
      <c r="HKJ20" s="132"/>
      <c r="HKK20" s="132"/>
      <c r="HKL20" s="132"/>
      <c r="HKM20" s="132"/>
      <c r="HKN20" s="132"/>
      <c r="HKO20" s="132"/>
      <c r="HKP20" s="132"/>
      <c r="HKQ20" s="132"/>
      <c r="HKR20" s="132"/>
      <c r="HKS20" s="132"/>
      <c r="HKT20" s="132"/>
      <c r="HKU20" s="132"/>
      <c r="HKV20" s="132"/>
      <c r="HKW20" s="132"/>
      <c r="HKX20" s="132"/>
      <c r="HKY20" s="132"/>
      <c r="HKZ20" s="132"/>
      <c r="HLA20" s="132"/>
      <c r="HLB20" s="132"/>
      <c r="HLC20" s="132"/>
      <c r="HLD20" s="132"/>
      <c r="HLE20" s="132"/>
      <c r="HLF20" s="132"/>
      <c r="HLG20" s="132"/>
      <c r="HLH20" s="132"/>
      <c r="HLI20" s="132"/>
      <c r="HLJ20" s="132"/>
      <c r="HLK20" s="132"/>
      <c r="HLL20" s="132"/>
      <c r="HLM20" s="132"/>
      <c r="HLN20" s="132"/>
      <c r="HLO20" s="132"/>
      <c r="HLP20" s="132"/>
      <c r="HLQ20" s="132"/>
      <c r="HLR20" s="132"/>
      <c r="HLS20" s="132"/>
      <c r="HLT20" s="132"/>
      <c r="HLU20" s="132"/>
      <c r="HLV20" s="132"/>
      <c r="HLW20" s="132"/>
      <c r="HLX20" s="132"/>
      <c r="HLY20" s="132"/>
      <c r="HLZ20" s="132"/>
      <c r="HMA20" s="132"/>
      <c r="HMB20" s="132"/>
      <c r="HMC20" s="132"/>
      <c r="HMD20" s="132"/>
      <c r="HME20" s="132"/>
      <c r="HMF20" s="132"/>
      <c r="HMG20" s="132"/>
      <c r="HMH20" s="132"/>
      <c r="HMI20" s="132"/>
      <c r="HMJ20" s="132"/>
      <c r="HMK20" s="132"/>
      <c r="HML20" s="132"/>
      <c r="HMM20" s="132"/>
      <c r="HMN20" s="132"/>
      <c r="HMO20" s="132"/>
      <c r="HMP20" s="132"/>
      <c r="HMQ20" s="132"/>
      <c r="HMR20" s="132"/>
      <c r="HMS20" s="132"/>
      <c r="HMT20" s="132"/>
      <c r="HMU20" s="132"/>
      <c r="HMV20" s="132"/>
      <c r="HMW20" s="132"/>
      <c r="HMX20" s="132"/>
      <c r="HMY20" s="132"/>
      <c r="HMZ20" s="132"/>
      <c r="HNA20" s="132"/>
      <c r="HNB20" s="132"/>
      <c r="HNC20" s="132"/>
      <c r="HND20" s="132"/>
      <c r="HNE20" s="132"/>
      <c r="HNF20" s="132"/>
      <c r="HNG20" s="132"/>
      <c r="HNH20" s="132"/>
      <c r="HNI20" s="132"/>
      <c r="HNJ20" s="132"/>
      <c r="HNK20" s="132"/>
      <c r="HNL20" s="132"/>
      <c r="HNM20" s="132"/>
      <c r="HNN20" s="132"/>
      <c r="HNO20" s="132"/>
      <c r="HNP20" s="132"/>
      <c r="HNQ20" s="132"/>
      <c r="HNR20" s="132"/>
      <c r="HNS20" s="132"/>
      <c r="HNT20" s="132"/>
      <c r="HNU20" s="132"/>
      <c r="HNV20" s="132"/>
      <c r="HNW20" s="132"/>
      <c r="HNX20" s="132"/>
      <c r="HNY20" s="132"/>
      <c r="HNZ20" s="132"/>
      <c r="HOA20" s="132"/>
      <c r="HOB20" s="132"/>
      <c r="HOC20" s="132"/>
      <c r="HOD20" s="132"/>
      <c r="HOE20" s="132"/>
      <c r="HOF20" s="132"/>
      <c r="HOG20" s="132"/>
      <c r="HOH20" s="132"/>
      <c r="HOI20" s="132"/>
      <c r="HOJ20" s="132"/>
      <c r="HOK20" s="132"/>
      <c r="HOL20" s="132"/>
      <c r="HOM20" s="132"/>
      <c r="HON20" s="132"/>
      <c r="HOO20" s="132"/>
      <c r="HOP20" s="132"/>
      <c r="HOQ20" s="132"/>
      <c r="HOR20" s="132"/>
      <c r="HOS20" s="132"/>
      <c r="HOT20" s="132"/>
      <c r="HOU20" s="132"/>
      <c r="HOV20" s="132"/>
      <c r="HOW20" s="132"/>
      <c r="HOX20" s="132"/>
      <c r="HOY20" s="132"/>
      <c r="HOZ20" s="132"/>
      <c r="HPA20" s="132"/>
      <c r="HPB20" s="132"/>
      <c r="HPC20" s="132"/>
      <c r="HPD20" s="132"/>
      <c r="HPE20" s="132"/>
      <c r="HPF20" s="132"/>
      <c r="HPG20" s="132"/>
      <c r="HPH20" s="132"/>
      <c r="HPI20" s="132"/>
      <c r="HPJ20" s="132"/>
      <c r="HPK20" s="132"/>
      <c r="HPL20" s="132"/>
      <c r="HPM20" s="132"/>
      <c r="HPN20" s="132"/>
      <c r="HPO20" s="132"/>
      <c r="HPP20" s="132"/>
      <c r="HPQ20" s="132"/>
      <c r="HPR20" s="132"/>
      <c r="HPS20" s="132"/>
      <c r="HPT20" s="132"/>
      <c r="HPU20" s="132"/>
      <c r="HPV20" s="132"/>
      <c r="HPW20" s="132"/>
      <c r="HPX20" s="132"/>
      <c r="HPY20" s="132"/>
      <c r="HPZ20" s="132"/>
      <c r="HQA20" s="132"/>
      <c r="HQB20" s="132"/>
      <c r="HQC20" s="132"/>
      <c r="HQD20" s="132"/>
      <c r="HQE20" s="132"/>
      <c r="HQF20" s="132"/>
      <c r="HQG20" s="132"/>
      <c r="HQH20" s="132"/>
      <c r="HQI20" s="132"/>
      <c r="HQJ20" s="132"/>
      <c r="HQK20" s="132"/>
      <c r="HQL20" s="132"/>
      <c r="HQM20" s="132"/>
      <c r="HQN20" s="132"/>
      <c r="HQO20" s="132"/>
      <c r="HQP20" s="132"/>
      <c r="HQQ20" s="132"/>
      <c r="HQR20" s="132"/>
      <c r="HQS20" s="132"/>
      <c r="HQT20" s="132"/>
      <c r="HQU20" s="132"/>
      <c r="HQV20" s="132"/>
      <c r="HQW20" s="132"/>
      <c r="HQX20" s="132"/>
      <c r="HQY20" s="132"/>
      <c r="HQZ20" s="132"/>
      <c r="HRA20" s="132"/>
      <c r="HRB20" s="132"/>
      <c r="HRC20" s="132"/>
      <c r="HRD20" s="132"/>
      <c r="HRE20" s="132"/>
      <c r="HRF20" s="132"/>
      <c r="HRG20" s="132"/>
      <c r="HRH20" s="132"/>
      <c r="HRI20" s="132"/>
      <c r="HRJ20" s="132"/>
      <c r="HRK20" s="132"/>
      <c r="HRL20" s="132"/>
      <c r="HRM20" s="132"/>
      <c r="HRN20" s="132"/>
      <c r="HRO20" s="132"/>
      <c r="HRP20" s="132"/>
      <c r="HRQ20" s="132"/>
      <c r="HRR20" s="132"/>
      <c r="HRS20" s="132"/>
      <c r="HRT20" s="132"/>
      <c r="HRU20" s="132"/>
      <c r="HRV20" s="132"/>
      <c r="HRW20" s="132"/>
      <c r="HRX20" s="132"/>
      <c r="HRY20" s="132"/>
      <c r="HRZ20" s="132"/>
      <c r="HSA20" s="132"/>
      <c r="HSB20" s="132"/>
      <c r="HSC20" s="132"/>
      <c r="HSD20" s="132"/>
      <c r="HSE20" s="132"/>
      <c r="HSF20" s="132"/>
      <c r="HSG20" s="132"/>
      <c r="HSH20" s="132"/>
      <c r="HSI20" s="132"/>
      <c r="HSJ20" s="132"/>
      <c r="HSK20" s="132"/>
      <c r="HSL20" s="132"/>
      <c r="HSM20" s="132"/>
      <c r="HSN20" s="132"/>
      <c r="HSO20" s="132"/>
      <c r="HSP20" s="132"/>
      <c r="HSQ20" s="132"/>
      <c r="HSR20" s="132"/>
      <c r="HSS20" s="132"/>
      <c r="HST20" s="132"/>
      <c r="HSU20" s="132"/>
      <c r="HSV20" s="132"/>
      <c r="HSW20" s="132"/>
      <c r="HSX20" s="132"/>
      <c r="HSY20" s="132"/>
      <c r="HSZ20" s="132"/>
      <c r="HTA20" s="132"/>
      <c r="HTB20" s="132"/>
      <c r="HTC20" s="132"/>
      <c r="HTD20" s="132"/>
      <c r="HTE20" s="132"/>
      <c r="HTF20" s="132"/>
      <c r="HTG20" s="132"/>
      <c r="HTH20" s="132"/>
      <c r="HTI20" s="132"/>
      <c r="HTJ20" s="132"/>
      <c r="HTK20" s="132"/>
      <c r="HTL20" s="132"/>
      <c r="HTM20" s="132"/>
      <c r="HTN20" s="132"/>
      <c r="HTO20" s="132"/>
      <c r="HTP20" s="132"/>
      <c r="HTQ20" s="132"/>
      <c r="HTR20" s="132"/>
      <c r="HTS20" s="132"/>
      <c r="HTT20" s="132"/>
      <c r="HTU20" s="132"/>
      <c r="HTV20" s="132"/>
      <c r="HTW20" s="132"/>
      <c r="HTX20" s="132"/>
      <c r="HTY20" s="132"/>
      <c r="HTZ20" s="132"/>
      <c r="HUA20" s="132"/>
      <c r="HUB20" s="132"/>
      <c r="HUC20" s="132"/>
      <c r="HUD20" s="132"/>
      <c r="HUE20" s="132"/>
      <c r="HUF20" s="132"/>
      <c r="HUG20" s="132"/>
      <c r="HUH20" s="132"/>
      <c r="HUI20" s="132"/>
      <c r="HUJ20" s="132"/>
      <c r="HUK20" s="132"/>
      <c r="HUL20" s="132"/>
      <c r="HUM20" s="132"/>
      <c r="HUN20" s="132"/>
      <c r="HUO20" s="132"/>
      <c r="HUP20" s="132"/>
      <c r="HUQ20" s="132"/>
      <c r="HUR20" s="132"/>
      <c r="HUS20" s="132"/>
      <c r="HUT20" s="132"/>
      <c r="HUU20" s="132"/>
      <c r="HUV20" s="132"/>
      <c r="HUW20" s="132"/>
      <c r="HUX20" s="132"/>
      <c r="HUY20" s="132"/>
      <c r="HUZ20" s="132"/>
      <c r="HVA20" s="132"/>
      <c r="HVB20" s="132"/>
      <c r="HVC20" s="132"/>
      <c r="HVD20" s="132"/>
      <c r="HVE20" s="132"/>
      <c r="HVF20" s="132"/>
      <c r="HVG20" s="132"/>
      <c r="HVH20" s="132"/>
      <c r="HVI20" s="132"/>
      <c r="HVJ20" s="132"/>
      <c r="HVK20" s="132"/>
      <c r="HVL20" s="132"/>
      <c r="HVM20" s="132"/>
      <c r="HVN20" s="132"/>
      <c r="HVO20" s="132"/>
      <c r="HVP20" s="132"/>
      <c r="HVQ20" s="132"/>
      <c r="HVR20" s="132"/>
      <c r="HVS20" s="132"/>
      <c r="HVT20" s="132"/>
      <c r="HVU20" s="132"/>
      <c r="HVV20" s="132"/>
      <c r="HVW20" s="132"/>
      <c r="HVX20" s="132"/>
      <c r="HVY20" s="132"/>
      <c r="HVZ20" s="132"/>
      <c r="HWA20" s="132"/>
      <c r="HWB20" s="132"/>
      <c r="HWC20" s="132"/>
      <c r="HWD20" s="132"/>
      <c r="HWE20" s="132"/>
      <c r="HWF20" s="132"/>
      <c r="HWG20" s="132"/>
      <c r="HWH20" s="132"/>
      <c r="HWI20" s="132"/>
      <c r="HWJ20" s="132"/>
      <c r="HWK20" s="132"/>
      <c r="HWL20" s="132"/>
      <c r="HWM20" s="132"/>
      <c r="HWN20" s="132"/>
      <c r="HWO20" s="132"/>
      <c r="HWP20" s="132"/>
      <c r="HWQ20" s="132"/>
      <c r="HWR20" s="132"/>
      <c r="HWS20" s="132"/>
      <c r="HWT20" s="132"/>
      <c r="HWU20" s="132"/>
      <c r="HWV20" s="132"/>
      <c r="HWW20" s="132"/>
      <c r="HWX20" s="132"/>
      <c r="HWY20" s="132"/>
      <c r="HWZ20" s="132"/>
      <c r="HXA20" s="132"/>
      <c r="HXB20" s="132"/>
      <c r="HXC20" s="132"/>
      <c r="HXD20" s="132"/>
      <c r="HXE20" s="132"/>
      <c r="HXF20" s="132"/>
      <c r="HXG20" s="132"/>
      <c r="HXH20" s="132"/>
      <c r="HXI20" s="132"/>
      <c r="HXJ20" s="132"/>
      <c r="HXK20" s="132"/>
      <c r="HXL20" s="132"/>
      <c r="HXM20" s="132"/>
      <c r="HXN20" s="132"/>
      <c r="HXO20" s="132"/>
      <c r="HXP20" s="132"/>
      <c r="HXQ20" s="132"/>
      <c r="HXR20" s="132"/>
      <c r="HXS20" s="132"/>
      <c r="HXT20" s="132"/>
      <c r="HXU20" s="132"/>
      <c r="HXV20" s="132"/>
      <c r="HXW20" s="132"/>
      <c r="HXX20" s="132"/>
      <c r="HXY20" s="132"/>
      <c r="HXZ20" s="132"/>
      <c r="HYA20" s="132"/>
      <c r="HYB20" s="132"/>
      <c r="HYC20" s="132"/>
      <c r="HYD20" s="132"/>
      <c r="HYE20" s="132"/>
      <c r="HYF20" s="132"/>
      <c r="HYG20" s="132"/>
      <c r="HYH20" s="132"/>
      <c r="HYI20" s="132"/>
      <c r="HYJ20" s="132"/>
      <c r="HYK20" s="132"/>
      <c r="HYL20" s="132"/>
      <c r="HYM20" s="132"/>
      <c r="HYN20" s="132"/>
      <c r="HYO20" s="132"/>
      <c r="HYP20" s="132"/>
      <c r="HYQ20" s="132"/>
      <c r="HYR20" s="132"/>
      <c r="HYS20" s="132"/>
      <c r="HYT20" s="132"/>
      <c r="HYU20" s="132"/>
      <c r="HYV20" s="132"/>
      <c r="HYW20" s="132"/>
      <c r="HYX20" s="132"/>
      <c r="HYY20" s="132"/>
      <c r="HYZ20" s="132"/>
      <c r="HZA20" s="132"/>
      <c r="HZB20" s="132"/>
      <c r="HZC20" s="132"/>
      <c r="HZD20" s="132"/>
      <c r="HZE20" s="132"/>
      <c r="HZF20" s="132"/>
      <c r="HZG20" s="132"/>
      <c r="HZH20" s="132"/>
      <c r="HZI20" s="132"/>
      <c r="HZJ20" s="132"/>
      <c r="HZK20" s="132"/>
      <c r="HZL20" s="132"/>
      <c r="HZM20" s="132"/>
      <c r="HZN20" s="132"/>
      <c r="HZO20" s="132"/>
      <c r="HZP20" s="132"/>
      <c r="HZQ20" s="132"/>
      <c r="HZR20" s="132"/>
      <c r="HZS20" s="132"/>
      <c r="HZT20" s="132"/>
      <c r="HZU20" s="132"/>
      <c r="HZV20" s="132"/>
      <c r="HZW20" s="132"/>
      <c r="HZX20" s="132"/>
      <c r="HZY20" s="132"/>
      <c r="HZZ20" s="132"/>
      <c r="IAA20" s="132"/>
      <c r="IAB20" s="132"/>
      <c r="IAC20" s="132"/>
      <c r="IAD20" s="132"/>
      <c r="IAE20" s="132"/>
      <c r="IAF20" s="132"/>
      <c r="IAG20" s="132"/>
      <c r="IAH20" s="132"/>
      <c r="IAI20" s="132"/>
      <c r="IAJ20" s="132"/>
      <c r="IAK20" s="132"/>
      <c r="IAL20" s="132"/>
      <c r="IAM20" s="132"/>
      <c r="IAN20" s="132"/>
      <c r="IAO20" s="132"/>
      <c r="IAP20" s="132"/>
      <c r="IAQ20" s="132"/>
      <c r="IAR20" s="132"/>
      <c r="IAS20" s="132"/>
      <c r="IAT20" s="132"/>
      <c r="IAU20" s="132"/>
      <c r="IAV20" s="132"/>
      <c r="IAW20" s="132"/>
      <c r="IAX20" s="132"/>
      <c r="IAY20" s="132"/>
      <c r="IAZ20" s="132"/>
      <c r="IBA20" s="132"/>
      <c r="IBB20" s="132"/>
      <c r="IBC20" s="132"/>
      <c r="IBD20" s="132"/>
      <c r="IBE20" s="132"/>
      <c r="IBF20" s="132"/>
      <c r="IBG20" s="132"/>
      <c r="IBH20" s="132"/>
      <c r="IBI20" s="132"/>
      <c r="IBJ20" s="132"/>
      <c r="IBK20" s="132"/>
      <c r="IBL20" s="132"/>
      <c r="IBM20" s="132"/>
      <c r="IBN20" s="132"/>
      <c r="IBO20" s="132"/>
      <c r="IBP20" s="132"/>
      <c r="IBQ20" s="132"/>
      <c r="IBR20" s="132"/>
      <c r="IBS20" s="132"/>
      <c r="IBT20" s="132"/>
      <c r="IBU20" s="132"/>
      <c r="IBV20" s="132"/>
      <c r="IBW20" s="132"/>
      <c r="IBX20" s="132"/>
      <c r="IBY20" s="132"/>
      <c r="IBZ20" s="132"/>
      <c r="ICA20" s="132"/>
      <c r="ICB20" s="132"/>
      <c r="ICC20" s="132"/>
      <c r="ICD20" s="132"/>
      <c r="ICE20" s="132"/>
      <c r="ICF20" s="132"/>
      <c r="ICG20" s="132"/>
      <c r="ICH20" s="132"/>
      <c r="ICI20" s="132"/>
      <c r="ICJ20" s="132"/>
      <c r="ICK20" s="132"/>
      <c r="ICL20" s="132"/>
      <c r="ICM20" s="132"/>
      <c r="ICN20" s="132"/>
      <c r="ICO20" s="132"/>
      <c r="ICP20" s="132"/>
      <c r="ICQ20" s="132"/>
      <c r="ICR20" s="132"/>
      <c r="ICS20" s="132"/>
      <c r="ICT20" s="132"/>
      <c r="ICU20" s="132"/>
      <c r="ICV20" s="132"/>
      <c r="ICW20" s="132"/>
      <c r="ICX20" s="132"/>
      <c r="ICY20" s="132"/>
      <c r="ICZ20" s="132"/>
      <c r="IDA20" s="132"/>
      <c r="IDB20" s="132"/>
      <c r="IDC20" s="132"/>
      <c r="IDD20" s="132"/>
      <c r="IDE20" s="132"/>
      <c r="IDF20" s="132"/>
      <c r="IDG20" s="132"/>
      <c r="IDH20" s="132"/>
      <c r="IDI20" s="132"/>
      <c r="IDJ20" s="132"/>
      <c r="IDK20" s="132"/>
      <c r="IDL20" s="132"/>
      <c r="IDM20" s="132"/>
      <c r="IDN20" s="132"/>
      <c r="IDO20" s="132"/>
      <c r="IDP20" s="132"/>
      <c r="IDQ20" s="132"/>
      <c r="IDR20" s="132"/>
      <c r="IDS20" s="132"/>
      <c r="IDT20" s="132"/>
      <c r="IDU20" s="132"/>
      <c r="IDV20" s="132"/>
      <c r="IDW20" s="132"/>
      <c r="IDX20" s="132"/>
      <c r="IDY20" s="132"/>
      <c r="IDZ20" s="132"/>
      <c r="IEA20" s="132"/>
      <c r="IEB20" s="132"/>
      <c r="IEC20" s="132"/>
      <c r="IED20" s="132"/>
      <c r="IEE20" s="132"/>
      <c r="IEF20" s="132"/>
      <c r="IEG20" s="132"/>
      <c r="IEH20" s="132"/>
      <c r="IEI20" s="132"/>
      <c r="IEJ20" s="132"/>
      <c r="IEK20" s="132"/>
      <c r="IEL20" s="132"/>
      <c r="IEM20" s="132"/>
      <c r="IEN20" s="132"/>
      <c r="IEO20" s="132"/>
      <c r="IEP20" s="132"/>
      <c r="IEQ20" s="132"/>
      <c r="IER20" s="132"/>
      <c r="IES20" s="132"/>
      <c r="IET20" s="132"/>
      <c r="IEU20" s="132"/>
      <c r="IEV20" s="132"/>
      <c r="IEW20" s="132"/>
      <c r="IEX20" s="132"/>
      <c r="IEY20" s="132"/>
      <c r="IEZ20" s="132"/>
      <c r="IFA20" s="132"/>
      <c r="IFB20" s="132"/>
      <c r="IFC20" s="132"/>
      <c r="IFD20" s="132"/>
      <c r="IFE20" s="132"/>
      <c r="IFF20" s="132"/>
      <c r="IFG20" s="132"/>
      <c r="IFH20" s="132"/>
      <c r="IFI20" s="132"/>
      <c r="IFJ20" s="132"/>
      <c r="IFK20" s="132"/>
      <c r="IFL20" s="132"/>
      <c r="IFM20" s="132"/>
      <c r="IFN20" s="132"/>
      <c r="IFO20" s="132"/>
      <c r="IFP20" s="132"/>
      <c r="IFQ20" s="132"/>
      <c r="IFR20" s="132"/>
      <c r="IFS20" s="132"/>
      <c r="IFT20" s="132"/>
      <c r="IFU20" s="132"/>
      <c r="IFV20" s="132"/>
      <c r="IFW20" s="132"/>
      <c r="IFX20" s="132"/>
      <c r="IFY20" s="132"/>
      <c r="IFZ20" s="132"/>
      <c r="IGA20" s="132"/>
      <c r="IGB20" s="132"/>
      <c r="IGC20" s="132"/>
      <c r="IGD20" s="132"/>
      <c r="IGE20" s="132"/>
      <c r="IGF20" s="132"/>
      <c r="IGG20" s="132"/>
      <c r="IGH20" s="132"/>
      <c r="IGI20" s="132"/>
      <c r="IGJ20" s="132"/>
      <c r="IGK20" s="132"/>
      <c r="IGL20" s="132"/>
      <c r="IGM20" s="132"/>
      <c r="IGN20" s="132"/>
      <c r="IGO20" s="132"/>
      <c r="IGP20" s="132"/>
      <c r="IGQ20" s="132"/>
      <c r="IGR20" s="132"/>
      <c r="IGS20" s="132"/>
      <c r="IGT20" s="132"/>
      <c r="IGU20" s="132"/>
      <c r="IGV20" s="132"/>
      <c r="IGW20" s="132"/>
      <c r="IGX20" s="132"/>
      <c r="IGY20" s="132"/>
      <c r="IGZ20" s="132"/>
      <c r="IHA20" s="132"/>
      <c r="IHB20" s="132"/>
      <c r="IHC20" s="132"/>
      <c r="IHD20" s="132"/>
      <c r="IHE20" s="132"/>
      <c r="IHF20" s="132"/>
      <c r="IHG20" s="132"/>
      <c r="IHH20" s="132"/>
      <c r="IHI20" s="132"/>
      <c r="IHJ20" s="132"/>
      <c r="IHK20" s="132"/>
      <c r="IHL20" s="132"/>
      <c r="IHM20" s="132"/>
      <c r="IHN20" s="132"/>
      <c r="IHO20" s="132"/>
      <c r="IHP20" s="132"/>
      <c r="IHQ20" s="132"/>
      <c r="IHR20" s="132"/>
      <c r="IHS20" s="132"/>
      <c r="IHT20" s="132"/>
      <c r="IHU20" s="132"/>
      <c r="IHV20" s="132"/>
      <c r="IHW20" s="132"/>
      <c r="IHX20" s="132"/>
      <c r="IHY20" s="132"/>
      <c r="IHZ20" s="132"/>
      <c r="IIA20" s="132"/>
      <c r="IIB20" s="132"/>
      <c r="IIC20" s="132"/>
      <c r="IID20" s="132"/>
      <c r="IIE20" s="132"/>
      <c r="IIF20" s="132"/>
      <c r="IIG20" s="132"/>
      <c r="IIH20" s="132"/>
      <c r="III20" s="132"/>
      <c r="IIJ20" s="132"/>
      <c r="IIK20" s="132"/>
      <c r="IIL20" s="132"/>
      <c r="IIM20" s="132"/>
      <c r="IIN20" s="132"/>
      <c r="IIO20" s="132"/>
      <c r="IIP20" s="132"/>
      <c r="IIQ20" s="132"/>
      <c r="IIR20" s="132"/>
      <c r="IIS20" s="132"/>
      <c r="IIT20" s="132"/>
      <c r="IIU20" s="132"/>
      <c r="IIV20" s="132"/>
      <c r="IIW20" s="132"/>
      <c r="IIX20" s="132"/>
      <c r="IIY20" s="132"/>
      <c r="IIZ20" s="132"/>
      <c r="IJA20" s="132"/>
      <c r="IJB20" s="132"/>
      <c r="IJC20" s="132"/>
      <c r="IJD20" s="132"/>
      <c r="IJE20" s="132"/>
      <c r="IJF20" s="132"/>
      <c r="IJG20" s="132"/>
      <c r="IJH20" s="132"/>
      <c r="IJI20" s="132"/>
      <c r="IJJ20" s="132"/>
      <c r="IJK20" s="132"/>
      <c r="IJL20" s="132"/>
      <c r="IJM20" s="132"/>
      <c r="IJN20" s="132"/>
      <c r="IJO20" s="132"/>
      <c r="IJP20" s="132"/>
      <c r="IJQ20" s="132"/>
      <c r="IJR20" s="132"/>
      <c r="IJS20" s="132"/>
      <c r="IJT20" s="132"/>
      <c r="IJU20" s="132"/>
      <c r="IJV20" s="132"/>
      <c r="IJW20" s="132"/>
      <c r="IJX20" s="132"/>
      <c r="IJY20" s="132"/>
      <c r="IJZ20" s="132"/>
      <c r="IKA20" s="132"/>
      <c r="IKB20" s="132"/>
      <c r="IKC20" s="132"/>
      <c r="IKD20" s="132"/>
      <c r="IKE20" s="132"/>
      <c r="IKF20" s="132"/>
      <c r="IKG20" s="132"/>
      <c r="IKH20" s="132"/>
      <c r="IKI20" s="132"/>
      <c r="IKJ20" s="132"/>
      <c r="IKK20" s="132"/>
      <c r="IKL20" s="132"/>
      <c r="IKM20" s="132"/>
      <c r="IKN20" s="132"/>
      <c r="IKO20" s="132"/>
      <c r="IKP20" s="132"/>
      <c r="IKQ20" s="132"/>
      <c r="IKR20" s="132"/>
      <c r="IKS20" s="132"/>
      <c r="IKT20" s="132"/>
      <c r="IKU20" s="132"/>
      <c r="IKV20" s="132"/>
      <c r="IKW20" s="132"/>
      <c r="IKX20" s="132"/>
      <c r="IKY20" s="132"/>
      <c r="IKZ20" s="132"/>
      <c r="ILA20" s="132"/>
      <c r="ILB20" s="132"/>
      <c r="ILC20" s="132"/>
      <c r="ILD20" s="132"/>
      <c r="ILE20" s="132"/>
      <c r="ILF20" s="132"/>
      <c r="ILG20" s="132"/>
      <c r="ILH20" s="132"/>
      <c r="ILI20" s="132"/>
      <c r="ILJ20" s="132"/>
      <c r="ILK20" s="132"/>
      <c r="ILL20" s="132"/>
      <c r="ILM20" s="132"/>
      <c r="ILN20" s="132"/>
      <c r="ILO20" s="132"/>
      <c r="ILP20" s="132"/>
      <c r="ILQ20" s="132"/>
      <c r="ILR20" s="132"/>
      <c r="ILS20" s="132"/>
      <c r="ILT20" s="132"/>
      <c r="ILU20" s="132"/>
      <c r="ILV20" s="132"/>
      <c r="ILW20" s="132"/>
      <c r="ILX20" s="132"/>
      <c r="ILY20" s="132"/>
      <c r="ILZ20" s="132"/>
      <c r="IMA20" s="132"/>
      <c r="IMB20" s="132"/>
      <c r="IMC20" s="132"/>
      <c r="IMD20" s="132"/>
      <c r="IME20" s="132"/>
      <c r="IMF20" s="132"/>
      <c r="IMG20" s="132"/>
      <c r="IMH20" s="132"/>
      <c r="IMI20" s="132"/>
      <c r="IMJ20" s="132"/>
      <c r="IMK20" s="132"/>
      <c r="IML20" s="132"/>
      <c r="IMM20" s="132"/>
      <c r="IMN20" s="132"/>
      <c r="IMO20" s="132"/>
      <c r="IMP20" s="132"/>
      <c r="IMQ20" s="132"/>
      <c r="IMR20" s="132"/>
      <c r="IMS20" s="132"/>
      <c r="IMT20" s="132"/>
      <c r="IMU20" s="132"/>
      <c r="IMV20" s="132"/>
      <c r="IMW20" s="132"/>
      <c r="IMX20" s="132"/>
      <c r="IMY20" s="132"/>
      <c r="IMZ20" s="132"/>
      <c r="INA20" s="132"/>
      <c r="INB20" s="132"/>
      <c r="INC20" s="132"/>
      <c r="IND20" s="132"/>
      <c r="INE20" s="132"/>
      <c r="INF20" s="132"/>
      <c r="ING20" s="132"/>
      <c r="INH20" s="132"/>
      <c r="INI20" s="132"/>
      <c r="INJ20" s="132"/>
      <c r="INK20" s="132"/>
      <c r="INL20" s="132"/>
      <c r="INM20" s="132"/>
      <c r="INN20" s="132"/>
      <c r="INO20" s="132"/>
      <c r="INP20" s="132"/>
      <c r="INQ20" s="132"/>
      <c r="INR20" s="132"/>
      <c r="INS20" s="132"/>
      <c r="INT20" s="132"/>
      <c r="INU20" s="132"/>
      <c r="INV20" s="132"/>
      <c r="INW20" s="132"/>
      <c r="INX20" s="132"/>
      <c r="INY20" s="132"/>
      <c r="INZ20" s="132"/>
      <c r="IOA20" s="132"/>
      <c r="IOB20" s="132"/>
      <c r="IOC20" s="132"/>
      <c r="IOD20" s="132"/>
      <c r="IOE20" s="132"/>
      <c r="IOF20" s="132"/>
      <c r="IOG20" s="132"/>
      <c r="IOH20" s="132"/>
      <c r="IOI20" s="132"/>
      <c r="IOJ20" s="132"/>
      <c r="IOK20" s="132"/>
      <c r="IOL20" s="132"/>
      <c r="IOM20" s="132"/>
      <c r="ION20" s="132"/>
      <c r="IOO20" s="132"/>
      <c r="IOP20" s="132"/>
      <c r="IOQ20" s="132"/>
      <c r="IOR20" s="132"/>
      <c r="IOS20" s="132"/>
      <c r="IOT20" s="132"/>
      <c r="IOU20" s="132"/>
      <c r="IOV20" s="132"/>
      <c r="IOW20" s="132"/>
      <c r="IOX20" s="132"/>
      <c r="IOY20" s="132"/>
      <c r="IOZ20" s="132"/>
      <c r="IPA20" s="132"/>
      <c r="IPB20" s="132"/>
      <c r="IPC20" s="132"/>
      <c r="IPD20" s="132"/>
      <c r="IPE20" s="132"/>
      <c r="IPF20" s="132"/>
      <c r="IPG20" s="132"/>
      <c r="IPH20" s="132"/>
      <c r="IPI20" s="132"/>
      <c r="IPJ20" s="132"/>
      <c r="IPK20" s="132"/>
      <c r="IPL20" s="132"/>
      <c r="IPM20" s="132"/>
      <c r="IPN20" s="132"/>
      <c r="IPO20" s="132"/>
      <c r="IPP20" s="132"/>
      <c r="IPQ20" s="132"/>
      <c r="IPR20" s="132"/>
      <c r="IPS20" s="132"/>
      <c r="IPT20" s="132"/>
      <c r="IPU20" s="132"/>
      <c r="IPV20" s="132"/>
      <c r="IPW20" s="132"/>
      <c r="IPX20" s="132"/>
      <c r="IPY20" s="132"/>
      <c r="IPZ20" s="132"/>
      <c r="IQA20" s="132"/>
      <c r="IQB20" s="132"/>
      <c r="IQC20" s="132"/>
      <c r="IQD20" s="132"/>
      <c r="IQE20" s="132"/>
      <c r="IQF20" s="132"/>
      <c r="IQG20" s="132"/>
      <c r="IQH20" s="132"/>
      <c r="IQI20" s="132"/>
      <c r="IQJ20" s="132"/>
      <c r="IQK20" s="132"/>
      <c r="IQL20" s="132"/>
      <c r="IQM20" s="132"/>
      <c r="IQN20" s="132"/>
      <c r="IQO20" s="132"/>
      <c r="IQP20" s="132"/>
      <c r="IQQ20" s="132"/>
      <c r="IQR20" s="132"/>
      <c r="IQS20" s="132"/>
      <c r="IQT20" s="132"/>
      <c r="IQU20" s="132"/>
      <c r="IQV20" s="132"/>
      <c r="IQW20" s="132"/>
      <c r="IQX20" s="132"/>
      <c r="IQY20" s="132"/>
      <c r="IQZ20" s="132"/>
      <c r="IRA20" s="132"/>
      <c r="IRB20" s="132"/>
      <c r="IRC20" s="132"/>
      <c r="IRD20" s="132"/>
      <c r="IRE20" s="132"/>
      <c r="IRF20" s="132"/>
      <c r="IRG20" s="132"/>
      <c r="IRH20" s="132"/>
      <c r="IRI20" s="132"/>
      <c r="IRJ20" s="132"/>
      <c r="IRK20" s="132"/>
      <c r="IRL20" s="132"/>
      <c r="IRM20" s="132"/>
      <c r="IRN20" s="132"/>
      <c r="IRO20" s="132"/>
      <c r="IRP20" s="132"/>
      <c r="IRQ20" s="132"/>
      <c r="IRR20" s="132"/>
      <c r="IRS20" s="132"/>
      <c r="IRT20" s="132"/>
      <c r="IRU20" s="132"/>
      <c r="IRV20" s="132"/>
      <c r="IRW20" s="132"/>
      <c r="IRX20" s="132"/>
      <c r="IRY20" s="132"/>
      <c r="IRZ20" s="132"/>
      <c r="ISA20" s="132"/>
      <c r="ISB20" s="132"/>
      <c r="ISC20" s="132"/>
      <c r="ISD20" s="132"/>
      <c r="ISE20" s="132"/>
      <c r="ISF20" s="132"/>
      <c r="ISG20" s="132"/>
      <c r="ISH20" s="132"/>
      <c r="ISI20" s="132"/>
      <c r="ISJ20" s="132"/>
      <c r="ISK20" s="132"/>
      <c r="ISL20" s="132"/>
      <c r="ISM20" s="132"/>
      <c r="ISN20" s="132"/>
      <c r="ISO20" s="132"/>
      <c r="ISP20" s="132"/>
      <c r="ISQ20" s="132"/>
      <c r="ISR20" s="132"/>
      <c r="ISS20" s="132"/>
      <c r="IST20" s="132"/>
      <c r="ISU20" s="132"/>
      <c r="ISV20" s="132"/>
      <c r="ISW20" s="132"/>
      <c r="ISX20" s="132"/>
      <c r="ISY20" s="132"/>
      <c r="ISZ20" s="132"/>
      <c r="ITA20" s="132"/>
      <c r="ITB20" s="132"/>
      <c r="ITC20" s="132"/>
      <c r="ITD20" s="132"/>
      <c r="ITE20" s="132"/>
      <c r="ITF20" s="132"/>
      <c r="ITG20" s="132"/>
      <c r="ITH20" s="132"/>
      <c r="ITI20" s="132"/>
      <c r="ITJ20" s="132"/>
      <c r="ITK20" s="132"/>
      <c r="ITL20" s="132"/>
      <c r="ITM20" s="132"/>
      <c r="ITN20" s="132"/>
      <c r="ITO20" s="132"/>
      <c r="ITP20" s="132"/>
      <c r="ITQ20" s="132"/>
      <c r="ITR20" s="132"/>
      <c r="ITS20" s="132"/>
      <c r="ITT20" s="132"/>
      <c r="ITU20" s="132"/>
      <c r="ITV20" s="132"/>
      <c r="ITW20" s="132"/>
      <c r="ITX20" s="132"/>
      <c r="ITY20" s="132"/>
      <c r="ITZ20" s="132"/>
      <c r="IUA20" s="132"/>
      <c r="IUB20" s="132"/>
      <c r="IUC20" s="132"/>
      <c r="IUD20" s="132"/>
      <c r="IUE20" s="132"/>
      <c r="IUF20" s="132"/>
      <c r="IUG20" s="132"/>
      <c r="IUH20" s="132"/>
      <c r="IUI20" s="132"/>
      <c r="IUJ20" s="132"/>
      <c r="IUK20" s="132"/>
      <c r="IUL20" s="132"/>
      <c r="IUM20" s="132"/>
      <c r="IUN20" s="132"/>
      <c r="IUO20" s="132"/>
      <c r="IUP20" s="132"/>
      <c r="IUQ20" s="132"/>
      <c r="IUR20" s="132"/>
      <c r="IUS20" s="132"/>
      <c r="IUT20" s="132"/>
      <c r="IUU20" s="132"/>
      <c r="IUV20" s="132"/>
      <c r="IUW20" s="132"/>
      <c r="IUX20" s="132"/>
      <c r="IUY20" s="132"/>
      <c r="IUZ20" s="132"/>
      <c r="IVA20" s="132"/>
      <c r="IVB20" s="132"/>
      <c r="IVC20" s="132"/>
      <c r="IVD20" s="132"/>
      <c r="IVE20" s="132"/>
      <c r="IVF20" s="132"/>
      <c r="IVG20" s="132"/>
      <c r="IVH20" s="132"/>
      <c r="IVI20" s="132"/>
      <c r="IVJ20" s="132"/>
      <c r="IVK20" s="132"/>
      <c r="IVL20" s="132"/>
      <c r="IVM20" s="132"/>
      <c r="IVN20" s="132"/>
      <c r="IVO20" s="132"/>
      <c r="IVP20" s="132"/>
      <c r="IVQ20" s="132"/>
      <c r="IVR20" s="132"/>
      <c r="IVS20" s="132"/>
      <c r="IVT20" s="132"/>
      <c r="IVU20" s="132"/>
      <c r="IVV20" s="132"/>
      <c r="IVW20" s="132"/>
      <c r="IVX20" s="132"/>
      <c r="IVY20" s="132"/>
      <c r="IVZ20" s="132"/>
      <c r="IWA20" s="132"/>
      <c r="IWB20" s="132"/>
      <c r="IWC20" s="132"/>
      <c r="IWD20" s="132"/>
      <c r="IWE20" s="132"/>
      <c r="IWF20" s="132"/>
      <c r="IWG20" s="132"/>
      <c r="IWH20" s="132"/>
      <c r="IWI20" s="132"/>
      <c r="IWJ20" s="132"/>
      <c r="IWK20" s="132"/>
      <c r="IWL20" s="132"/>
      <c r="IWM20" s="132"/>
      <c r="IWN20" s="132"/>
      <c r="IWO20" s="132"/>
      <c r="IWP20" s="132"/>
      <c r="IWQ20" s="132"/>
      <c r="IWR20" s="132"/>
      <c r="IWS20" s="132"/>
      <c r="IWT20" s="132"/>
      <c r="IWU20" s="132"/>
      <c r="IWV20" s="132"/>
      <c r="IWW20" s="132"/>
      <c r="IWX20" s="132"/>
      <c r="IWY20" s="132"/>
      <c r="IWZ20" s="132"/>
      <c r="IXA20" s="132"/>
      <c r="IXB20" s="132"/>
      <c r="IXC20" s="132"/>
      <c r="IXD20" s="132"/>
      <c r="IXE20" s="132"/>
      <c r="IXF20" s="132"/>
      <c r="IXG20" s="132"/>
      <c r="IXH20" s="132"/>
      <c r="IXI20" s="132"/>
      <c r="IXJ20" s="132"/>
      <c r="IXK20" s="132"/>
      <c r="IXL20" s="132"/>
      <c r="IXM20" s="132"/>
      <c r="IXN20" s="132"/>
      <c r="IXO20" s="132"/>
      <c r="IXP20" s="132"/>
      <c r="IXQ20" s="132"/>
      <c r="IXR20" s="132"/>
      <c r="IXS20" s="132"/>
      <c r="IXT20" s="132"/>
      <c r="IXU20" s="132"/>
      <c r="IXV20" s="132"/>
      <c r="IXW20" s="132"/>
      <c r="IXX20" s="132"/>
      <c r="IXY20" s="132"/>
      <c r="IXZ20" s="132"/>
      <c r="IYA20" s="132"/>
      <c r="IYB20" s="132"/>
      <c r="IYC20" s="132"/>
      <c r="IYD20" s="132"/>
      <c r="IYE20" s="132"/>
      <c r="IYF20" s="132"/>
      <c r="IYG20" s="132"/>
      <c r="IYH20" s="132"/>
      <c r="IYI20" s="132"/>
      <c r="IYJ20" s="132"/>
      <c r="IYK20" s="132"/>
      <c r="IYL20" s="132"/>
      <c r="IYM20" s="132"/>
      <c r="IYN20" s="132"/>
      <c r="IYO20" s="132"/>
      <c r="IYP20" s="132"/>
      <c r="IYQ20" s="132"/>
      <c r="IYR20" s="132"/>
      <c r="IYS20" s="132"/>
      <c r="IYT20" s="132"/>
      <c r="IYU20" s="132"/>
      <c r="IYV20" s="132"/>
      <c r="IYW20" s="132"/>
      <c r="IYX20" s="132"/>
      <c r="IYY20" s="132"/>
      <c r="IYZ20" s="132"/>
      <c r="IZA20" s="132"/>
      <c r="IZB20" s="132"/>
      <c r="IZC20" s="132"/>
      <c r="IZD20" s="132"/>
      <c r="IZE20" s="132"/>
      <c r="IZF20" s="132"/>
      <c r="IZG20" s="132"/>
      <c r="IZH20" s="132"/>
      <c r="IZI20" s="132"/>
      <c r="IZJ20" s="132"/>
      <c r="IZK20" s="132"/>
      <c r="IZL20" s="132"/>
      <c r="IZM20" s="132"/>
      <c r="IZN20" s="132"/>
      <c r="IZO20" s="132"/>
      <c r="IZP20" s="132"/>
      <c r="IZQ20" s="132"/>
      <c r="IZR20" s="132"/>
      <c r="IZS20" s="132"/>
      <c r="IZT20" s="132"/>
      <c r="IZU20" s="132"/>
      <c r="IZV20" s="132"/>
      <c r="IZW20" s="132"/>
      <c r="IZX20" s="132"/>
      <c r="IZY20" s="132"/>
      <c r="IZZ20" s="132"/>
      <c r="JAA20" s="132"/>
      <c r="JAB20" s="132"/>
      <c r="JAC20" s="132"/>
      <c r="JAD20" s="132"/>
      <c r="JAE20" s="132"/>
      <c r="JAF20" s="132"/>
      <c r="JAG20" s="132"/>
      <c r="JAH20" s="132"/>
      <c r="JAI20" s="132"/>
      <c r="JAJ20" s="132"/>
      <c r="JAK20" s="132"/>
      <c r="JAL20" s="132"/>
      <c r="JAM20" s="132"/>
      <c r="JAN20" s="132"/>
      <c r="JAO20" s="132"/>
      <c r="JAP20" s="132"/>
      <c r="JAQ20" s="132"/>
      <c r="JAR20" s="132"/>
      <c r="JAS20" s="132"/>
      <c r="JAT20" s="132"/>
      <c r="JAU20" s="132"/>
      <c r="JAV20" s="132"/>
      <c r="JAW20" s="132"/>
      <c r="JAX20" s="132"/>
      <c r="JAY20" s="132"/>
      <c r="JAZ20" s="132"/>
      <c r="JBA20" s="132"/>
      <c r="JBB20" s="132"/>
      <c r="JBC20" s="132"/>
      <c r="JBD20" s="132"/>
      <c r="JBE20" s="132"/>
      <c r="JBF20" s="132"/>
      <c r="JBG20" s="132"/>
      <c r="JBH20" s="132"/>
      <c r="JBI20" s="132"/>
      <c r="JBJ20" s="132"/>
      <c r="JBK20" s="132"/>
      <c r="JBL20" s="132"/>
      <c r="JBM20" s="132"/>
      <c r="JBN20" s="132"/>
      <c r="JBO20" s="132"/>
      <c r="JBP20" s="132"/>
      <c r="JBQ20" s="132"/>
      <c r="JBR20" s="132"/>
      <c r="JBS20" s="132"/>
      <c r="JBT20" s="132"/>
      <c r="JBU20" s="132"/>
      <c r="JBV20" s="132"/>
      <c r="JBW20" s="132"/>
      <c r="JBX20" s="132"/>
      <c r="JBY20" s="132"/>
      <c r="JBZ20" s="132"/>
      <c r="JCA20" s="132"/>
      <c r="JCB20" s="132"/>
      <c r="JCC20" s="132"/>
      <c r="JCD20" s="132"/>
      <c r="JCE20" s="132"/>
      <c r="JCF20" s="132"/>
      <c r="JCG20" s="132"/>
      <c r="JCH20" s="132"/>
      <c r="JCI20" s="132"/>
      <c r="JCJ20" s="132"/>
      <c r="JCK20" s="132"/>
      <c r="JCL20" s="132"/>
      <c r="JCM20" s="132"/>
      <c r="JCN20" s="132"/>
      <c r="JCO20" s="132"/>
      <c r="JCP20" s="132"/>
      <c r="JCQ20" s="132"/>
      <c r="JCR20" s="132"/>
      <c r="JCS20" s="132"/>
      <c r="JCT20" s="132"/>
      <c r="JCU20" s="132"/>
      <c r="JCV20" s="132"/>
      <c r="JCW20" s="132"/>
      <c r="JCX20" s="132"/>
      <c r="JCY20" s="132"/>
      <c r="JCZ20" s="132"/>
      <c r="JDA20" s="132"/>
      <c r="JDB20" s="132"/>
      <c r="JDC20" s="132"/>
      <c r="JDD20" s="132"/>
      <c r="JDE20" s="132"/>
      <c r="JDF20" s="132"/>
      <c r="JDG20" s="132"/>
      <c r="JDH20" s="132"/>
      <c r="JDI20" s="132"/>
      <c r="JDJ20" s="132"/>
      <c r="JDK20" s="132"/>
      <c r="JDL20" s="132"/>
      <c r="JDM20" s="132"/>
      <c r="JDN20" s="132"/>
      <c r="JDO20" s="132"/>
      <c r="JDP20" s="132"/>
      <c r="JDQ20" s="132"/>
      <c r="JDR20" s="132"/>
      <c r="JDS20" s="132"/>
      <c r="JDT20" s="132"/>
      <c r="JDU20" s="132"/>
      <c r="JDV20" s="132"/>
      <c r="JDW20" s="132"/>
      <c r="JDX20" s="132"/>
      <c r="JDY20" s="132"/>
      <c r="JDZ20" s="132"/>
      <c r="JEA20" s="132"/>
      <c r="JEB20" s="132"/>
      <c r="JEC20" s="132"/>
      <c r="JED20" s="132"/>
      <c r="JEE20" s="132"/>
      <c r="JEF20" s="132"/>
      <c r="JEG20" s="132"/>
      <c r="JEH20" s="132"/>
      <c r="JEI20" s="132"/>
      <c r="JEJ20" s="132"/>
      <c r="JEK20" s="132"/>
      <c r="JEL20" s="132"/>
      <c r="JEM20" s="132"/>
      <c r="JEN20" s="132"/>
      <c r="JEO20" s="132"/>
      <c r="JEP20" s="132"/>
      <c r="JEQ20" s="132"/>
      <c r="JER20" s="132"/>
      <c r="JES20" s="132"/>
      <c r="JET20" s="132"/>
      <c r="JEU20" s="132"/>
      <c r="JEV20" s="132"/>
      <c r="JEW20" s="132"/>
      <c r="JEX20" s="132"/>
      <c r="JEY20" s="132"/>
      <c r="JEZ20" s="132"/>
      <c r="JFA20" s="132"/>
      <c r="JFB20" s="132"/>
      <c r="JFC20" s="132"/>
      <c r="JFD20" s="132"/>
      <c r="JFE20" s="132"/>
      <c r="JFF20" s="132"/>
      <c r="JFG20" s="132"/>
      <c r="JFH20" s="132"/>
      <c r="JFI20" s="132"/>
      <c r="JFJ20" s="132"/>
      <c r="JFK20" s="132"/>
      <c r="JFL20" s="132"/>
      <c r="JFM20" s="132"/>
      <c r="JFN20" s="132"/>
      <c r="JFO20" s="132"/>
      <c r="JFP20" s="132"/>
      <c r="JFQ20" s="132"/>
      <c r="JFR20" s="132"/>
      <c r="JFS20" s="132"/>
      <c r="JFT20" s="132"/>
      <c r="JFU20" s="132"/>
      <c r="JFV20" s="132"/>
      <c r="JFW20" s="132"/>
      <c r="JFX20" s="132"/>
      <c r="JFY20" s="132"/>
      <c r="JFZ20" s="132"/>
      <c r="JGA20" s="132"/>
      <c r="JGB20" s="132"/>
      <c r="JGC20" s="132"/>
      <c r="JGD20" s="132"/>
      <c r="JGE20" s="132"/>
      <c r="JGF20" s="132"/>
      <c r="JGG20" s="132"/>
      <c r="JGH20" s="132"/>
      <c r="JGI20" s="132"/>
      <c r="JGJ20" s="132"/>
      <c r="JGK20" s="132"/>
      <c r="JGL20" s="132"/>
      <c r="JGM20" s="132"/>
      <c r="JGN20" s="132"/>
      <c r="JGO20" s="132"/>
      <c r="JGP20" s="132"/>
      <c r="JGQ20" s="132"/>
      <c r="JGR20" s="132"/>
      <c r="JGS20" s="132"/>
      <c r="JGT20" s="132"/>
      <c r="JGU20" s="132"/>
      <c r="JGV20" s="132"/>
      <c r="JGW20" s="132"/>
      <c r="JGX20" s="132"/>
      <c r="JGY20" s="132"/>
      <c r="JGZ20" s="132"/>
      <c r="JHA20" s="132"/>
      <c r="JHB20" s="132"/>
      <c r="JHC20" s="132"/>
      <c r="JHD20" s="132"/>
      <c r="JHE20" s="132"/>
      <c r="JHF20" s="132"/>
      <c r="JHG20" s="132"/>
      <c r="JHH20" s="132"/>
      <c r="JHI20" s="132"/>
      <c r="JHJ20" s="132"/>
      <c r="JHK20" s="132"/>
      <c r="JHL20" s="132"/>
      <c r="JHM20" s="132"/>
      <c r="JHN20" s="132"/>
      <c r="JHO20" s="132"/>
      <c r="JHP20" s="132"/>
      <c r="JHQ20" s="132"/>
      <c r="JHR20" s="132"/>
      <c r="JHS20" s="132"/>
      <c r="JHT20" s="132"/>
      <c r="JHU20" s="132"/>
      <c r="JHV20" s="132"/>
      <c r="JHW20" s="132"/>
      <c r="JHX20" s="132"/>
      <c r="JHY20" s="132"/>
      <c r="JHZ20" s="132"/>
      <c r="JIA20" s="132"/>
      <c r="JIB20" s="132"/>
      <c r="JIC20" s="132"/>
      <c r="JID20" s="132"/>
      <c r="JIE20" s="132"/>
      <c r="JIF20" s="132"/>
      <c r="JIG20" s="132"/>
      <c r="JIH20" s="132"/>
      <c r="JII20" s="132"/>
      <c r="JIJ20" s="132"/>
      <c r="JIK20" s="132"/>
      <c r="JIL20" s="132"/>
      <c r="JIM20" s="132"/>
      <c r="JIN20" s="132"/>
      <c r="JIO20" s="132"/>
      <c r="JIP20" s="132"/>
      <c r="JIQ20" s="132"/>
      <c r="JIR20" s="132"/>
      <c r="JIS20" s="132"/>
      <c r="JIT20" s="132"/>
      <c r="JIU20" s="132"/>
      <c r="JIV20" s="132"/>
      <c r="JIW20" s="132"/>
      <c r="JIX20" s="132"/>
      <c r="JIY20" s="132"/>
      <c r="JIZ20" s="132"/>
      <c r="JJA20" s="132"/>
      <c r="JJB20" s="132"/>
      <c r="JJC20" s="132"/>
      <c r="JJD20" s="132"/>
      <c r="JJE20" s="132"/>
      <c r="JJF20" s="132"/>
      <c r="JJG20" s="132"/>
      <c r="JJH20" s="132"/>
      <c r="JJI20" s="132"/>
      <c r="JJJ20" s="132"/>
      <c r="JJK20" s="132"/>
      <c r="JJL20" s="132"/>
      <c r="JJM20" s="132"/>
      <c r="JJN20" s="132"/>
      <c r="JJO20" s="132"/>
      <c r="JJP20" s="132"/>
      <c r="JJQ20" s="132"/>
      <c r="JJR20" s="132"/>
      <c r="JJS20" s="132"/>
      <c r="JJT20" s="132"/>
      <c r="JJU20" s="132"/>
      <c r="JJV20" s="132"/>
      <c r="JJW20" s="132"/>
      <c r="JJX20" s="132"/>
      <c r="JJY20" s="132"/>
      <c r="JJZ20" s="132"/>
      <c r="JKA20" s="132"/>
      <c r="JKB20" s="132"/>
      <c r="JKC20" s="132"/>
      <c r="JKD20" s="132"/>
      <c r="JKE20" s="132"/>
      <c r="JKF20" s="132"/>
      <c r="JKG20" s="132"/>
      <c r="JKH20" s="132"/>
      <c r="JKI20" s="132"/>
      <c r="JKJ20" s="132"/>
      <c r="JKK20" s="132"/>
      <c r="JKL20" s="132"/>
      <c r="JKM20" s="132"/>
      <c r="JKN20" s="132"/>
      <c r="JKO20" s="132"/>
      <c r="JKP20" s="132"/>
      <c r="JKQ20" s="132"/>
      <c r="JKR20" s="132"/>
      <c r="JKS20" s="132"/>
      <c r="JKT20" s="132"/>
      <c r="JKU20" s="132"/>
      <c r="JKV20" s="132"/>
      <c r="JKW20" s="132"/>
      <c r="JKX20" s="132"/>
      <c r="JKY20" s="132"/>
      <c r="JKZ20" s="132"/>
      <c r="JLA20" s="132"/>
      <c r="JLB20" s="132"/>
      <c r="JLC20" s="132"/>
      <c r="JLD20" s="132"/>
      <c r="JLE20" s="132"/>
      <c r="JLF20" s="132"/>
      <c r="JLG20" s="132"/>
      <c r="JLH20" s="132"/>
      <c r="JLI20" s="132"/>
      <c r="JLJ20" s="132"/>
      <c r="JLK20" s="132"/>
      <c r="JLL20" s="132"/>
      <c r="JLM20" s="132"/>
      <c r="JLN20" s="132"/>
      <c r="JLO20" s="132"/>
      <c r="JLP20" s="132"/>
      <c r="JLQ20" s="132"/>
      <c r="JLR20" s="132"/>
      <c r="JLS20" s="132"/>
      <c r="JLT20" s="132"/>
      <c r="JLU20" s="132"/>
      <c r="JLV20" s="132"/>
      <c r="JLW20" s="132"/>
      <c r="JLX20" s="132"/>
      <c r="JLY20" s="132"/>
      <c r="JLZ20" s="132"/>
      <c r="JMA20" s="132"/>
      <c r="JMB20" s="132"/>
      <c r="JMC20" s="132"/>
      <c r="JMD20" s="132"/>
      <c r="JME20" s="132"/>
      <c r="JMF20" s="132"/>
      <c r="JMG20" s="132"/>
      <c r="JMH20" s="132"/>
      <c r="JMI20" s="132"/>
      <c r="JMJ20" s="132"/>
      <c r="JMK20" s="132"/>
      <c r="JML20" s="132"/>
      <c r="JMM20" s="132"/>
      <c r="JMN20" s="132"/>
      <c r="JMO20" s="132"/>
      <c r="JMP20" s="132"/>
      <c r="JMQ20" s="132"/>
      <c r="JMR20" s="132"/>
      <c r="JMS20" s="132"/>
      <c r="JMT20" s="132"/>
      <c r="JMU20" s="132"/>
      <c r="JMV20" s="132"/>
      <c r="JMW20" s="132"/>
      <c r="JMX20" s="132"/>
      <c r="JMY20" s="132"/>
      <c r="JMZ20" s="132"/>
      <c r="JNA20" s="132"/>
      <c r="JNB20" s="132"/>
      <c r="JNC20" s="132"/>
      <c r="JND20" s="132"/>
      <c r="JNE20" s="132"/>
      <c r="JNF20" s="132"/>
      <c r="JNG20" s="132"/>
      <c r="JNH20" s="132"/>
      <c r="JNI20" s="132"/>
      <c r="JNJ20" s="132"/>
      <c r="JNK20" s="132"/>
      <c r="JNL20" s="132"/>
      <c r="JNM20" s="132"/>
      <c r="JNN20" s="132"/>
      <c r="JNO20" s="132"/>
      <c r="JNP20" s="132"/>
      <c r="JNQ20" s="132"/>
      <c r="JNR20" s="132"/>
      <c r="JNS20" s="132"/>
      <c r="JNT20" s="132"/>
      <c r="JNU20" s="132"/>
      <c r="JNV20" s="132"/>
      <c r="JNW20" s="132"/>
      <c r="JNX20" s="132"/>
      <c r="JNY20" s="132"/>
      <c r="JNZ20" s="132"/>
      <c r="JOA20" s="132"/>
      <c r="JOB20" s="132"/>
      <c r="JOC20" s="132"/>
      <c r="JOD20" s="132"/>
      <c r="JOE20" s="132"/>
      <c r="JOF20" s="132"/>
      <c r="JOG20" s="132"/>
      <c r="JOH20" s="132"/>
      <c r="JOI20" s="132"/>
      <c r="JOJ20" s="132"/>
      <c r="JOK20" s="132"/>
      <c r="JOL20" s="132"/>
      <c r="JOM20" s="132"/>
      <c r="JON20" s="132"/>
      <c r="JOO20" s="132"/>
      <c r="JOP20" s="132"/>
      <c r="JOQ20" s="132"/>
      <c r="JOR20" s="132"/>
      <c r="JOS20" s="132"/>
      <c r="JOT20" s="132"/>
      <c r="JOU20" s="132"/>
      <c r="JOV20" s="132"/>
      <c r="JOW20" s="132"/>
      <c r="JOX20" s="132"/>
      <c r="JOY20" s="132"/>
      <c r="JOZ20" s="132"/>
      <c r="JPA20" s="132"/>
      <c r="JPB20" s="132"/>
      <c r="JPC20" s="132"/>
      <c r="JPD20" s="132"/>
      <c r="JPE20" s="132"/>
      <c r="JPF20" s="132"/>
      <c r="JPG20" s="132"/>
      <c r="JPH20" s="132"/>
      <c r="JPI20" s="132"/>
      <c r="JPJ20" s="132"/>
      <c r="JPK20" s="132"/>
      <c r="JPL20" s="132"/>
      <c r="JPM20" s="132"/>
      <c r="JPN20" s="132"/>
      <c r="JPO20" s="132"/>
      <c r="JPP20" s="132"/>
      <c r="JPQ20" s="132"/>
      <c r="JPR20" s="132"/>
      <c r="JPS20" s="132"/>
      <c r="JPT20" s="132"/>
      <c r="JPU20" s="132"/>
      <c r="JPV20" s="132"/>
      <c r="JPW20" s="132"/>
      <c r="JPX20" s="132"/>
      <c r="JPY20" s="132"/>
      <c r="JPZ20" s="132"/>
      <c r="JQA20" s="132"/>
      <c r="JQB20" s="132"/>
      <c r="JQC20" s="132"/>
      <c r="JQD20" s="132"/>
      <c r="JQE20" s="132"/>
      <c r="JQF20" s="132"/>
      <c r="JQG20" s="132"/>
      <c r="JQH20" s="132"/>
      <c r="JQI20" s="132"/>
      <c r="JQJ20" s="132"/>
      <c r="JQK20" s="132"/>
      <c r="JQL20" s="132"/>
      <c r="JQM20" s="132"/>
      <c r="JQN20" s="132"/>
      <c r="JQO20" s="132"/>
      <c r="JQP20" s="132"/>
      <c r="JQQ20" s="132"/>
      <c r="JQR20" s="132"/>
      <c r="JQS20" s="132"/>
      <c r="JQT20" s="132"/>
      <c r="JQU20" s="132"/>
      <c r="JQV20" s="132"/>
      <c r="JQW20" s="132"/>
      <c r="JQX20" s="132"/>
      <c r="JQY20" s="132"/>
      <c r="JQZ20" s="132"/>
      <c r="JRA20" s="132"/>
      <c r="JRB20" s="132"/>
      <c r="JRC20" s="132"/>
      <c r="JRD20" s="132"/>
      <c r="JRE20" s="132"/>
      <c r="JRF20" s="132"/>
      <c r="JRG20" s="132"/>
      <c r="JRH20" s="132"/>
      <c r="JRI20" s="132"/>
      <c r="JRJ20" s="132"/>
      <c r="JRK20" s="132"/>
      <c r="JRL20" s="132"/>
      <c r="JRM20" s="132"/>
      <c r="JRN20" s="132"/>
      <c r="JRO20" s="132"/>
      <c r="JRP20" s="132"/>
      <c r="JRQ20" s="132"/>
      <c r="JRR20" s="132"/>
      <c r="JRS20" s="132"/>
      <c r="JRT20" s="132"/>
      <c r="JRU20" s="132"/>
      <c r="JRV20" s="132"/>
      <c r="JRW20" s="132"/>
      <c r="JRX20" s="132"/>
      <c r="JRY20" s="132"/>
      <c r="JRZ20" s="132"/>
      <c r="JSA20" s="132"/>
      <c r="JSB20" s="132"/>
      <c r="JSC20" s="132"/>
      <c r="JSD20" s="132"/>
      <c r="JSE20" s="132"/>
      <c r="JSF20" s="132"/>
      <c r="JSG20" s="132"/>
      <c r="JSH20" s="132"/>
      <c r="JSI20" s="132"/>
      <c r="JSJ20" s="132"/>
      <c r="JSK20" s="132"/>
      <c r="JSL20" s="132"/>
      <c r="JSM20" s="132"/>
      <c r="JSN20" s="132"/>
      <c r="JSO20" s="132"/>
      <c r="JSP20" s="132"/>
      <c r="JSQ20" s="132"/>
      <c r="JSR20" s="132"/>
      <c r="JSS20" s="132"/>
      <c r="JST20" s="132"/>
      <c r="JSU20" s="132"/>
      <c r="JSV20" s="132"/>
      <c r="JSW20" s="132"/>
      <c r="JSX20" s="132"/>
      <c r="JSY20" s="132"/>
      <c r="JSZ20" s="132"/>
      <c r="JTA20" s="132"/>
      <c r="JTB20" s="132"/>
      <c r="JTC20" s="132"/>
      <c r="JTD20" s="132"/>
      <c r="JTE20" s="132"/>
      <c r="JTF20" s="132"/>
      <c r="JTG20" s="132"/>
      <c r="JTH20" s="132"/>
      <c r="JTI20" s="132"/>
      <c r="JTJ20" s="132"/>
      <c r="JTK20" s="132"/>
      <c r="JTL20" s="132"/>
      <c r="JTM20" s="132"/>
      <c r="JTN20" s="132"/>
      <c r="JTO20" s="132"/>
      <c r="JTP20" s="132"/>
      <c r="JTQ20" s="132"/>
      <c r="JTR20" s="132"/>
      <c r="JTS20" s="132"/>
      <c r="JTT20" s="132"/>
      <c r="JTU20" s="132"/>
      <c r="JTV20" s="132"/>
      <c r="JTW20" s="132"/>
      <c r="JTX20" s="132"/>
      <c r="JTY20" s="132"/>
      <c r="JTZ20" s="132"/>
      <c r="JUA20" s="132"/>
      <c r="JUB20" s="132"/>
      <c r="JUC20" s="132"/>
      <c r="JUD20" s="132"/>
      <c r="JUE20" s="132"/>
      <c r="JUF20" s="132"/>
      <c r="JUG20" s="132"/>
      <c r="JUH20" s="132"/>
      <c r="JUI20" s="132"/>
      <c r="JUJ20" s="132"/>
      <c r="JUK20" s="132"/>
      <c r="JUL20" s="132"/>
      <c r="JUM20" s="132"/>
      <c r="JUN20" s="132"/>
      <c r="JUO20" s="132"/>
      <c r="JUP20" s="132"/>
      <c r="JUQ20" s="132"/>
      <c r="JUR20" s="132"/>
      <c r="JUS20" s="132"/>
      <c r="JUT20" s="132"/>
      <c r="JUU20" s="132"/>
      <c r="JUV20" s="132"/>
      <c r="JUW20" s="132"/>
      <c r="JUX20" s="132"/>
      <c r="JUY20" s="132"/>
      <c r="JUZ20" s="132"/>
      <c r="JVA20" s="132"/>
      <c r="JVB20" s="132"/>
      <c r="JVC20" s="132"/>
      <c r="JVD20" s="132"/>
      <c r="JVE20" s="132"/>
      <c r="JVF20" s="132"/>
      <c r="JVG20" s="132"/>
      <c r="JVH20" s="132"/>
      <c r="JVI20" s="132"/>
      <c r="JVJ20" s="132"/>
      <c r="JVK20" s="132"/>
      <c r="JVL20" s="132"/>
      <c r="JVM20" s="132"/>
      <c r="JVN20" s="132"/>
      <c r="JVO20" s="132"/>
      <c r="JVP20" s="132"/>
      <c r="JVQ20" s="132"/>
      <c r="JVR20" s="132"/>
      <c r="JVS20" s="132"/>
      <c r="JVT20" s="132"/>
      <c r="JVU20" s="132"/>
      <c r="JVV20" s="132"/>
      <c r="JVW20" s="132"/>
      <c r="JVX20" s="132"/>
      <c r="JVY20" s="132"/>
      <c r="JVZ20" s="132"/>
      <c r="JWA20" s="132"/>
      <c r="JWB20" s="132"/>
      <c r="JWC20" s="132"/>
      <c r="JWD20" s="132"/>
      <c r="JWE20" s="132"/>
      <c r="JWF20" s="132"/>
      <c r="JWG20" s="132"/>
      <c r="JWH20" s="132"/>
      <c r="JWI20" s="132"/>
      <c r="JWJ20" s="132"/>
      <c r="JWK20" s="132"/>
      <c r="JWL20" s="132"/>
      <c r="JWM20" s="132"/>
      <c r="JWN20" s="132"/>
      <c r="JWO20" s="132"/>
      <c r="JWP20" s="132"/>
      <c r="JWQ20" s="132"/>
      <c r="JWR20" s="132"/>
      <c r="JWS20" s="132"/>
      <c r="JWT20" s="132"/>
      <c r="JWU20" s="132"/>
      <c r="JWV20" s="132"/>
      <c r="JWW20" s="132"/>
      <c r="JWX20" s="132"/>
      <c r="JWY20" s="132"/>
      <c r="JWZ20" s="132"/>
      <c r="JXA20" s="132"/>
      <c r="JXB20" s="132"/>
      <c r="JXC20" s="132"/>
      <c r="JXD20" s="132"/>
      <c r="JXE20" s="132"/>
      <c r="JXF20" s="132"/>
      <c r="JXG20" s="132"/>
      <c r="JXH20" s="132"/>
      <c r="JXI20" s="132"/>
      <c r="JXJ20" s="132"/>
      <c r="JXK20" s="132"/>
      <c r="JXL20" s="132"/>
      <c r="JXM20" s="132"/>
      <c r="JXN20" s="132"/>
      <c r="JXO20" s="132"/>
      <c r="JXP20" s="132"/>
      <c r="JXQ20" s="132"/>
      <c r="JXR20" s="132"/>
      <c r="JXS20" s="132"/>
      <c r="JXT20" s="132"/>
      <c r="JXU20" s="132"/>
      <c r="JXV20" s="132"/>
      <c r="JXW20" s="132"/>
      <c r="JXX20" s="132"/>
      <c r="JXY20" s="132"/>
      <c r="JXZ20" s="132"/>
      <c r="JYA20" s="132"/>
      <c r="JYB20" s="132"/>
      <c r="JYC20" s="132"/>
      <c r="JYD20" s="132"/>
      <c r="JYE20" s="132"/>
      <c r="JYF20" s="132"/>
      <c r="JYG20" s="132"/>
      <c r="JYH20" s="132"/>
      <c r="JYI20" s="132"/>
      <c r="JYJ20" s="132"/>
      <c r="JYK20" s="132"/>
      <c r="JYL20" s="132"/>
      <c r="JYM20" s="132"/>
      <c r="JYN20" s="132"/>
      <c r="JYO20" s="132"/>
      <c r="JYP20" s="132"/>
      <c r="JYQ20" s="132"/>
      <c r="JYR20" s="132"/>
      <c r="JYS20" s="132"/>
      <c r="JYT20" s="132"/>
      <c r="JYU20" s="132"/>
      <c r="JYV20" s="132"/>
      <c r="JYW20" s="132"/>
      <c r="JYX20" s="132"/>
      <c r="JYY20" s="132"/>
      <c r="JYZ20" s="132"/>
      <c r="JZA20" s="132"/>
      <c r="JZB20" s="132"/>
      <c r="JZC20" s="132"/>
      <c r="JZD20" s="132"/>
      <c r="JZE20" s="132"/>
      <c r="JZF20" s="132"/>
      <c r="JZG20" s="132"/>
      <c r="JZH20" s="132"/>
      <c r="JZI20" s="132"/>
      <c r="JZJ20" s="132"/>
      <c r="JZK20" s="132"/>
      <c r="JZL20" s="132"/>
      <c r="JZM20" s="132"/>
      <c r="JZN20" s="132"/>
      <c r="JZO20" s="132"/>
      <c r="JZP20" s="132"/>
      <c r="JZQ20" s="132"/>
      <c r="JZR20" s="132"/>
      <c r="JZS20" s="132"/>
      <c r="JZT20" s="132"/>
      <c r="JZU20" s="132"/>
      <c r="JZV20" s="132"/>
      <c r="JZW20" s="132"/>
      <c r="JZX20" s="132"/>
      <c r="JZY20" s="132"/>
      <c r="JZZ20" s="132"/>
      <c r="KAA20" s="132"/>
      <c r="KAB20" s="132"/>
      <c r="KAC20" s="132"/>
      <c r="KAD20" s="132"/>
      <c r="KAE20" s="132"/>
      <c r="KAF20" s="132"/>
      <c r="KAG20" s="132"/>
      <c r="KAH20" s="132"/>
      <c r="KAI20" s="132"/>
      <c r="KAJ20" s="132"/>
      <c r="KAK20" s="132"/>
      <c r="KAL20" s="132"/>
      <c r="KAM20" s="132"/>
      <c r="KAN20" s="132"/>
      <c r="KAO20" s="132"/>
      <c r="KAP20" s="132"/>
      <c r="KAQ20" s="132"/>
      <c r="KAR20" s="132"/>
      <c r="KAS20" s="132"/>
      <c r="KAT20" s="132"/>
      <c r="KAU20" s="132"/>
      <c r="KAV20" s="132"/>
      <c r="KAW20" s="132"/>
      <c r="KAX20" s="132"/>
      <c r="KAY20" s="132"/>
      <c r="KAZ20" s="132"/>
      <c r="KBA20" s="132"/>
      <c r="KBB20" s="132"/>
      <c r="KBC20" s="132"/>
      <c r="KBD20" s="132"/>
      <c r="KBE20" s="132"/>
      <c r="KBF20" s="132"/>
      <c r="KBG20" s="132"/>
      <c r="KBH20" s="132"/>
      <c r="KBI20" s="132"/>
      <c r="KBJ20" s="132"/>
      <c r="KBK20" s="132"/>
      <c r="KBL20" s="132"/>
      <c r="KBM20" s="132"/>
      <c r="KBN20" s="132"/>
      <c r="KBO20" s="132"/>
      <c r="KBP20" s="132"/>
      <c r="KBQ20" s="132"/>
      <c r="KBR20" s="132"/>
      <c r="KBS20" s="132"/>
      <c r="KBT20" s="132"/>
      <c r="KBU20" s="132"/>
      <c r="KBV20" s="132"/>
      <c r="KBW20" s="132"/>
      <c r="KBX20" s="132"/>
      <c r="KBY20" s="132"/>
      <c r="KBZ20" s="132"/>
      <c r="KCA20" s="132"/>
      <c r="KCB20" s="132"/>
      <c r="KCC20" s="132"/>
      <c r="KCD20" s="132"/>
      <c r="KCE20" s="132"/>
      <c r="KCF20" s="132"/>
      <c r="KCG20" s="132"/>
      <c r="KCH20" s="132"/>
      <c r="KCI20" s="132"/>
      <c r="KCJ20" s="132"/>
      <c r="KCK20" s="132"/>
      <c r="KCL20" s="132"/>
      <c r="KCM20" s="132"/>
      <c r="KCN20" s="132"/>
      <c r="KCO20" s="132"/>
      <c r="KCP20" s="132"/>
      <c r="KCQ20" s="132"/>
      <c r="KCR20" s="132"/>
      <c r="KCS20" s="132"/>
      <c r="KCT20" s="132"/>
      <c r="KCU20" s="132"/>
      <c r="KCV20" s="132"/>
      <c r="KCW20" s="132"/>
      <c r="KCX20" s="132"/>
      <c r="KCY20" s="132"/>
      <c r="KCZ20" s="132"/>
      <c r="KDA20" s="132"/>
      <c r="KDB20" s="132"/>
      <c r="KDC20" s="132"/>
      <c r="KDD20" s="132"/>
      <c r="KDE20" s="132"/>
      <c r="KDF20" s="132"/>
      <c r="KDG20" s="132"/>
      <c r="KDH20" s="132"/>
      <c r="KDI20" s="132"/>
      <c r="KDJ20" s="132"/>
      <c r="KDK20" s="132"/>
      <c r="KDL20" s="132"/>
      <c r="KDM20" s="132"/>
      <c r="KDN20" s="132"/>
      <c r="KDO20" s="132"/>
      <c r="KDP20" s="132"/>
      <c r="KDQ20" s="132"/>
      <c r="KDR20" s="132"/>
      <c r="KDS20" s="132"/>
      <c r="KDT20" s="132"/>
      <c r="KDU20" s="132"/>
      <c r="KDV20" s="132"/>
      <c r="KDW20" s="132"/>
      <c r="KDX20" s="132"/>
      <c r="KDY20" s="132"/>
      <c r="KDZ20" s="132"/>
      <c r="KEA20" s="132"/>
      <c r="KEB20" s="132"/>
      <c r="KEC20" s="132"/>
      <c r="KED20" s="132"/>
      <c r="KEE20" s="132"/>
      <c r="KEF20" s="132"/>
      <c r="KEG20" s="132"/>
      <c r="KEH20" s="132"/>
      <c r="KEI20" s="132"/>
      <c r="KEJ20" s="132"/>
      <c r="KEK20" s="132"/>
      <c r="KEL20" s="132"/>
      <c r="KEM20" s="132"/>
      <c r="KEN20" s="132"/>
      <c r="KEO20" s="132"/>
      <c r="KEP20" s="132"/>
      <c r="KEQ20" s="132"/>
      <c r="KER20" s="132"/>
      <c r="KES20" s="132"/>
      <c r="KET20" s="132"/>
      <c r="KEU20" s="132"/>
      <c r="KEV20" s="132"/>
      <c r="KEW20" s="132"/>
      <c r="KEX20" s="132"/>
      <c r="KEY20" s="132"/>
      <c r="KEZ20" s="132"/>
      <c r="KFA20" s="132"/>
      <c r="KFB20" s="132"/>
      <c r="KFC20" s="132"/>
      <c r="KFD20" s="132"/>
      <c r="KFE20" s="132"/>
      <c r="KFF20" s="132"/>
      <c r="KFG20" s="132"/>
      <c r="KFH20" s="132"/>
      <c r="KFI20" s="132"/>
      <c r="KFJ20" s="132"/>
      <c r="KFK20" s="132"/>
      <c r="KFL20" s="132"/>
      <c r="KFM20" s="132"/>
      <c r="KFN20" s="132"/>
      <c r="KFO20" s="132"/>
      <c r="KFP20" s="132"/>
      <c r="KFQ20" s="132"/>
      <c r="KFR20" s="132"/>
      <c r="KFS20" s="132"/>
      <c r="KFT20" s="132"/>
      <c r="KFU20" s="132"/>
      <c r="KFV20" s="132"/>
      <c r="KFW20" s="132"/>
      <c r="KFX20" s="132"/>
      <c r="KFY20" s="132"/>
      <c r="KFZ20" s="132"/>
      <c r="KGA20" s="132"/>
      <c r="KGB20" s="132"/>
      <c r="KGC20" s="132"/>
      <c r="KGD20" s="132"/>
      <c r="KGE20" s="132"/>
      <c r="KGF20" s="132"/>
      <c r="KGG20" s="132"/>
      <c r="KGH20" s="132"/>
      <c r="KGI20" s="132"/>
      <c r="KGJ20" s="132"/>
      <c r="KGK20" s="132"/>
      <c r="KGL20" s="132"/>
      <c r="KGM20" s="132"/>
      <c r="KGN20" s="132"/>
      <c r="KGO20" s="132"/>
      <c r="KGP20" s="132"/>
      <c r="KGQ20" s="132"/>
      <c r="KGR20" s="132"/>
      <c r="KGS20" s="132"/>
      <c r="KGT20" s="132"/>
      <c r="KGU20" s="132"/>
      <c r="KGV20" s="132"/>
      <c r="KGW20" s="132"/>
      <c r="KGX20" s="132"/>
      <c r="KGY20" s="132"/>
      <c r="KGZ20" s="132"/>
      <c r="KHA20" s="132"/>
      <c r="KHB20" s="132"/>
      <c r="KHC20" s="132"/>
      <c r="KHD20" s="132"/>
      <c r="KHE20" s="132"/>
      <c r="KHF20" s="132"/>
      <c r="KHG20" s="132"/>
      <c r="KHH20" s="132"/>
      <c r="KHI20" s="132"/>
      <c r="KHJ20" s="132"/>
      <c r="KHK20" s="132"/>
      <c r="KHL20" s="132"/>
      <c r="KHM20" s="132"/>
      <c r="KHN20" s="132"/>
      <c r="KHO20" s="132"/>
      <c r="KHP20" s="132"/>
      <c r="KHQ20" s="132"/>
      <c r="KHR20" s="132"/>
      <c r="KHS20" s="132"/>
      <c r="KHT20" s="132"/>
      <c r="KHU20" s="132"/>
      <c r="KHV20" s="132"/>
      <c r="KHW20" s="132"/>
      <c r="KHX20" s="132"/>
      <c r="KHY20" s="132"/>
      <c r="KHZ20" s="132"/>
      <c r="KIA20" s="132"/>
      <c r="KIB20" s="132"/>
      <c r="KIC20" s="132"/>
      <c r="KID20" s="132"/>
      <c r="KIE20" s="132"/>
      <c r="KIF20" s="132"/>
      <c r="KIG20" s="132"/>
      <c r="KIH20" s="132"/>
      <c r="KII20" s="132"/>
      <c r="KIJ20" s="132"/>
      <c r="KIK20" s="132"/>
      <c r="KIL20" s="132"/>
      <c r="KIM20" s="132"/>
      <c r="KIN20" s="132"/>
      <c r="KIO20" s="132"/>
      <c r="KIP20" s="132"/>
      <c r="KIQ20" s="132"/>
      <c r="KIR20" s="132"/>
      <c r="KIS20" s="132"/>
      <c r="KIT20" s="132"/>
      <c r="KIU20" s="132"/>
      <c r="KIV20" s="132"/>
      <c r="KIW20" s="132"/>
      <c r="KIX20" s="132"/>
      <c r="KIY20" s="132"/>
      <c r="KIZ20" s="132"/>
      <c r="KJA20" s="132"/>
      <c r="KJB20" s="132"/>
      <c r="KJC20" s="132"/>
      <c r="KJD20" s="132"/>
      <c r="KJE20" s="132"/>
      <c r="KJF20" s="132"/>
      <c r="KJG20" s="132"/>
      <c r="KJH20" s="132"/>
      <c r="KJI20" s="132"/>
      <c r="KJJ20" s="132"/>
      <c r="KJK20" s="132"/>
      <c r="KJL20" s="132"/>
      <c r="KJM20" s="132"/>
      <c r="KJN20" s="132"/>
      <c r="KJO20" s="132"/>
      <c r="KJP20" s="132"/>
      <c r="KJQ20" s="132"/>
      <c r="KJR20" s="132"/>
      <c r="KJS20" s="132"/>
      <c r="KJT20" s="132"/>
      <c r="KJU20" s="132"/>
      <c r="KJV20" s="132"/>
      <c r="KJW20" s="132"/>
      <c r="KJX20" s="132"/>
      <c r="KJY20" s="132"/>
      <c r="KJZ20" s="132"/>
      <c r="KKA20" s="132"/>
      <c r="KKB20" s="132"/>
      <c r="KKC20" s="132"/>
      <c r="KKD20" s="132"/>
      <c r="KKE20" s="132"/>
      <c r="KKF20" s="132"/>
      <c r="KKG20" s="132"/>
      <c r="KKH20" s="132"/>
      <c r="KKI20" s="132"/>
      <c r="KKJ20" s="132"/>
      <c r="KKK20" s="132"/>
      <c r="KKL20" s="132"/>
      <c r="KKM20" s="132"/>
      <c r="KKN20" s="132"/>
      <c r="KKO20" s="132"/>
      <c r="KKP20" s="132"/>
      <c r="KKQ20" s="132"/>
      <c r="KKR20" s="132"/>
      <c r="KKS20" s="132"/>
      <c r="KKT20" s="132"/>
      <c r="KKU20" s="132"/>
      <c r="KKV20" s="132"/>
      <c r="KKW20" s="132"/>
      <c r="KKX20" s="132"/>
      <c r="KKY20" s="132"/>
      <c r="KKZ20" s="132"/>
      <c r="KLA20" s="132"/>
      <c r="KLB20" s="132"/>
      <c r="KLC20" s="132"/>
      <c r="KLD20" s="132"/>
      <c r="KLE20" s="132"/>
      <c r="KLF20" s="132"/>
      <c r="KLG20" s="132"/>
      <c r="KLH20" s="132"/>
      <c r="KLI20" s="132"/>
      <c r="KLJ20" s="132"/>
      <c r="KLK20" s="132"/>
      <c r="KLL20" s="132"/>
      <c r="KLM20" s="132"/>
      <c r="KLN20" s="132"/>
      <c r="KLO20" s="132"/>
      <c r="KLP20" s="132"/>
      <c r="KLQ20" s="132"/>
      <c r="KLR20" s="132"/>
      <c r="KLS20" s="132"/>
      <c r="KLT20" s="132"/>
      <c r="KLU20" s="132"/>
      <c r="KLV20" s="132"/>
      <c r="KLW20" s="132"/>
      <c r="KLX20" s="132"/>
      <c r="KLY20" s="132"/>
      <c r="KLZ20" s="132"/>
      <c r="KMA20" s="132"/>
      <c r="KMB20" s="132"/>
      <c r="KMC20" s="132"/>
      <c r="KMD20" s="132"/>
      <c r="KME20" s="132"/>
      <c r="KMF20" s="132"/>
      <c r="KMG20" s="132"/>
      <c r="KMH20" s="132"/>
      <c r="KMI20" s="132"/>
      <c r="KMJ20" s="132"/>
      <c r="KMK20" s="132"/>
      <c r="KML20" s="132"/>
      <c r="KMM20" s="132"/>
      <c r="KMN20" s="132"/>
      <c r="KMO20" s="132"/>
      <c r="KMP20" s="132"/>
      <c r="KMQ20" s="132"/>
      <c r="KMR20" s="132"/>
      <c r="KMS20" s="132"/>
      <c r="KMT20" s="132"/>
      <c r="KMU20" s="132"/>
      <c r="KMV20" s="132"/>
      <c r="KMW20" s="132"/>
      <c r="KMX20" s="132"/>
      <c r="KMY20" s="132"/>
      <c r="KMZ20" s="132"/>
      <c r="KNA20" s="132"/>
      <c r="KNB20" s="132"/>
      <c r="KNC20" s="132"/>
      <c r="KND20" s="132"/>
      <c r="KNE20" s="132"/>
      <c r="KNF20" s="132"/>
      <c r="KNG20" s="132"/>
      <c r="KNH20" s="132"/>
      <c r="KNI20" s="132"/>
      <c r="KNJ20" s="132"/>
      <c r="KNK20" s="132"/>
      <c r="KNL20" s="132"/>
      <c r="KNM20" s="132"/>
      <c r="KNN20" s="132"/>
      <c r="KNO20" s="132"/>
      <c r="KNP20" s="132"/>
      <c r="KNQ20" s="132"/>
      <c r="KNR20" s="132"/>
      <c r="KNS20" s="132"/>
      <c r="KNT20" s="132"/>
      <c r="KNU20" s="132"/>
      <c r="KNV20" s="132"/>
      <c r="KNW20" s="132"/>
      <c r="KNX20" s="132"/>
      <c r="KNY20" s="132"/>
      <c r="KNZ20" s="132"/>
      <c r="KOA20" s="132"/>
      <c r="KOB20" s="132"/>
      <c r="KOC20" s="132"/>
      <c r="KOD20" s="132"/>
      <c r="KOE20" s="132"/>
      <c r="KOF20" s="132"/>
      <c r="KOG20" s="132"/>
      <c r="KOH20" s="132"/>
      <c r="KOI20" s="132"/>
      <c r="KOJ20" s="132"/>
      <c r="KOK20" s="132"/>
      <c r="KOL20" s="132"/>
      <c r="KOM20" s="132"/>
      <c r="KON20" s="132"/>
      <c r="KOO20" s="132"/>
      <c r="KOP20" s="132"/>
      <c r="KOQ20" s="132"/>
      <c r="KOR20" s="132"/>
      <c r="KOS20" s="132"/>
      <c r="KOT20" s="132"/>
      <c r="KOU20" s="132"/>
      <c r="KOV20" s="132"/>
      <c r="KOW20" s="132"/>
      <c r="KOX20" s="132"/>
      <c r="KOY20" s="132"/>
      <c r="KOZ20" s="132"/>
      <c r="KPA20" s="132"/>
      <c r="KPB20" s="132"/>
      <c r="KPC20" s="132"/>
      <c r="KPD20" s="132"/>
      <c r="KPE20" s="132"/>
      <c r="KPF20" s="132"/>
      <c r="KPG20" s="132"/>
      <c r="KPH20" s="132"/>
      <c r="KPI20" s="132"/>
      <c r="KPJ20" s="132"/>
      <c r="KPK20" s="132"/>
      <c r="KPL20" s="132"/>
      <c r="KPM20" s="132"/>
      <c r="KPN20" s="132"/>
      <c r="KPO20" s="132"/>
      <c r="KPP20" s="132"/>
      <c r="KPQ20" s="132"/>
      <c r="KPR20" s="132"/>
      <c r="KPS20" s="132"/>
      <c r="KPT20" s="132"/>
      <c r="KPU20" s="132"/>
      <c r="KPV20" s="132"/>
      <c r="KPW20" s="132"/>
      <c r="KPX20" s="132"/>
      <c r="KPY20" s="132"/>
      <c r="KPZ20" s="132"/>
      <c r="KQA20" s="132"/>
      <c r="KQB20" s="132"/>
      <c r="KQC20" s="132"/>
      <c r="KQD20" s="132"/>
      <c r="KQE20" s="132"/>
      <c r="KQF20" s="132"/>
      <c r="KQG20" s="132"/>
      <c r="KQH20" s="132"/>
      <c r="KQI20" s="132"/>
      <c r="KQJ20" s="132"/>
      <c r="KQK20" s="132"/>
      <c r="KQL20" s="132"/>
      <c r="KQM20" s="132"/>
      <c r="KQN20" s="132"/>
      <c r="KQO20" s="132"/>
      <c r="KQP20" s="132"/>
      <c r="KQQ20" s="132"/>
      <c r="KQR20" s="132"/>
      <c r="KQS20" s="132"/>
      <c r="KQT20" s="132"/>
      <c r="KQU20" s="132"/>
      <c r="KQV20" s="132"/>
      <c r="KQW20" s="132"/>
      <c r="KQX20" s="132"/>
      <c r="KQY20" s="132"/>
      <c r="KQZ20" s="132"/>
      <c r="KRA20" s="132"/>
      <c r="KRB20" s="132"/>
      <c r="KRC20" s="132"/>
      <c r="KRD20" s="132"/>
      <c r="KRE20" s="132"/>
      <c r="KRF20" s="132"/>
      <c r="KRG20" s="132"/>
      <c r="KRH20" s="132"/>
      <c r="KRI20" s="132"/>
      <c r="KRJ20" s="132"/>
      <c r="KRK20" s="132"/>
      <c r="KRL20" s="132"/>
      <c r="KRM20" s="132"/>
      <c r="KRN20" s="132"/>
      <c r="KRO20" s="132"/>
      <c r="KRP20" s="132"/>
      <c r="KRQ20" s="132"/>
      <c r="KRR20" s="132"/>
      <c r="KRS20" s="132"/>
      <c r="KRT20" s="132"/>
      <c r="KRU20" s="132"/>
      <c r="KRV20" s="132"/>
      <c r="KRW20" s="132"/>
      <c r="KRX20" s="132"/>
      <c r="KRY20" s="132"/>
      <c r="KRZ20" s="132"/>
      <c r="KSA20" s="132"/>
      <c r="KSB20" s="132"/>
      <c r="KSC20" s="132"/>
      <c r="KSD20" s="132"/>
      <c r="KSE20" s="132"/>
      <c r="KSF20" s="132"/>
      <c r="KSG20" s="132"/>
      <c r="KSH20" s="132"/>
      <c r="KSI20" s="132"/>
      <c r="KSJ20" s="132"/>
      <c r="KSK20" s="132"/>
      <c r="KSL20" s="132"/>
      <c r="KSM20" s="132"/>
      <c r="KSN20" s="132"/>
      <c r="KSO20" s="132"/>
      <c r="KSP20" s="132"/>
      <c r="KSQ20" s="132"/>
      <c r="KSR20" s="132"/>
      <c r="KSS20" s="132"/>
      <c r="KST20" s="132"/>
      <c r="KSU20" s="132"/>
      <c r="KSV20" s="132"/>
      <c r="KSW20" s="132"/>
      <c r="KSX20" s="132"/>
      <c r="KSY20" s="132"/>
      <c r="KSZ20" s="132"/>
      <c r="KTA20" s="132"/>
      <c r="KTB20" s="132"/>
      <c r="KTC20" s="132"/>
      <c r="KTD20" s="132"/>
      <c r="KTE20" s="132"/>
      <c r="KTF20" s="132"/>
      <c r="KTG20" s="132"/>
      <c r="KTH20" s="132"/>
      <c r="KTI20" s="132"/>
      <c r="KTJ20" s="132"/>
      <c r="KTK20" s="132"/>
      <c r="KTL20" s="132"/>
      <c r="KTM20" s="132"/>
      <c r="KTN20" s="132"/>
      <c r="KTO20" s="132"/>
      <c r="KTP20" s="132"/>
      <c r="KTQ20" s="132"/>
      <c r="KTR20" s="132"/>
      <c r="KTS20" s="132"/>
      <c r="KTT20" s="132"/>
      <c r="KTU20" s="132"/>
      <c r="KTV20" s="132"/>
      <c r="KTW20" s="132"/>
      <c r="KTX20" s="132"/>
      <c r="KTY20" s="132"/>
      <c r="KTZ20" s="132"/>
      <c r="KUA20" s="132"/>
      <c r="KUB20" s="132"/>
      <c r="KUC20" s="132"/>
      <c r="KUD20" s="132"/>
      <c r="KUE20" s="132"/>
      <c r="KUF20" s="132"/>
      <c r="KUG20" s="132"/>
      <c r="KUH20" s="132"/>
      <c r="KUI20" s="132"/>
      <c r="KUJ20" s="132"/>
      <c r="KUK20" s="132"/>
      <c r="KUL20" s="132"/>
      <c r="KUM20" s="132"/>
      <c r="KUN20" s="132"/>
      <c r="KUO20" s="132"/>
      <c r="KUP20" s="132"/>
      <c r="KUQ20" s="132"/>
      <c r="KUR20" s="132"/>
      <c r="KUS20" s="132"/>
      <c r="KUT20" s="132"/>
      <c r="KUU20" s="132"/>
      <c r="KUV20" s="132"/>
      <c r="KUW20" s="132"/>
      <c r="KUX20" s="132"/>
      <c r="KUY20" s="132"/>
      <c r="KUZ20" s="132"/>
      <c r="KVA20" s="132"/>
      <c r="KVB20" s="132"/>
      <c r="KVC20" s="132"/>
      <c r="KVD20" s="132"/>
      <c r="KVE20" s="132"/>
      <c r="KVF20" s="132"/>
      <c r="KVG20" s="132"/>
      <c r="KVH20" s="132"/>
      <c r="KVI20" s="132"/>
      <c r="KVJ20" s="132"/>
      <c r="KVK20" s="132"/>
      <c r="KVL20" s="132"/>
      <c r="KVM20" s="132"/>
      <c r="KVN20" s="132"/>
      <c r="KVO20" s="132"/>
      <c r="KVP20" s="132"/>
      <c r="KVQ20" s="132"/>
      <c r="KVR20" s="132"/>
      <c r="KVS20" s="132"/>
      <c r="KVT20" s="132"/>
      <c r="KVU20" s="132"/>
      <c r="KVV20" s="132"/>
      <c r="KVW20" s="132"/>
      <c r="KVX20" s="132"/>
      <c r="KVY20" s="132"/>
      <c r="KVZ20" s="132"/>
      <c r="KWA20" s="132"/>
      <c r="KWB20" s="132"/>
      <c r="KWC20" s="132"/>
      <c r="KWD20" s="132"/>
      <c r="KWE20" s="132"/>
      <c r="KWF20" s="132"/>
      <c r="KWG20" s="132"/>
      <c r="KWH20" s="132"/>
      <c r="KWI20" s="132"/>
      <c r="KWJ20" s="132"/>
      <c r="KWK20" s="132"/>
      <c r="KWL20" s="132"/>
      <c r="KWM20" s="132"/>
      <c r="KWN20" s="132"/>
      <c r="KWO20" s="132"/>
      <c r="KWP20" s="132"/>
      <c r="KWQ20" s="132"/>
      <c r="KWR20" s="132"/>
      <c r="KWS20" s="132"/>
      <c r="KWT20" s="132"/>
      <c r="KWU20" s="132"/>
      <c r="KWV20" s="132"/>
      <c r="KWW20" s="132"/>
      <c r="KWX20" s="132"/>
      <c r="KWY20" s="132"/>
      <c r="KWZ20" s="132"/>
      <c r="KXA20" s="132"/>
      <c r="KXB20" s="132"/>
      <c r="KXC20" s="132"/>
      <c r="KXD20" s="132"/>
      <c r="KXE20" s="132"/>
      <c r="KXF20" s="132"/>
      <c r="KXG20" s="132"/>
      <c r="KXH20" s="132"/>
      <c r="KXI20" s="132"/>
      <c r="KXJ20" s="132"/>
      <c r="KXK20" s="132"/>
      <c r="KXL20" s="132"/>
      <c r="KXM20" s="132"/>
      <c r="KXN20" s="132"/>
      <c r="KXO20" s="132"/>
      <c r="KXP20" s="132"/>
      <c r="KXQ20" s="132"/>
      <c r="KXR20" s="132"/>
      <c r="KXS20" s="132"/>
      <c r="KXT20" s="132"/>
      <c r="KXU20" s="132"/>
      <c r="KXV20" s="132"/>
      <c r="KXW20" s="132"/>
      <c r="KXX20" s="132"/>
      <c r="KXY20" s="132"/>
      <c r="KXZ20" s="132"/>
      <c r="KYA20" s="132"/>
      <c r="KYB20" s="132"/>
      <c r="KYC20" s="132"/>
      <c r="KYD20" s="132"/>
      <c r="KYE20" s="132"/>
      <c r="KYF20" s="132"/>
      <c r="KYG20" s="132"/>
      <c r="KYH20" s="132"/>
      <c r="KYI20" s="132"/>
      <c r="KYJ20" s="132"/>
      <c r="KYK20" s="132"/>
      <c r="KYL20" s="132"/>
      <c r="KYM20" s="132"/>
      <c r="KYN20" s="132"/>
      <c r="KYO20" s="132"/>
      <c r="KYP20" s="132"/>
      <c r="KYQ20" s="132"/>
      <c r="KYR20" s="132"/>
      <c r="KYS20" s="132"/>
      <c r="KYT20" s="132"/>
      <c r="KYU20" s="132"/>
      <c r="KYV20" s="132"/>
      <c r="KYW20" s="132"/>
      <c r="KYX20" s="132"/>
      <c r="KYY20" s="132"/>
      <c r="KYZ20" s="132"/>
      <c r="KZA20" s="132"/>
      <c r="KZB20" s="132"/>
      <c r="KZC20" s="132"/>
      <c r="KZD20" s="132"/>
      <c r="KZE20" s="132"/>
      <c r="KZF20" s="132"/>
      <c r="KZG20" s="132"/>
      <c r="KZH20" s="132"/>
      <c r="KZI20" s="132"/>
      <c r="KZJ20" s="132"/>
      <c r="KZK20" s="132"/>
      <c r="KZL20" s="132"/>
      <c r="KZM20" s="132"/>
      <c r="KZN20" s="132"/>
      <c r="KZO20" s="132"/>
      <c r="KZP20" s="132"/>
      <c r="KZQ20" s="132"/>
      <c r="KZR20" s="132"/>
      <c r="KZS20" s="132"/>
      <c r="KZT20" s="132"/>
      <c r="KZU20" s="132"/>
      <c r="KZV20" s="132"/>
      <c r="KZW20" s="132"/>
      <c r="KZX20" s="132"/>
      <c r="KZY20" s="132"/>
      <c r="KZZ20" s="132"/>
      <c r="LAA20" s="132"/>
      <c r="LAB20" s="132"/>
      <c r="LAC20" s="132"/>
      <c r="LAD20" s="132"/>
      <c r="LAE20" s="132"/>
      <c r="LAF20" s="132"/>
      <c r="LAG20" s="132"/>
      <c r="LAH20" s="132"/>
      <c r="LAI20" s="132"/>
      <c r="LAJ20" s="132"/>
      <c r="LAK20" s="132"/>
      <c r="LAL20" s="132"/>
      <c r="LAM20" s="132"/>
      <c r="LAN20" s="132"/>
      <c r="LAO20" s="132"/>
      <c r="LAP20" s="132"/>
      <c r="LAQ20" s="132"/>
      <c r="LAR20" s="132"/>
      <c r="LAS20" s="132"/>
      <c r="LAT20" s="132"/>
      <c r="LAU20" s="132"/>
      <c r="LAV20" s="132"/>
      <c r="LAW20" s="132"/>
      <c r="LAX20" s="132"/>
      <c r="LAY20" s="132"/>
      <c r="LAZ20" s="132"/>
      <c r="LBA20" s="132"/>
      <c r="LBB20" s="132"/>
      <c r="LBC20" s="132"/>
      <c r="LBD20" s="132"/>
      <c r="LBE20" s="132"/>
      <c r="LBF20" s="132"/>
      <c r="LBG20" s="132"/>
      <c r="LBH20" s="132"/>
      <c r="LBI20" s="132"/>
      <c r="LBJ20" s="132"/>
      <c r="LBK20" s="132"/>
      <c r="LBL20" s="132"/>
      <c r="LBM20" s="132"/>
      <c r="LBN20" s="132"/>
      <c r="LBO20" s="132"/>
      <c r="LBP20" s="132"/>
      <c r="LBQ20" s="132"/>
      <c r="LBR20" s="132"/>
      <c r="LBS20" s="132"/>
      <c r="LBT20" s="132"/>
      <c r="LBU20" s="132"/>
      <c r="LBV20" s="132"/>
      <c r="LBW20" s="132"/>
      <c r="LBX20" s="132"/>
      <c r="LBY20" s="132"/>
      <c r="LBZ20" s="132"/>
      <c r="LCA20" s="132"/>
      <c r="LCB20" s="132"/>
      <c r="LCC20" s="132"/>
      <c r="LCD20" s="132"/>
      <c r="LCE20" s="132"/>
      <c r="LCF20" s="132"/>
      <c r="LCG20" s="132"/>
      <c r="LCH20" s="132"/>
      <c r="LCI20" s="132"/>
      <c r="LCJ20" s="132"/>
      <c r="LCK20" s="132"/>
      <c r="LCL20" s="132"/>
      <c r="LCM20" s="132"/>
      <c r="LCN20" s="132"/>
      <c r="LCO20" s="132"/>
      <c r="LCP20" s="132"/>
      <c r="LCQ20" s="132"/>
      <c r="LCR20" s="132"/>
      <c r="LCS20" s="132"/>
      <c r="LCT20" s="132"/>
      <c r="LCU20" s="132"/>
      <c r="LCV20" s="132"/>
      <c r="LCW20" s="132"/>
      <c r="LCX20" s="132"/>
      <c r="LCY20" s="132"/>
      <c r="LCZ20" s="132"/>
      <c r="LDA20" s="132"/>
      <c r="LDB20" s="132"/>
      <c r="LDC20" s="132"/>
      <c r="LDD20" s="132"/>
      <c r="LDE20" s="132"/>
      <c r="LDF20" s="132"/>
      <c r="LDG20" s="132"/>
      <c r="LDH20" s="132"/>
      <c r="LDI20" s="132"/>
      <c r="LDJ20" s="132"/>
      <c r="LDK20" s="132"/>
      <c r="LDL20" s="132"/>
      <c r="LDM20" s="132"/>
      <c r="LDN20" s="132"/>
      <c r="LDO20" s="132"/>
      <c r="LDP20" s="132"/>
      <c r="LDQ20" s="132"/>
      <c r="LDR20" s="132"/>
      <c r="LDS20" s="132"/>
      <c r="LDT20" s="132"/>
      <c r="LDU20" s="132"/>
      <c r="LDV20" s="132"/>
      <c r="LDW20" s="132"/>
      <c r="LDX20" s="132"/>
      <c r="LDY20" s="132"/>
      <c r="LDZ20" s="132"/>
      <c r="LEA20" s="132"/>
      <c r="LEB20" s="132"/>
      <c r="LEC20" s="132"/>
      <c r="LED20" s="132"/>
      <c r="LEE20" s="132"/>
      <c r="LEF20" s="132"/>
      <c r="LEG20" s="132"/>
      <c r="LEH20" s="132"/>
      <c r="LEI20" s="132"/>
      <c r="LEJ20" s="132"/>
      <c r="LEK20" s="132"/>
      <c r="LEL20" s="132"/>
      <c r="LEM20" s="132"/>
      <c r="LEN20" s="132"/>
      <c r="LEO20" s="132"/>
      <c r="LEP20" s="132"/>
      <c r="LEQ20" s="132"/>
      <c r="LER20" s="132"/>
      <c r="LES20" s="132"/>
      <c r="LET20" s="132"/>
      <c r="LEU20" s="132"/>
      <c r="LEV20" s="132"/>
      <c r="LEW20" s="132"/>
      <c r="LEX20" s="132"/>
      <c r="LEY20" s="132"/>
      <c r="LEZ20" s="132"/>
      <c r="LFA20" s="132"/>
      <c r="LFB20" s="132"/>
      <c r="LFC20" s="132"/>
      <c r="LFD20" s="132"/>
      <c r="LFE20" s="132"/>
      <c r="LFF20" s="132"/>
      <c r="LFG20" s="132"/>
      <c r="LFH20" s="132"/>
      <c r="LFI20" s="132"/>
      <c r="LFJ20" s="132"/>
      <c r="LFK20" s="132"/>
      <c r="LFL20" s="132"/>
      <c r="LFM20" s="132"/>
      <c r="LFN20" s="132"/>
      <c r="LFO20" s="132"/>
      <c r="LFP20" s="132"/>
      <c r="LFQ20" s="132"/>
      <c r="LFR20" s="132"/>
      <c r="LFS20" s="132"/>
      <c r="LFT20" s="132"/>
      <c r="LFU20" s="132"/>
      <c r="LFV20" s="132"/>
      <c r="LFW20" s="132"/>
      <c r="LFX20" s="132"/>
      <c r="LFY20" s="132"/>
      <c r="LFZ20" s="132"/>
      <c r="LGA20" s="132"/>
      <c r="LGB20" s="132"/>
      <c r="LGC20" s="132"/>
      <c r="LGD20" s="132"/>
      <c r="LGE20" s="132"/>
      <c r="LGF20" s="132"/>
      <c r="LGG20" s="132"/>
      <c r="LGH20" s="132"/>
      <c r="LGI20" s="132"/>
      <c r="LGJ20" s="132"/>
      <c r="LGK20" s="132"/>
      <c r="LGL20" s="132"/>
      <c r="LGM20" s="132"/>
      <c r="LGN20" s="132"/>
      <c r="LGO20" s="132"/>
      <c r="LGP20" s="132"/>
      <c r="LGQ20" s="132"/>
      <c r="LGR20" s="132"/>
      <c r="LGS20" s="132"/>
      <c r="LGT20" s="132"/>
      <c r="LGU20" s="132"/>
      <c r="LGV20" s="132"/>
      <c r="LGW20" s="132"/>
      <c r="LGX20" s="132"/>
      <c r="LGY20" s="132"/>
      <c r="LGZ20" s="132"/>
      <c r="LHA20" s="132"/>
      <c r="LHB20" s="132"/>
      <c r="LHC20" s="132"/>
      <c r="LHD20" s="132"/>
      <c r="LHE20" s="132"/>
      <c r="LHF20" s="132"/>
      <c r="LHG20" s="132"/>
      <c r="LHH20" s="132"/>
      <c r="LHI20" s="132"/>
      <c r="LHJ20" s="132"/>
      <c r="LHK20" s="132"/>
      <c r="LHL20" s="132"/>
      <c r="LHM20" s="132"/>
      <c r="LHN20" s="132"/>
      <c r="LHO20" s="132"/>
      <c r="LHP20" s="132"/>
      <c r="LHQ20" s="132"/>
      <c r="LHR20" s="132"/>
      <c r="LHS20" s="132"/>
      <c r="LHT20" s="132"/>
      <c r="LHU20" s="132"/>
      <c r="LHV20" s="132"/>
      <c r="LHW20" s="132"/>
      <c r="LHX20" s="132"/>
      <c r="LHY20" s="132"/>
      <c r="LHZ20" s="132"/>
      <c r="LIA20" s="132"/>
      <c r="LIB20" s="132"/>
      <c r="LIC20" s="132"/>
      <c r="LID20" s="132"/>
      <c r="LIE20" s="132"/>
      <c r="LIF20" s="132"/>
      <c r="LIG20" s="132"/>
      <c r="LIH20" s="132"/>
      <c r="LII20" s="132"/>
      <c r="LIJ20" s="132"/>
      <c r="LIK20" s="132"/>
      <c r="LIL20" s="132"/>
      <c r="LIM20" s="132"/>
      <c r="LIN20" s="132"/>
      <c r="LIO20" s="132"/>
      <c r="LIP20" s="132"/>
      <c r="LIQ20" s="132"/>
      <c r="LIR20" s="132"/>
      <c r="LIS20" s="132"/>
      <c r="LIT20" s="132"/>
      <c r="LIU20" s="132"/>
      <c r="LIV20" s="132"/>
      <c r="LIW20" s="132"/>
      <c r="LIX20" s="132"/>
      <c r="LIY20" s="132"/>
      <c r="LIZ20" s="132"/>
      <c r="LJA20" s="132"/>
      <c r="LJB20" s="132"/>
      <c r="LJC20" s="132"/>
      <c r="LJD20" s="132"/>
      <c r="LJE20" s="132"/>
      <c r="LJF20" s="132"/>
      <c r="LJG20" s="132"/>
      <c r="LJH20" s="132"/>
      <c r="LJI20" s="132"/>
      <c r="LJJ20" s="132"/>
      <c r="LJK20" s="132"/>
      <c r="LJL20" s="132"/>
      <c r="LJM20" s="132"/>
      <c r="LJN20" s="132"/>
      <c r="LJO20" s="132"/>
      <c r="LJP20" s="132"/>
      <c r="LJQ20" s="132"/>
      <c r="LJR20" s="132"/>
      <c r="LJS20" s="132"/>
      <c r="LJT20" s="132"/>
      <c r="LJU20" s="132"/>
      <c r="LJV20" s="132"/>
      <c r="LJW20" s="132"/>
      <c r="LJX20" s="132"/>
      <c r="LJY20" s="132"/>
      <c r="LJZ20" s="132"/>
      <c r="LKA20" s="132"/>
      <c r="LKB20" s="132"/>
      <c r="LKC20" s="132"/>
      <c r="LKD20" s="132"/>
      <c r="LKE20" s="132"/>
      <c r="LKF20" s="132"/>
      <c r="LKG20" s="132"/>
      <c r="LKH20" s="132"/>
      <c r="LKI20" s="132"/>
      <c r="LKJ20" s="132"/>
      <c r="LKK20" s="132"/>
      <c r="LKL20" s="132"/>
      <c r="LKM20" s="132"/>
      <c r="LKN20" s="132"/>
      <c r="LKO20" s="132"/>
      <c r="LKP20" s="132"/>
      <c r="LKQ20" s="132"/>
      <c r="LKR20" s="132"/>
      <c r="LKS20" s="132"/>
      <c r="LKT20" s="132"/>
      <c r="LKU20" s="132"/>
      <c r="LKV20" s="132"/>
      <c r="LKW20" s="132"/>
      <c r="LKX20" s="132"/>
      <c r="LKY20" s="132"/>
      <c r="LKZ20" s="132"/>
      <c r="LLA20" s="132"/>
      <c r="LLB20" s="132"/>
      <c r="LLC20" s="132"/>
      <c r="LLD20" s="132"/>
      <c r="LLE20" s="132"/>
      <c r="LLF20" s="132"/>
      <c r="LLG20" s="132"/>
      <c r="LLH20" s="132"/>
      <c r="LLI20" s="132"/>
      <c r="LLJ20" s="132"/>
      <c r="LLK20" s="132"/>
      <c r="LLL20" s="132"/>
      <c r="LLM20" s="132"/>
      <c r="LLN20" s="132"/>
      <c r="LLO20" s="132"/>
      <c r="LLP20" s="132"/>
      <c r="LLQ20" s="132"/>
      <c r="LLR20" s="132"/>
      <c r="LLS20" s="132"/>
      <c r="LLT20" s="132"/>
      <c r="LLU20" s="132"/>
      <c r="LLV20" s="132"/>
      <c r="LLW20" s="132"/>
      <c r="LLX20" s="132"/>
      <c r="LLY20" s="132"/>
      <c r="LLZ20" s="132"/>
      <c r="LMA20" s="132"/>
      <c r="LMB20" s="132"/>
      <c r="LMC20" s="132"/>
      <c r="LMD20" s="132"/>
      <c r="LME20" s="132"/>
      <c r="LMF20" s="132"/>
      <c r="LMG20" s="132"/>
      <c r="LMH20" s="132"/>
      <c r="LMI20" s="132"/>
      <c r="LMJ20" s="132"/>
      <c r="LMK20" s="132"/>
      <c r="LML20" s="132"/>
      <c r="LMM20" s="132"/>
      <c r="LMN20" s="132"/>
      <c r="LMO20" s="132"/>
      <c r="LMP20" s="132"/>
      <c r="LMQ20" s="132"/>
      <c r="LMR20" s="132"/>
      <c r="LMS20" s="132"/>
      <c r="LMT20" s="132"/>
      <c r="LMU20" s="132"/>
      <c r="LMV20" s="132"/>
      <c r="LMW20" s="132"/>
      <c r="LMX20" s="132"/>
      <c r="LMY20" s="132"/>
      <c r="LMZ20" s="132"/>
      <c r="LNA20" s="132"/>
      <c r="LNB20" s="132"/>
      <c r="LNC20" s="132"/>
      <c r="LND20" s="132"/>
      <c r="LNE20" s="132"/>
      <c r="LNF20" s="132"/>
      <c r="LNG20" s="132"/>
      <c r="LNH20" s="132"/>
      <c r="LNI20" s="132"/>
      <c r="LNJ20" s="132"/>
      <c r="LNK20" s="132"/>
      <c r="LNL20" s="132"/>
      <c r="LNM20" s="132"/>
      <c r="LNN20" s="132"/>
      <c r="LNO20" s="132"/>
      <c r="LNP20" s="132"/>
      <c r="LNQ20" s="132"/>
      <c r="LNR20" s="132"/>
      <c r="LNS20" s="132"/>
      <c r="LNT20" s="132"/>
      <c r="LNU20" s="132"/>
      <c r="LNV20" s="132"/>
      <c r="LNW20" s="132"/>
      <c r="LNX20" s="132"/>
      <c r="LNY20" s="132"/>
      <c r="LNZ20" s="132"/>
      <c r="LOA20" s="132"/>
      <c r="LOB20" s="132"/>
      <c r="LOC20" s="132"/>
      <c r="LOD20" s="132"/>
      <c r="LOE20" s="132"/>
      <c r="LOF20" s="132"/>
      <c r="LOG20" s="132"/>
      <c r="LOH20" s="132"/>
      <c r="LOI20" s="132"/>
      <c r="LOJ20" s="132"/>
      <c r="LOK20" s="132"/>
      <c r="LOL20" s="132"/>
      <c r="LOM20" s="132"/>
      <c r="LON20" s="132"/>
      <c r="LOO20" s="132"/>
      <c r="LOP20" s="132"/>
      <c r="LOQ20" s="132"/>
      <c r="LOR20" s="132"/>
      <c r="LOS20" s="132"/>
      <c r="LOT20" s="132"/>
      <c r="LOU20" s="132"/>
      <c r="LOV20" s="132"/>
      <c r="LOW20" s="132"/>
      <c r="LOX20" s="132"/>
      <c r="LOY20" s="132"/>
      <c r="LOZ20" s="132"/>
      <c r="LPA20" s="132"/>
      <c r="LPB20" s="132"/>
      <c r="LPC20" s="132"/>
      <c r="LPD20" s="132"/>
      <c r="LPE20" s="132"/>
      <c r="LPF20" s="132"/>
      <c r="LPG20" s="132"/>
      <c r="LPH20" s="132"/>
      <c r="LPI20" s="132"/>
      <c r="LPJ20" s="132"/>
      <c r="LPK20" s="132"/>
      <c r="LPL20" s="132"/>
      <c r="LPM20" s="132"/>
      <c r="LPN20" s="132"/>
      <c r="LPO20" s="132"/>
      <c r="LPP20" s="132"/>
      <c r="LPQ20" s="132"/>
      <c r="LPR20" s="132"/>
      <c r="LPS20" s="132"/>
      <c r="LPT20" s="132"/>
      <c r="LPU20" s="132"/>
      <c r="LPV20" s="132"/>
      <c r="LPW20" s="132"/>
      <c r="LPX20" s="132"/>
      <c r="LPY20" s="132"/>
      <c r="LPZ20" s="132"/>
      <c r="LQA20" s="132"/>
      <c r="LQB20" s="132"/>
      <c r="LQC20" s="132"/>
      <c r="LQD20" s="132"/>
      <c r="LQE20" s="132"/>
      <c r="LQF20" s="132"/>
      <c r="LQG20" s="132"/>
      <c r="LQH20" s="132"/>
      <c r="LQI20" s="132"/>
      <c r="LQJ20" s="132"/>
      <c r="LQK20" s="132"/>
      <c r="LQL20" s="132"/>
      <c r="LQM20" s="132"/>
      <c r="LQN20" s="132"/>
      <c r="LQO20" s="132"/>
      <c r="LQP20" s="132"/>
      <c r="LQQ20" s="132"/>
      <c r="LQR20" s="132"/>
      <c r="LQS20" s="132"/>
      <c r="LQT20" s="132"/>
      <c r="LQU20" s="132"/>
      <c r="LQV20" s="132"/>
      <c r="LQW20" s="132"/>
      <c r="LQX20" s="132"/>
      <c r="LQY20" s="132"/>
      <c r="LQZ20" s="132"/>
      <c r="LRA20" s="132"/>
      <c r="LRB20" s="132"/>
      <c r="LRC20" s="132"/>
      <c r="LRD20" s="132"/>
      <c r="LRE20" s="132"/>
      <c r="LRF20" s="132"/>
      <c r="LRG20" s="132"/>
      <c r="LRH20" s="132"/>
      <c r="LRI20" s="132"/>
      <c r="LRJ20" s="132"/>
      <c r="LRK20" s="132"/>
      <c r="LRL20" s="132"/>
      <c r="LRM20" s="132"/>
      <c r="LRN20" s="132"/>
      <c r="LRO20" s="132"/>
      <c r="LRP20" s="132"/>
      <c r="LRQ20" s="132"/>
      <c r="LRR20" s="132"/>
      <c r="LRS20" s="132"/>
      <c r="LRT20" s="132"/>
      <c r="LRU20" s="132"/>
      <c r="LRV20" s="132"/>
      <c r="LRW20" s="132"/>
      <c r="LRX20" s="132"/>
      <c r="LRY20" s="132"/>
      <c r="LRZ20" s="132"/>
      <c r="LSA20" s="132"/>
      <c r="LSB20" s="132"/>
      <c r="LSC20" s="132"/>
      <c r="LSD20" s="132"/>
      <c r="LSE20" s="132"/>
      <c r="LSF20" s="132"/>
      <c r="LSG20" s="132"/>
      <c r="LSH20" s="132"/>
      <c r="LSI20" s="132"/>
      <c r="LSJ20" s="132"/>
      <c r="LSK20" s="132"/>
      <c r="LSL20" s="132"/>
      <c r="LSM20" s="132"/>
      <c r="LSN20" s="132"/>
      <c r="LSO20" s="132"/>
      <c r="LSP20" s="132"/>
      <c r="LSQ20" s="132"/>
      <c r="LSR20" s="132"/>
      <c r="LSS20" s="132"/>
      <c r="LST20" s="132"/>
      <c r="LSU20" s="132"/>
      <c r="LSV20" s="132"/>
      <c r="LSW20" s="132"/>
      <c r="LSX20" s="132"/>
      <c r="LSY20" s="132"/>
      <c r="LSZ20" s="132"/>
      <c r="LTA20" s="132"/>
      <c r="LTB20" s="132"/>
      <c r="LTC20" s="132"/>
      <c r="LTD20" s="132"/>
      <c r="LTE20" s="132"/>
      <c r="LTF20" s="132"/>
      <c r="LTG20" s="132"/>
      <c r="LTH20" s="132"/>
      <c r="LTI20" s="132"/>
      <c r="LTJ20" s="132"/>
      <c r="LTK20" s="132"/>
      <c r="LTL20" s="132"/>
      <c r="LTM20" s="132"/>
      <c r="LTN20" s="132"/>
      <c r="LTO20" s="132"/>
      <c r="LTP20" s="132"/>
      <c r="LTQ20" s="132"/>
      <c r="LTR20" s="132"/>
      <c r="LTS20" s="132"/>
      <c r="LTT20" s="132"/>
      <c r="LTU20" s="132"/>
      <c r="LTV20" s="132"/>
      <c r="LTW20" s="132"/>
      <c r="LTX20" s="132"/>
      <c r="LTY20" s="132"/>
      <c r="LTZ20" s="132"/>
      <c r="LUA20" s="132"/>
      <c r="LUB20" s="132"/>
      <c r="LUC20" s="132"/>
      <c r="LUD20" s="132"/>
      <c r="LUE20" s="132"/>
      <c r="LUF20" s="132"/>
      <c r="LUG20" s="132"/>
      <c r="LUH20" s="132"/>
      <c r="LUI20" s="132"/>
      <c r="LUJ20" s="132"/>
      <c r="LUK20" s="132"/>
      <c r="LUL20" s="132"/>
      <c r="LUM20" s="132"/>
      <c r="LUN20" s="132"/>
      <c r="LUO20" s="132"/>
      <c r="LUP20" s="132"/>
      <c r="LUQ20" s="132"/>
      <c r="LUR20" s="132"/>
      <c r="LUS20" s="132"/>
      <c r="LUT20" s="132"/>
      <c r="LUU20" s="132"/>
      <c r="LUV20" s="132"/>
      <c r="LUW20" s="132"/>
      <c r="LUX20" s="132"/>
      <c r="LUY20" s="132"/>
      <c r="LUZ20" s="132"/>
      <c r="LVA20" s="132"/>
      <c r="LVB20" s="132"/>
      <c r="LVC20" s="132"/>
      <c r="LVD20" s="132"/>
      <c r="LVE20" s="132"/>
      <c r="LVF20" s="132"/>
      <c r="LVG20" s="132"/>
      <c r="LVH20" s="132"/>
      <c r="LVI20" s="132"/>
      <c r="LVJ20" s="132"/>
      <c r="LVK20" s="132"/>
      <c r="LVL20" s="132"/>
      <c r="LVM20" s="132"/>
      <c r="LVN20" s="132"/>
      <c r="LVO20" s="132"/>
      <c r="LVP20" s="132"/>
      <c r="LVQ20" s="132"/>
      <c r="LVR20" s="132"/>
      <c r="LVS20" s="132"/>
      <c r="LVT20" s="132"/>
      <c r="LVU20" s="132"/>
      <c r="LVV20" s="132"/>
      <c r="LVW20" s="132"/>
      <c r="LVX20" s="132"/>
      <c r="LVY20" s="132"/>
      <c r="LVZ20" s="132"/>
      <c r="LWA20" s="132"/>
      <c r="LWB20" s="132"/>
      <c r="LWC20" s="132"/>
      <c r="LWD20" s="132"/>
      <c r="LWE20" s="132"/>
      <c r="LWF20" s="132"/>
      <c r="LWG20" s="132"/>
      <c r="LWH20" s="132"/>
      <c r="LWI20" s="132"/>
      <c r="LWJ20" s="132"/>
      <c r="LWK20" s="132"/>
      <c r="LWL20" s="132"/>
      <c r="LWM20" s="132"/>
      <c r="LWN20" s="132"/>
      <c r="LWO20" s="132"/>
      <c r="LWP20" s="132"/>
      <c r="LWQ20" s="132"/>
      <c r="LWR20" s="132"/>
      <c r="LWS20" s="132"/>
      <c r="LWT20" s="132"/>
      <c r="LWU20" s="132"/>
      <c r="LWV20" s="132"/>
      <c r="LWW20" s="132"/>
      <c r="LWX20" s="132"/>
      <c r="LWY20" s="132"/>
      <c r="LWZ20" s="132"/>
      <c r="LXA20" s="132"/>
      <c r="LXB20" s="132"/>
      <c r="LXC20" s="132"/>
      <c r="LXD20" s="132"/>
      <c r="LXE20" s="132"/>
      <c r="LXF20" s="132"/>
      <c r="LXG20" s="132"/>
      <c r="LXH20" s="132"/>
      <c r="LXI20" s="132"/>
      <c r="LXJ20" s="132"/>
      <c r="LXK20" s="132"/>
      <c r="LXL20" s="132"/>
      <c r="LXM20" s="132"/>
      <c r="LXN20" s="132"/>
      <c r="LXO20" s="132"/>
      <c r="LXP20" s="132"/>
      <c r="LXQ20" s="132"/>
      <c r="LXR20" s="132"/>
      <c r="LXS20" s="132"/>
      <c r="LXT20" s="132"/>
      <c r="LXU20" s="132"/>
      <c r="LXV20" s="132"/>
      <c r="LXW20" s="132"/>
      <c r="LXX20" s="132"/>
      <c r="LXY20" s="132"/>
      <c r="LXZ20" s="132"/>
      <c r="LYA20" s="132"/>
      <c r="LYB20" s="132"/>
      <c r="LYC20" s="132"/>
      <c r="LYD20" s="132"/>
      <c r="LYE20" s="132"/>
      <c r="LYF20" s="132"/>
      <c r="LYG20" s="132"/>
      <c r="LYH20" s="132"/>
      <c r="LYI20" s="132"/>
      <c r="LYJ20" s="132"/>
      <c r="LYK20" s="132"/>
      <c r="LYL20" s="132"/>
      <c r="LYM20" s="132"/>
      <c r="LYN20" s="132"/>
      <c r="LYO20" s="132"/>
      <c r="LYP20" s="132"/>
      <c r="LYQ20" s="132"/>
      <c r="LYR20" s="132"/>
      <c r="LYS20" s="132"/>
      <c r="LYT20" s="132"/>
      <c r="LYU20" s="132"/>
      <c r="LYV20" s="132"/>
      <c r="LYW20" s="132"/>
      <c r="LYX20" s="132"/>
      <c r="LYY20" s="132"/>
      <c r="LYZ20" s="132"/>
      <c r="LZA20" s="132"/>
      <c r="LZB20" s="132"/>
      <c r="LZC20" s="132"/>
      <c r="LZD20" s="132"/>
      <c r="LZE20" s="132"/>
      <c r="LZF20" s="132"/>
      <c r="LZG20" s="132"/>
      <c r="LZH20" s="132"/>
      <c r="LZI20" s="132"/>
      <c r="LZJ20" s="132"/>
      <c r="LZK20" s="132"/>
      <c r="LZL20" s="132"/>
      <c r="LZM20" s="132"/>
      <c r="LZN20" s="132"/>
      <c r="LZO20" s="132"/>
      <c r="LZP20" s="132"/>
      <c r="LZQ20" s="132"/>
      <c r="LZR20" s="132"/>
      <c r="LZS20" s="132"/>
      <c r="LZT20" s="132"/>
      <c r="LZU20" s="132"/>
      <c r="LZV20" s="132"/>
      <c r="LZW20" s="132"/>
      <c r="LZX20" s="132"/>
      <c r="LZY20" s="132"/>
      <c r="LZZ20" s="132"/>
      <c r="MAA20" s="132"/>
      <c r="MAB20" s="132"/>
      <c r="MAC20" s="132"/>
      <c r="MAD20" s="132"/>
      <c r="MAE20" s="132"/>
      <c r="MAF20" s="132"/>
      <c r="MAG20" s="132"/>
      <c r="MAH20" s="132"/>
      <c r="MAI20" s="132"/>
      <c r="MAJ20" s="132"/>
      <c r="MAK20" s="132"/>
      <c r="MAL20" s="132"/>
      <c r="MAM20" s="132"/>
      <c r="MAN20" s="132"/>
      <c r="MAO20" s="132"/>
      <c r="MAP20" s="132"/>
      <c r="MAQ20" s="132"/>
      <c r="MAR20" s="132"/>
      <c r="MAS20" s="132"/>
      <c r="MAT20" s="132"/>
      <c r="MAU20" s="132"/>
      <c r="MAV20" s="132"/>
      <c r="MAW20" s="132"/>
      <c r="MAX20" s="132"/>
      <c r="MAY20" s="132"/>
      <c r="MAZ20" s="132"/>
      <c r="MBA20" s="132"/>
      <c r="MBB20" s="132"/>
      <c r="MBC20" s="132"/>
      <c r="MBD20" s="132"/>
      <c r="MBE20" s="132"/>
      <c r="MBF20" s="132"/>
      <c r="MBG20" s="132"/>
      <c r="MBH20" s="132"/>
      <c r="MBI20" s="132"/>
      <c r="MBJ20" s="132"/>
      <c r="MBK20" s="132"/>
      <c r="MBL20" s="132"/>
      <c r="MBM20" s="132"/>
      <c r="MBN20" s="132"/>
      <c r="MBO20" s="132"/>
      <c r="MBP20" s="132"/>
      <c r="MBQ20" s="132"/>
      <c r="MBR20" s="132"/>
      <c r="MBS20" s="132"/>
      <c r="MBT20" s="132"/>
      <c r="MBU20" s="132"/>
      <c r="MBV20" s="132"/>
      <c r="MBW20" s="132"/>
      <c r="MBX20" s="132"/>
      <c r="MBY20" s="132"/>
      <c r="MBZ20" s="132"/>
      <c r="MCA20" s="132"/>
      <c r="MCB20" s="132"/>
      <c r="MCC20" s="132"/>
      <c r="MCD20" s="132"/>
      <c r="MCE20" s="132"/>
      <c r="MCF20" s="132"/>
      <c r="MCG20" s="132"/>
      <c r="MCH20" s="132"/>
      <c r="MCI20" s="132"/>
      <c r="MCJ20" s="132"/>
      <c r="MCK20" s="132"/>
      <c r="MCL20" s="132"/>
      <c r="MCM20" s="132"/>
      <c r="MCN20" s="132"/>
      <c r="MCO20" s="132"/>
      <c r="MCP20" s="132"/>
      <c r="MCQ20" s="132"/>
      <c r="MCR20" s="132"/>
      <c r="MCS20" s="132"/>
      <c r="MCT20" s="132"/>
      <c r="MCU20" s="132"/>
      <c r="MCV20" s="132"/>
      <c r="MCW20" s="132"/>
      <c r="MCX20" s="132"/>
      <c r="MCY20" s="132"/>
      <c r="MCZ20" s="132"/>
      <c r="MDA20" s="132"/>
      <c r="MDB20" s="132"/>
      <c r="MDC20" s="132"/>
      <c r="MDD20" s="132"/>
      <c r="MDE20" s="132"/>
      <c r="MDF20" s="132"/>
      <c r="MDG20" s="132"/>
      <c r="MDH20" s="132"/>
      <c r="MDI20" s="132"/>
      <c r="MDJ20" s="132"/>
      <c r="MDK20" s="132"/>
      <c r="MDL20" s="132"/>
      <c r="MDM20" s="132"/>
      <c r="MDN20" s="132"/>
      <c r="MDO20" s="132"/>
      <c r="MDP20" s="132"/>
      <c r="MDQ20" s="132"/>
      <c r="MDR20" s="132"/>
      <c r="MDS20" s="132"/>
      <c r="MDT20" s="132"/>
      <c r="MDU20" s="132"/>
      <c r="MDV20" s="132"/>
      <c r="MDW20" s="132"/>
      <c r="MDX20" s="132"/>
      <c r="MDY20" s="132"/>
      <c r="MDZ20" s="132"/>
      <c r="MEA20" s="132"/>
      <c r="MEB20" s="132"/>
      <c r="MEC20" s="132"/>
      <c r="MED20" s="132"/>
      <c r="MEE20" s="132"/>
      <c r="MEF20" s="132"/>
      <c r="MEG20" s="132"/>
      <c r="MEH20" s="132"/>
      <c r="MEI20" s="132"/>
      <c r="MEJ20" s="132"/>
      <c r="MEK20" s="132"/>
      <c r="MEL20" s="132"/>
      <c r="MEM20" s="132"/>
      <c r="MEN20" s="132"/>
      <c r="MEO20" s="132"/>
      <c r="MEP20" s="132"/>
      <c r="MEQ20" s="132"/>
      <c r="MER20" s="132"/>
      <c r="MES20" s="132"/>
      <c r="MET20" s="132"/>
      <c r="MEU20" s="132"/>
      <c r="MEV20" s="132"/>
      <c r="MEW20" s="132"/>
      <c r="MEX20" s="132"/>
      <c r="MEY20" s="132"/>
      <c r="MEZ20" s="132"/>
      <c r="MFA20" s="132"/>
      <c r="MFB20" s="132"/>
      <c r="MFC20" s="132"/>
      <c r="MFD20" s="132"/>
      <c r="MFE20" s="132"/>
      <c r="MFF20" s="132"/>
      <c r="MFG20" s="132"/>
      <c r="MFH20" s="132"/>
      <c r="MFI20" s="132"/>
      <c r="MFJ20" s="132"/>
      <c r="MFK20" s="132"/>
      <c r="MFL20" s="132"/>
      <c r="MFM20" s="132"/>
      <c r="MFN20" s="132"/>
      <c r="MFO20" s="132"/>
      <c r="MFP20" s="132"/>
      <c r="MFQ20" s="132"/>
      <c r="MFR20" s="132"/>
      <c r="MFS20" s="132"/>
      <c r="MFT20" s="132"/>
      <c r="MFU20" s="132"/>
      <c r="MFV20" s="132"/>
      <c r="MFW20" s="132"/>
      <c r="MFX20" s="132"/>
      <c r="MFY20" s="132"/>
      <c r="MFZ20" s="132"/>
      <c r="MGA20" s="132"/>
      <c r="MGB20" s="132"/>
      <c r="MGC20" s="132"/>
      <c r="MGD20" s="132"/>
      <c r="MGE20" s="132"/>
      <c r="MGF20" s="132"/>
      <c r="MGG20" s="132"/>
      <c r="MGH20" s="132"/>
      <c r="MGI20" s="132"/>
      <c r="MGJ20" s="132"/>
      <c r="MGK20" s="132"/>
      <c r="MGL20" s="132"/>
      <c r="MGM20" s="132"/>
      <c r="MGN20" s="132"/>
      <c r="MGO20" s="132"/>
      <c r="MGP20" s="132"/>
      <c r="MGQ20" s="132"/>
      <c r="MGR20" s="132"/>
      <c r="MGS20" s="132"/>
      <c r="MGT20" s="132"/>
      <c r="MGU20" s="132"/>
      <c r="MGV20" s="132"/>
      <c r="MGW20" s="132"/>
      <c r="MGX20" s="132"/>
      <c r="MGY20" s="132"/>
      <c r="MGZ20" s="132"/>
      <c r="MHA20" s="132"/>
      <c r="MHB20" s="132"/>
      <c r="MHC20" s="132"/>
      <c r="MHD20" s="132"/>
      <c r="MHE20" s="132"/>
      <c r="MHF20" s="132"/>
      <c r="MHG20" s="132"/>
      <c r="MHH20" s="132"/>
      <c r="MHI20" s="132"/>
      <c r="MHJ20" s="132"/>
      <c r="MHK20" s="132"/>
      <c r="MHL20" s="132"/>
      <c r="MHM20" s="132"/>
      <c r="MHN20" s="132"/>
      <c r="MHO20" s="132"/>
      <c r="MHP20" s="132"/>
      <c r="MHQ20" s="132"/>
      <c r="MHR20" s="132"/>
      <c r="MHS20" s="132"/>
      <c r="MHT20" s="132"/>
      <c r="MHU20" s="132"/>
      <c r="MHV20" s="132"/>
      <c r="MHW20" s="132"/>
      <c r="MHX20" s="132"/>
      <c r="MHY20" s="132"/>
      <c r="MHZ20" s="132"/>
      <c r="MIA20" s="132"/>
      <c r="MIB20" s="132"/>
      <c r="MIC20" s="132"/>
      <c r="MID20" s="132"/>
      <c r="MIE20" s="132"/>
      <c r="MIF20" s="132"/>
      <c r="MIG20" s="132"/>
      <c r="MIH20" s="132"/>
      <c r="MII20" s="132"/>
      <c r="MIJ20" s="132"/>
      <c r="MIK20" s="132"/>
      <c r="MIL20" s="132"/>
      <c r="MIM20" s="132"/>
      <c r="MIN20" s="132"/>
      <c r="MIO20" s="132"/>
      <c r="MIP20" s="132"/>
      <c r="MIQ20" s="132"/>
      <c r="MIR20" s="132"/>
      <c r="MIS20" s="132"/>
      <c r="MIT20" s="132"/>
      <c r="MIU20" s="132"/>
      <c r="MIV20" s="132"/>
      <c r="MIW20" s="132"/>
      <c r="MIX20" s="132"/>
      <c r="MIY20" s="132"/>
      <c r="MIZ20" s="132"/>
      <c r="MJA20" s="132"/>
      <c r="MJB20" s="132"/>
      <c r="MJC20" s="132"/>
      <c r="MJD20" s="132"/>
      <c r="MJE20" s="132"/>
      <c r="MJF20" s="132"/>
      <c r="MJG20" s="132"/>
      <c r="MJH20" s="132"/>
      <c r="MJI20" s="132"/>
      <c r="MJJ20" s="132"/>
      <c r="MJK20" s="132"/>
      <c r="MJL20" s="132"/>
      <c r="MJM20" s="132"/>
      <c r="MJN20" s="132"/>
      <c r="MJO20" s="132"/>
      <c r="MJP20" s="132"/>
      <c r="MJQ20" s="132"/>
      <c r="MJR20" s="132"/>
      <c r="MJS20" s="132"/>
      <c r="MJT20" s="132"/>
      <c r="MJU20" s="132"/>
      <c r="MJV20" s="132"/>
      <c r="MJW20" s="132"/>
      <c r="MJX20" s="132"/>
      <c r="MJY20" s="132"/>
      <c r="MJZ20" s="132"/>
      <c r="MKA20" s="132"/>
      <c r="MKB20" s="132"/>
      <c r="MKC20" s="132"/>
      <c r="MKD20" s="132"/>
      <c r="MKE20" s="132"/>
      <c r="MKF20" s="132"/>
      <c r="MKG20" s="132"/>
      <c r="MKH20" s="132"/>
      <c r="MKI20" s="132"/>
      <c r="MKJ20" s="132"/>
      <c r="MKK20" s="132"/>
      <c r="MKL20" s="132"/>
      <c r="MKM20" s="132"/>
      <c r="MKN20" s="132"/>
      <c r="MKO20" s="132"/>
      <c r="MKP20" s="132"/>
      <c r="MKQ20" s="132"/>
      <c r="MKR20" s="132"/>
      <c r="MKS20" s="132"/>
      <c r="MKT20" s="132"/>
      <c r="MKU20" s="132"/>
      <c r="MKV20" s="132"/>
      <c r="MKW20" s="132"/>
      <c r="MKX20" s="132"/>
      <c r="MKY20" s="132"/>
      <c r="MKZ20" s="132"/>
      <c r="MLA20" s="132"/>
      <c r="MLB20" s="132"/>
      <c r="MLC20" s="132"/>
      <c r="MLD20" s="132"/>
      <c r="MLE20" s="132"/>
      <c r="MLF20" s="132"/>
      <c r="MLG20" s="132"/>
      <c r="MLH20" s="132"/>
      <c r="MLI20" s="132"/>
      <c r="MLJ20" s="132"/>
      <c r="MLK20" s="132"/>
      <c r="MLL20" s="132"/>
      <c r="MLM20" s="132"/>
      <c r="MLN20" s="132"/>
      <c r="MLO20" s="132"/>
      <c r="MLP20" s="132"/>
      <c r="MLQ20" s="132"/>
      <c r="MLR20" s="132"/>
      <c r="MLS20" s="132"/>
      <c r="MLT20" s="132"/>
      <c r="MLU20" s="132"/>
      <c r="MLV20" s="132"/>
      <c r="MLW20" s="132"/>
      <c r="MLX20" s="132"/>
      <c r="MLY20" s="132"/>
      <c r="MLZ20" s="132"/>
      <c r="MMA20" s="132"/>
      <c r="MMB20" s="132"/>
      <c r="MMC20" s="132"/>
      <c r="MMD20" s="132"/>
      <c r="MME20" s="132"/>
      <c r="MMF20" s="132"/>
      <c r="MMG20" s="132"/>
      <c r="MMH20" s="132"/>
      <c r="MMI20" s="132"/>
      <c r="MMJ20" s="132"/>
      <c r="MMK20" s="132"/>
      <c r="MML20" s="132"/>
      <c r="MMM20" s="132"/>
      <c r="MMN20" s="132"/>
      <c r="MMO20" s="132"/>
      <c r="MMP20" s="132"/>
      <c r="MMQ20" s="132"/>
      <c r="MMR20" s="132"/>
      <c r="MMS20" s="132"/>
      <c r="MMT20" s="132"/>
      <c r="MMU20" s="132"/>
      <c r="MMV20" s="132"/>
      <c r="MMW20" s="132"/>
      <c r="MMX20" s="132"/>
      <c r="MMY20" s="132"/>
      <c r="MMZ20" s="132"/>
      <c r="MNA20" s="132"/>
      <c r="MNB20" s="132"/>
      <c r="MNC20" s="132"/>
      <c r="MND20" s="132"/>
      <c r="MNE20" s="132"/>
      <c r="MNF20" s="132"/>
      <c r="MNG20" s="132"/>
      <c r="MNH20" s="132"/>
      <c r="MNI20" s="132"/>
      <c r="MNJ20" s="132"/>
      <c r="MNK20" s="132"/>
      <c r="MNL20" s="132"/>
      <c r="MNM20" s="132"/>
      <c r="MNN20" s="132"/>
      <c r="MNO20" s="132"/>
      <c r="MNP20" s="132"/>
      <c r="MNQ20" s="132"/>
      <c r="MNR20" s="132"/>
      <c r="MNS20" s="132"/>
      <c r="MNT20" s="132"/>
      <c r="MNU20" s="132"/>
      <c r="MNV20" s="132"/>
      <c r="MNW20" s="132"/>
      <c r="MNX20" s="132"/>
      <c r="MNY20" s="132"/>
      <c r="MNZ20" s="132"/>
      <c r="MOA20" s="132"/>
      <c r="MOB20" s="132"/>
      <c r="MOC20" s="132"/>
      <c r="MOD20" s="132"/>
      <c r="MOE20" s="132"/>
      <c r="MOF20" s="132"/>
      <c r="MOG20" s="132"/>
      <c r="MOH20" s="132"/>
      <c r="MOI20" s="132"/>
      <c r="MOJ20" s="132"/>
      <c r="MOK20" s="132"/>
      <c r="MOL20" s="132"/>
      <c r="MOM20" s="132"/>
      <c r="MON20" s="132"/>
      <c r="MOO20" s="132"/>
      <c r="MOP20" s="132"/>
      <c r="MOQ20" s="132"/>
      <c r="MOR20" s="132"/>
      <c r="MOS20" s="132"/>
      <c r="MOT20" s="132"/>
      <c r="MOU20" s="132"/>
      <c r="MOV20" s="132"/>
      <c r="MOW20" s="132"/>
      <c r="MOX20" s="132"/>
      <c r="MOY20" s="132"/>
      <c r="MOZ20" s="132"/>
      <c r="MPA20" s="132"/>
      <c r="MPB20" s="132"/>
      <c r="MPC20" s="132"/>
      <c r="MPD20" s="132"/>
      <c r="MPE20" s="132"/>
      <c r="MPF20" s="132"/>
      <c r="MPG20" s="132"/>
      <c r="MPH20" s="132"/>
      <c r="MPI20" s="132"/>
      <c r="MPJ20" s="132"/>
      <c r="MPK20" s="132"/>
      <c r="MPL20" s="132"/>
      <c r="MPM20" s="132"/>
      <c r="MPN20" s="132"/>
      <c r="MPO20" s="132"/>
      <c r="MPP20" s="132"/>
      <c r="MPQ20" s="132"/>
      <c r="MPR20" s="132"/>
      <c r="MPS20" s="132"/>
      <c r="MPT20" s="132"/>
      <c r="MPU20" s="132"/>
      <c r="MPV20" s="132"/>
      <c r="MPW20" s="132"/>
      <c r="MPX20" s="132"/>
      <c r="MPY20" s="132"/>
      <c r="MPZ20" s="132"/>
      <c r="MQA20" s="132"/>
      <c r="MQB20" s="132"/>
      <c r="MQC20" s="132"/>
      <c r="MQD20" s="132"/>
      <c r="MQE20" s="132"/>
      <c r="MQF20" s="132"/>
      <c r="MQG20" s="132"/>
      <c r="MQH20" s="132"/>
      <c r="MQI20" s="132"/>
      <c r="MQJ20" s="132"/>
      <c r="MQK20" s="132"/>
      <c r="MQL20" s="132"/>
      <c r="MQM20" s="132"/>
      <c r="MQN20" s="132"/>
      <c r="MQO20" s="132"/>
      <c r="MQP20" s="132"/>
      <c r="MQQ20" s="132"/>
      <c r="MQR20" s="132"/>
      <c r="MQS20" s="132"/>
      <c r="MQT20" s="132"/>
      <c r="MQU20" s="132"/>
      <c r="MQV20" s="132"/>
      <c r="MQW20" s="132"/>
      <c r="MQX20" s="132"/>
      <c r="MQY20" s="132"/>
      <c r="MQZ20" s="132"/>
      <c r="MRA20" s="132"/>
      <c r="MRB20" s="132"/>
      <c r="MRC20" s="132"/>
      <c r="MRD20" s="132"/>
      <c r="MRE20" s="132"/>
      <c r="MRF20" s="132"/>
      <c r="MRG20" s="132"/>
      <c r="MRH20" s="132"/>
      <c r="MRI20" s="132"/>
      <c r="MRJ20" s="132"/>
      <c r="MRK20" s="132"/>
      <c r="MRL20" s="132"/>
      <c r="MRM20" s="132"/>
      <c r="MRN20" s="132"/>
      <c r="MRO20" s="132"/>
      <c r="MRP20" s="132"/>
      <c r="MRQ20" s="132"/>
      <c r="MRR20" s="132"/>
      <c r="MRS20" s="132"/>
      <c r="MRT20" s="132"/>
      <c r="MRU20" s="132"/>
      <c r="MRV20" s="132"/>
      <c r="MRW20" s="132"/>
      <c r="MRX20" s="132"/>
      <c r="MRY20" s="132"/>
      <c r="MRZ20" s="132"/>
      <c r="MSA20" s="132"/>
      <c r="MSB20" s="132"/>
      <c r="MSC20" s="132"/>
      <c r="MSD20" s="132"/>
      <c r="MSE20" s="132"/>
      <c r="MSF20" s="132"/>
      <c r="MSG20" s="132"/>
      <c r="MSH20" s="132"/>
      <c r="MSI20" s="132"/>
      <c r="MSJ20" s="132"/>
      <c r="MSK20" s="132"/>
      <c r="MSL20" s="132"/>
      <c r="MSM20" s="132"/>
      <c r="MSN20" s="132"/>
      <c r="MSO20" s="132"/>
      <c r="MSP20" s="132"/>
      <c r="MSQ20" s="132"/>
      <c r="MSR20" s="132"/>
      <c r="MSS20" s="132"/>
      <c r="MST20" s="132"/>
      <c r="MSU20" s="132"/>
      <c r="MSV20" s="132"/>
      <c r="MSW20" s="132"/>
      <c r="MSX20" s="132"/>
      <c r="MSY20" s="132"/>
      <c r="MSZ20" s="132"/>
      <c r="MTA20" s="132"/>
      <c r="MTB20" s="132"/>
      <c r="MTC20" s="132"/>
      <c r="MTD20" s="132"/>
      <c r="MTE20" s="132"/>
      <c r="MTF20" s="132"/>
      <c r="MTG20" s="132"/>
      <c r="MTH20" s="132"/>
      <c r="MTI20" s="132"/>
      <c r="MTJ20" s="132"/>
      <c r="MTK20" s="132"/>
      <c r="MTL20" s="132"/>
      <c r="MTM20" s="132"/>
      <c r="MTN20" s="132"/>
      <c r="MTO20" s="132"/>
      <c r="MTP20" s="132"/>
      <c r="MTQ20" s="132"/>
      <c r="MTR20" s="132"/>
      <c r="MTS20" s="132"/>
      <c r="MTT20" s="132"/>
      <c r="MTU20" s="132"/>
      <c r="MTV20" s="132"/>
      <c r="MTW20" s="132"/>
      <c r="MTX20" s="132"/>
      <c r="MTY20" s="132"/>
      <c r="MTZ20" s="132"/>
      <c r="MUA20" s="132"/>
      <c r="MUB20" s="132"/>
      <c r="MUC20" s="132"/>
      <c r="MUD20" s="132"/>
      <c r="MUE20" s="132"/>
      <c r="MUF20" s="132"/>
      <c r="MUG20" s="132"/>
      <c r="MUH20" s="132"/>
      <c r="MUI20" s="132"/>
      <c r="MUJ20" s="132"/>
      <c r="MUK20" s="132"/>
      <c r="MUL20" s="132"/>
      <c r="MUM20" s="132"/>
      <c r="MUN20" s="132"/>
      <c r="MUO20" s="132"/>
      <c r="MUP20" s="132"/>
      <c r="MUQ20" s="132"/>
      <c r="MUR20" s="132"/>
      <c r="MUS20" s="132"/>
      <c r="MUT20" s="132"/>
      <c r="MUU20" s="132"/>
      <c r="MUV20" s="132"/>
      <c r="MUW20" s="132"/>
      <c r="MUX20" s="132"/>
      <c r="MUY20" s="132"/>
      <c r="MUZ20" s="132"/>
      <c r="MVA20" s="132"/>
      <c r="MVB20" s="132"/>
      <c r="MVC20" s="132"/>
      <c r="MVD20" s="132"/>
      <c r="MVE20" s="132"/>
      <c r="MVF20" s="132"/>
      <c r="MVG20" s="132"/>
      <c r="MVH20" s="132"/>
      <c r="MVI20" s="132"/>
      <c r="MVJ20" s="132"/>
      <c r="MVK20" s="132"/>
      <c r="MVL20" s="132"/>
      <c r="MVM20" s="132"/>
      <c r="MVN20" s="132"/>
      <c r="MVO20" s="132"/>
      <c r="MVP20" s="132"/>
      <c r="MVQ20" s="132"/>
      <c r="MVR20" s="132"/>
      <c r="MVS20" s="132"/>
      <c r="MVT20" s="132"/>
      <c r="MVU20" s="132"/>
      <c r="MVV20" s="132"/>
      <c r="MVW20" s="132"/>
      <c r="MVX20" s="132"/>
      <c r="MVY20" s="132"/>
      <c r="MVZ20" s="132"/>
      <c r="MWA20" s="132"/>
      <c r="MWB20" s="132"/>
      <c r="MWC20" s="132"/>
      <c r="MWD20" s="132"/>
      <c r="MWE20" s="132"/>
      <c r="MWF20" s="132"/>
      <c r="MWG20" s="132"/>
      <c r="MWH20" s="132"/>
      <c r="MWI20" s="132"/>
      <c r="MWJ20" s="132"/>
      <c r="MWK20" s="132"/>
      <c r="MWL20" s="132"/>
      <c r="MWM20" s="132"/>
      <c r="MWN20" s="132"/>
      <c r="MWO20" s="132"/>
      <c r="MWP20" s="132"/>
      <c r="MWQ20" s="132"/>
      <c r="MWR20" s="132"/>
      <c r="MWS20" s="132"/>
      <c r="MWT20" s="132"/>
      <c r="MWU20" s="132"/>
      <c r="MWV20" s="132"/>
      <c r="MWW20" s="132"/>
      <c r="MWX20" s="132"/>
      <c r="MWY20" s="132"/>
      <c r="MWZ20" s="132"/>
      <c r="MXA20" s="132"/>
      <c r="MXB20" s="132"/>
      <c r="MXC20" s="132"/>
      <c r="MXD20" s="132"/>
      <c r="MXE20" s="132"/>
      <c r="MXF20" s="132"/>
      <c r="MXG20" s="132"/>
      <c r="MXH20" s="132"/>
      <c r="MXI20" s="132"/>
      <c r="MXJ20" s="132"/>
      <c r="MXK20" s="132"/>
      <c r="MXL20" s="132"/>
      <c r="MXM20" s="132"/>
      <c r="MXN20" s="132"/>
      <c r="MXO20" s="132"/>
      <c r="MXP20" s="132"/>
      <c r="MXQ20" s="132"/>
      <c r="MXR20" s="132"/>
      <c r="MXS20" s="132"/>
      <c r="MXT20" s="132"/>
      <c r="MXU20" s="132"/>
      <c r="MXV20" s="132"/>
      <c r="MXW20" s="132"/>
      <c r="MXX20" s="132"/>
      <c r="MXY20" s="132"/>
      <c r="MXZ20" s="132"/>
      <c r="MYA20" s="132"/>
      <c r="MYB20" s="132"/>
      <c r="MYC20" s="132"/>
      <c r="MYD20" s="132"/>
      <c r="MYE20" s="132"/>
      <c r="MYF20" s="132"/>
      <c r="MYG20" s="132"/>
      <c r="MYH20" s="132"/>
      <c r="MYI20" s="132"/>
      <c r="MYJ20" s="132"/>
      <c r="MYK20" s="132"/>
      <c r="MYL20" s="132"/>
      <c r="MYM20" s="132"/>
      <c r="MYN20" s="132"/>
      <c r="MYO20" s="132"/>
      <c r="MYP20" s="132"/>
      <c r="MYQ20" s="132"/>
      <c r="MYR20" s="132"/>
      <c r="MYS20" s="132"/>
      <c r="MYT20" s="132"/>
      <c r="MYU20" s="132"/>
      <c r="MYV20" s="132"/>
      <c r="MYW20" s="132"/>
      <c r="MYX20" s="132"/>
      <c r="MYY20" s="132"/>
      <c r="MYZ20" s="132"/>
      <c r="MZA20" s="132"/>
      <c r="MZB20" s="132"/>
      <c r="MZC20" s="132"/>
      <c r="MZD20" s="132"/>
      <c r="MZE20" s="132"/>
      <c r="MZF20" s="132"/>
      <c r="MZG20" s="132"/>
      <c r="MZH20" s="132"/>
      <c r="MZI20" s="132"/>
      <c r="MZJ20" s="132"/>
      <c r="MZK20" s="132"/>
      <c r="MZL20" s="132"/>
      <c r="MZM20" s="132"/>
      <c r="MZN20" s="132"/>
      <c r="MZO20" s="132"/>
      <c r="MZP20" s="132"/>
      <c r="MZQ20" s="132"/>
      <c r="MZR20" s="132"/>
      <c r="MZS20" s="132"/>
      <c r="MZT20" s="132"/>
      <c r="MZU20" s="132"/>
      <c r="MZV20" s="132"/>
      <c r="MZW20" s="132"/>
      <c r="MZX20" s="132"/>
      <c r="MZY20" s="132"/>
      <c r="MZZ20" s="132"/>
      <c r="NAA20" s="132"/>
      <c r="NAB20" s="132"/>
      <c r="NAC20" s="132"/>
      <c r="NAD20" s="132"/>
      <c r="NAE20" s="132"/>
      <c r="NAF20" s="132"/>
      <c r="NAG20" s="132"/>
      <c r="NAH20" s="132"/>
      <c r="NAI20" s="132"/>
      <c r="NAJ20" s="132"/>
      <c r="NAK20" s="132"/>
      <c r="NAL20" s="132"/>
      <c r="NAM20" s="132"/>
      <c r="NAN20" s="132"/>
      <c r="NAO20" s="132"/>
      <c r="NAP20" s="132"/>
      <c r="NAQ20" s="132"/>
      <c r="NAR20" s="132"/>
      <c r="NAS20" s="132"/>
      <c r="NAT20" s="132"/>
      <c r="NAU20" s="132"/>
      <c r="NAV20" s="132"/>
      <c r="NAW20" s="132"/>
      <c r="NAX20" s="132"/>
      <c r="NAY20" s="132"/>
      <c r="NAZ20" s="132"/>
      <c r="NBA20" s="132"/>
      <c r="NBB20" s="132"/>
      <c r="NBC20" s="132"/>
      <c r="NBD20" s="132"/>
      <c r="NBE20" s="132"/>
      <c r="NBF20" s="132"/>
      <c r="NBG20" s="132"/>
      <c r="NBH20" s="132"/>
      <c r="NBI20" s="132"/>
      <c r="NBJ20" s="132"/>
      <c r="NBK20" s="132"/>
      <c r="NBL20" s="132"/>
      <c r="NBM20" s="132"/>
      <c r="NBN20" s="132"/>
      <c r="NBO20" s="132"/>
      <c r="NBP20" s="132"/>
      <c r="NBQ20" s="132"/>
      <c r="NBR20" s="132"/>
      <c r="NBS20" s="132"/>
      <c r="NBT20" s="132"/>
      <c r="NBU20" s="132"/>
      <c r="NBV20" s="132"/>
      <c r="NBW20" s="132"/>
      <c r="NBX20" s="132"/>
      <c r="NBY20" s="132"/>
      <c r="NBZ20" s="132"/>
      <c r="NCA20" s="132"/>
      <c r="NCB20" s="132"/>
      <c r="NCC20" s="132"/>
      <c r="NCD20" s="132"/>
      <c r="NCE20" s="132"/>
      <c r="NCF20" s="132"/>
      <c r="NCG20" s="132"/>
      <c r="NCH20" s="132"/>
      <c r="NCI20" s="132"/>
      <c r="NCJ20" s="132"/>
      <c r="NCK20" s="132"/>
      <c r="NCL20" s="132"/>
      <c r="NCM20" s="132"/>
      <c r="NCN20" s="132"/>
      <c r="NCO20" s="132"/>
      <c r="NCP20" s="132"/>
      <c r="NCQ20" s="132"/>
      <c r="NCR20" s="132"/>
      <c r="NCS20" s="132"/>
      <c r="NCT20" s="132"/>
      <c r="NCU20" s="132"/>
      <c r="NCV20" s="132"/>
      <c r="NCW20" s="132"/>
      <c r="NCX20" s="132"/>
      <c r="NCY20" s="132"/>
      <c r="NCZ20" s="132"/>
      <c r="NDA20" s="132"/>
      <c r="NDB20" s="132"/>
      <c r="NDC20" s="132"/>
      <c r="NDD20" s="132"/>
      <c r="NDE20" s="132"/>
      <c r="NDF20" s="132"/>
      <c r="NDG20" s="132"/>
      <c r="NDH20" s="132"/>
      <c r="NDI20" s="132"/>
      <c r="NDJ20" s="132"/>
      <c r="NDK20" s="132"/>
      <c r="NDL20" s="132"/>
      <c r="NDM20" s="132"/>
      <c r="NDN20" s="132"/>
      <c r="NDO20" s="132"/>
      <c r="NDP20" s="132"/>
      <c r="NDQ20" s="132"/>
      <c r="NDR20" s="132"/>
      <c r="NDS20" s="132"/>
      <c r="NDT20" s="132"/>
      <c r="NDU20" s="132"/>
      <c r="NDV20" s="132"/>
      <c r="NDW20" s="132"/>
      <c r="NDX20" s="132"/>
      <c r="NDY20" s="132"/>
      <c r="NDZ20" s="132"/>
      <c r="NEA20" s="132"/>
      <c r="NEB20" s="132"/>
      <c r="NEC20" s="132"/>
      <c r="NED20" s="132"/>
      <c r="NEE20" s="132"/>
      <c r="NEF20" s="132"/>
      <c r="NEG20" s="132"/>
      <c r="NEH20" s="132"/>
      <c r="NEI20" s="132"/>
      <c r="NEJ20" s="132"/>
      <c r="NEK20" s="132"/>
      <c r="NEL20" s="132"/>
      <c r="NEM20" s="132"/>
      <c r="NEN20" s="132"/>
      <c r="NEO20" s="132"/>
      <c r="NEP20" s="132"/>
      <c r="NEQ20" s="132"/>
      <c r="NER20" s="132"/>
      <c r="NES20" s="132"/>
      <c r="NET20" s="132"/>
      <c r="NEU20" s="132"/>
      <c r="NEV20" s="132"/>
      <c r="NEW20" s="132"/>
      <c r="NEX20" s="132"/>
      <c r="NEY20" s="132"/>
      <c r="NEZ20" s="132"/>
      <c r="NFA20" s="132"/>
      <c r="NFB20" s="132"/>
      <c r="NFC20" s="132"/>
      <c r="NFD20" s="132"/>
      <c r="NFE20" s="132"/>
      <c r="NFF20" s="132"/>
      <c r="NFG20" s="132"/>
      <c r="NFH20" s="132"/>
      <c r="NFI20" s="132"/>
      <c r="NFJ20" s="132"/>
      <c r="NFK20" s="132"/>
      <c r="NFL20" s="132"/>
      <c r="NFM20" s="132"/>
      <c r="NFN20" s="132"/>
      <c r="NFO20" s="132"/>
      <c r="NFP20" s="132"/>
      <c r="NFQ20" s="132"/>
      <c r="NFR20" s="132"/>
      <c r="NFS20" s="132"/>
      <c r="NFT20" s="132"/>
      <c r="NFU20" s="132"/>
      <c r="NFV20" s="132"/>
      <c r="NFW20" s="132"/>
      <c r="NFX20" s="132"/>
      <c r="NFY20" s="132"/>
      <c r="NFZ20" s="132"/>
      <c r="NGA20" s="132"/>
      <c r="NGB20" s="132"/>
      <c r="NGC20" s="132"/>
      <c r="NGD20" s="132"/>
      <c r="NGE20" s="132"/>
      <c r="NGF20" s="132"/>
      <c r="NGG20" s="132"/>
      <c r="NGH20" s="132"/>
      <c r="NGI20" s="132"/>
      <c r="NGJ20" s="132"/>
      <c r="NGK20" s="132"/>
      <c r="NGL20" s="132"/>
      <c r="NGM20" s="132"/>
      <c r="NGN20" s="132"/>
      <c r="NGO20" s="132"/>
      <c r="NGP20" s="132"/>
      <c r="NGQ20" s="132"/>
      <c r="NGR20" s="132"/>
      <c r="NGS20" s="132"/>
      <c r="NGT20" s="132"/>
      <c r="NGU20" s="132"/>
      <c r="NGV20" s="132"/>
      <c r="NGW20" s="132"/>
      <c r="NGX20" s="132"/>
      <c r="NGY20" s="132"/>
      <c r="NGZ20" s="132"/>
      <c r="NHA20" s="132"/>
      <c r="NHB20" s="132"/>
      <c r="NHC20" s="132"/>
      <c r="NHD20" s="132"/>
      <c r="NHE20" s="132"/>
      <c r="NHF20" s="132"/>
      <c r="NHG20" s="132"/>
      <c r="NHH20" s="132"/>
      <c r="NHI20" s="132"/>
      <c r="NHJ20" s="132"/>
      <c r="NHK20" s="132"/>
      <c r="NHL20" s="132"/>
      <c r="NHM20" s="132"/>
      <c r="NHN20" s="132"/>
      <c r="NHO20" s="132"/>
      <c r="NHP20" s="132"/>
      <c r="NHQ20" s="132"/>
      <c r="NHR20" s="132"/>
      <c r="NHS20" s="132"/>
      <c r="NHT20" s="132"/>
      <c r="NHU20" s="132"/>
      <c r="NHV20" s="132"/>
      <c r="NHW20" s="132"/>
      <c r="NHX20" s="132"/>
      <c r="NHY20" s="132"/>
      <c r="NHZ20" s="132"/>
      <c r="NIA20" s="132"/>
      <c r="NIB20" s="132"/>
      <c r="NIC20" s="132"/>
      <c r="NID20" s="132"/>
      <c r="NIE20" s="132"/>
      <c r="NIF20" s="132"/>
      <c r="NIG20" s="132"/>
      <c r="NIH20" s="132"/>
      <c r="NII20" s="132"/>
      <c r="NIJ20" s="132"/>
      <c r="NIK20" s="132"/>
      <c r="NIL20" s="132"/>
      <c r="NIM20" s="132"/>
      <c r="NIN20" s="132"/>
      <c r="NIO20" s="132"/>
      <c r="NIP20" s="132"/>
      <c r="NIQ20" s="132"/>
      <c r="NIR20" s="132"/>
      <c r="NIS20" s="132"/>
      <c r="NIT20" s="132"/>
      <c r="NIU20" s="132"/>
      <c r="NIV20" s="132"/>
      <c r="NIW20" s="132"/>
      <c r="NIX20" s="132"/>
      <c r="NIY20" s="132"/>
      <c r="NIZ20" s="132"/>
      <c r="NJA20" s="132"/>
      <c r="NJB20" s="132"/>
      <c r="NJC20" s="132"/>
      <c r="NJD20" s="132"/>
      <c r="NJE20" s="132"/>
      <c r="NJF20" s="132"/>
      <c r="NJG20" s="132"/>
      <c r="NJH20" s="132"/>
      <c r="NJI20" s="132"/>
      <c r="NJJ20" s="132"/>
      <c r="NJK20" s="132"/>
      <c r="NJL20" s="132"/>
      <c r="NJM20" s="132"/>
      <c r="NJN20" s="132"/>
      <c r="NJO20" s="132"/>
      <c r="NJP20" s="132"/>
      <c r="NJQ20" s="132"/>
      <c r="NJR20" s="132"/>
      <c r="NJS20" s="132"/>
      <c r="NJT20" s="132"/>
      <c r="NJU20" s="132"/>
      <c r="NJV20" s="132"/>
      <c r="NJW20" s="132"/>
      <c r="NJX20" s="132"/>
      <c r="NJY20" s="132"/>
      <c r="NJZ20" s="132"/>
      <c r="NKA20" s="132"/>
      <c r="NKB20" s="132"/>
      <c r="NKC20" s="132"/>
      <c r="NKD20" s="132"/>
      <c r="NKE20" s="132"/>
      <c r="NKF20" s="132"/>
      <c r="NKG20" s="132"/>
      <c r="NKH20" s="132"/>
      <c r="NKI20" s="132"/>
      <c r="NKJ20" s="132"/>
      <c r="NKK20" s="132"/>
      <c r="NKL20" s="132"/>
      <c r="NKM20" s="132"/>
      <c r="NKN20" s="132"/>
      <c r="NKO20" s="132"/>
      <c r="NKP20" s="132"/>
      <c r="NKQ20" s="132"/>
      <c r="NKR20" s="132"/>
      <c r="NKS20" s="132"/>
      <c r="NKT20" s="132"/>
      <c r="NKU20" s="132"/>
      <c r="NKV20" s="132"/>
      <c r="NKW20" s="132"/>
      <c r="NKX20" s="132"/>
      <c r="NKY20" s="132"/>
      <c r="NKZ20" s="132"/>
      <c r="NLA20" s="132"/>
      <c r="NLB20" s="132"/>
      <c r="NLC20" s="132"/>
      <c r="NLD20" s="132"/>
      <c r="NLE20" s="132"/>
      <c r="NLF20" s="132"/>
      <c r="NLG20" s="132"/>
      <c r="NLH20" s="132"/>
      <c r="NLI20" s="132"/>
      <c r="NLJ20" s="132"/>
      <c r="NLK20" s="132"/>
      <c r="NLL20" s="132"/>
      <c r="NLM20" s="132"/>
      <c r="NLN20" s="132"/>
      <c r="NLO20" s="132"/>
      <c r="NLP20" s="132"/>
      <c r="NLQ20" s="132"/>
      <c r="NLR20" s="132"/>
      <c r="NLS20" s="132"/>
      <c r="NLT20" s="132"/>
      <c r="NLU20" s="132"/>
      <c r="NLV20" s="132"/>
      <c r="NLW20" s="132"/>
      <c r="NLX20" s="132"/>
      <c r="NLY20" s="132"/>
      <c r="NLZ20" s="132"/>
      <c r="NMA20" s="132"/>
      <c r="NMB20" s="132"/>
      <c r="NMC20" s="132"/>
      <c r="NMD20" s="132"/>
      <c r="NME20" s="132"/>
      <c r="NMF20" s="132"/>
      <c r="NMG20" s="132"/>
      <c r="NMH20" s="132"/>
      <c r="NMI20" s="132"/>
      <c r="NMJ20" s="132"/>
      <c r="NMK20" s="132"/>
      <c r="NML20" s="132"/>
      <c r="NMM20" s="132"/>
      <c r="NMN20" s="132"/>
      <c r="NMO20" s="132"/>
      <c r="NMP20" s="132"/>
      <c r="NMQ20" s="132"/>
      <c r="NMR20" s="132"/>
      <c r="NMS20" s="132"/>
      <c r="NMT20" s="132"/>
      <c r="NMU20" s="132"/>
      <c r="NMV20" s="132"/>
      <c r="NMW20" s="132"/>
      <c r="NMX20" s="132"/>
      <c r="NMY20" s="132"/>
      <c r="NMZ20" s="132"/>
      <c r="NNA20" s="132"/>
      <c r="NNB20" s="132"/>
      <c r="NNC20" s="132"/>
      <c r="NND20" s="132"/>
      <c r="NNE20" s="132"/>
      <c r="NNF20" s="132"/>
      <c r="NNG20" s="132"/>
      <c r="NNH20" s="132"/>
      <c r="NNI20" s="132"/>
      <c r="NNJ20" s="132"/>
      <c r="NNK20" s="132"/>
      <c r="NNL20" s="132"/>
      <c r="NNM20" s="132"/>
      <c r="NNN20" s="132"/>
      <c r="NNO20" s="132"/>
      <c r="NNP20" s="132"/>
      <c r="NNQ20" s="132"/>
      <c r="NNR20" s="132"/>
      <c r="NNS20" s="132"/>
      <c r="NNT20" s="132"/>
      <c r="NNU20" s="132"/>
      <c r="NNV20" s="132"/>
      <c r="NNW20" s="132"/>
      <c r="NNX20" s="132"/>
      <c r="NNY20" s="132"/>
      <c r="NNZ20" s="132"/>
      <c r="NOA20" s="132"/>
      <c r="NOB20" s="132"/>
      <c r="NOC20" s="132"/>
      <c r="NOD20" s="132"/>
      <c r="NOE20" s="132"/>
      <c r="NOF20" s="132"/>
      <c r="NOG20" s="132"/>
      <c r="NOH20" s="132"/>
      <c r="NOI20" s="132"/>
      <c r="NOJ20" s="132"/>
      <c r="NOK20" s="132"/>
      <c r="NOL20" s="132"/>
      <c r="NOM20" s="132"/>
      <c r="NON20" s="132"/>
      <c r="NOO20" s="132"/>
      <c r="NOP20" s="132"/>
      <c r="NOQ20" s="132"/>
      <c r="NOR20" s="132"/>
      <c r="NOS20" s="132"/>
      <c r="NOT20" s="132"/>
      <c r="NOU20" s="132"/>
      <c r="NOV20" s="132"/>
      <c r="NOW20" s="132"/>
      <c r="NOX20" s="132"/>
      <c r="NOY20" s="132"/>
      <c r="NOZ20" s="132"/>
      <c r="NPA20" s="132"/>
      <c r="NPB20" s="132"/>
      <c r="NPC20" s="132"/>
      <c r="NPD20" s="132"/>
      <c r="NPE20" s="132"/>
      <c r="NPF20" s="132"/>
      <c r="NPG20" s="132"/>
      <c r="NPH20" s="132"/>
      <c r="NPI20" s="132"/>
      <c r="NPJ20" s="132"/>
      <c r="NPK20" s="132"/>
      <c r="NPL20" s="132"/>
      <c r="NPM20" s="132"/>
      <c r="NPN20" s="132"/>
      <c r="NPO20" s="132"/>
      <c r="NPP20" s="132"/>
      <c r="NPQ20" s="132"/>
      <c r="NPR20" s="132"/>
      <c r="NPS20" s="132"/>
      <c r="NPT20" s="132"/>
      <c r="NPU20" s="132"/>
      <c r="NPV20" s="132"/>
      <c r="NPW20" s="132"/>
      <c r="NPX20" s="132"/>
      <c r="NPY20" s="132"/>
      <c r="NPZ20" s="132"/>
      <c r="NQA20" s="132"/>
      <c r="NQB20" s="132"/>
      <c r="NQC20" s="132"/>
      <c r="NQD20" s="132"/>
      <c r="NQE20" s="132"/>
      <c r="NQF20" s="132"/>
      <c r="NQG20" s="132"/>
      <c r="NQH20" s="132"/>
      <c r="NQI20" s="132"/>
      <c r="NQJ20" s="132"/>
      <c r="NQK20" s="132"/>
      <c r="NQL20" s="132"/>
      <c r="NQM20" s="132"/>
      <c r="NQN20" s="132"/>
      <c r="NQO20" s="132"/>
      <c r="NQP20" s="132"/>
      <c r="NQQ20" s="132"/>
      <c r="NQR20" s="132"/>
      <c r="NQS20" s="132"/>
      <c r="NQT20" s="132"/>
      <c r="NQU20" s="132"/>
      <c r="NQV20" s="132"/>
      <c r="NQW20" s="132"/>
      <c r="NQX20" s="132"/>
      <c r="NQY20" s="132"/>
      <c r="NQZ20" s="132"/>
      <c r="NRA20" s="132"/>
      <c r="NRB20" s="132"/>
      <c r="NRC20" s="132"/>
      <c r="NRD20" s="132"/>
      <c r="NRE20" s="132"/>
      <c r="NRF20" s="132"/>
      <c r="NRG20" s="132"/>
      <c r="NRH20" s="132"/>
      <c r="NRI20" s="132"/>
      <c r="NRJ20" s="132"/>
      <c r="NRK20" s="132"/>
      <c r="NRL20" s="132"/>
      <c r="NRM20" s="132"/>
      <c r="NRN20" s="132"/>
      <c r="NRO20" s="132"/>
      <c r="NRP20" s="132"/>
      <c r="NRQ20" s="132"/>
      <c r="NRR20" s="132"/>
      <c r="NRS20" s="132"/>
      <c r="NRT20" s="132"/>
      <c r="NRU20" s="132"/>
      <c r="NRV20" s="132"/>
      <c r="NRW20" s="132"/>
      <c r="NRX20" s="132"/>
      <c r="NRY20" s="132"/>
      <c r="NRZ20" s="132"/>
      <c r="NSA20" s="132"/>
      <c r="NSB20" s="132"/>
      <c r="NSC20" s="132"/>
      <c r="NSD20" s="132"/>
      <c r="NSE20" s="132"/>
      <c r="NSF20" s="132"/>
      <c r="NSG20" s="132"/>
      <c r="NSH20" s="132"/>
      <c r="NSI20" s="132"/>
      <c r="NSJ20" s="132"/>
      <c r="NSK20" s="132"/>
      <c r="NSL20" s="132"/>
      <c r="NSM20" s="132"/>
      <c r="NSN20" s="132"/>
      <c r="NSO20" s="132"/>
      <c r="NSP20" s="132"/>
      <c r="NSQ20" s="132"/>
      <c r="NSR20" s="132"/>
      <c r="NSS20" s="132"/>
      <c r="NST20" s="132"/>
      <c r="NSU20" s="132"/>
      <c r="NSV20" s="132"/>
      <c r="NSW20" s="132"/>
      <c r="NSX20" s="132"/>
      <c r="NSY20" s="132"/>
      <c r="NSZ20" s="132"/>
      <c r="NTA20" s="132"/>
      <c r="NTB20" s="132"/>
      <c r="NTC20" s="132"/>
      <c r="NTD20" s="132"/>
      <c r="NTE20" s="132"/>
      <c r="NTF20" s="132"/>
      <c r="NTG20" s="132"/>
      <c r="NTH20" s="132"/>
      <c r="NTI20" s="132"/>
      <c r="NTJ20" s="132"/>
      <c r="NTK20" s="132"/>
      <c r="NTL20" s="132"/>
      <c r="NTM20" s="132"/>
      <c r="NTN20" s="132"/>
      <c r="NTO20" s="132"/>
      <c r="NTP20" s="132"/>
      <c r="NTQ20" s="132"/>
      <c r="NTR20" s="132"/>
      <c r="NTS20" s="132"/>
      <c r="NTT20" s="132"/>
      <c r="NTU20" s="132"/>
      <c r="NTV20" s="132"/>
      <c r="NTW20" s="132"/>
      <c r="NTX20" s="132"/>
      <c r="NTY20" s="132"/>
      <c r="NTZ20" s="132"/>
      <c r="NUA20" s="132"/>
      <c r="NUB20" s="132"/>
      <c r="NUC20" s="132"/>
      <c r="NUD20" s="132"/>
      <c r="NUE20" s="132"/>
      <c r="NUF20" s="132"/>
      <c r="NUG20" s="132"/>
      <c r="NUH20" s="132"/>
      <c r="NUI20" s="132"/>
      <c r="NUJ20" s="132"/>
      <c r="NUK20" s="132"/>
      <c r="NUL20" s="132"/>
      <c r="NUM20" s="132"/>
      <c r="NUN20" s="132"/>
      <c r="NUO20" s="132"/>
      <c r="NUP20" s="132"/>
      <c r="NUQ20" s="132"/>
      <c r="NUR20" s="132"/>
      <c r="NUS20" s="132"/>
      <c r="NUT20" s="132"/>
      <c r="NUU20" s="132"/>
      <c r="NUV20" s="132"/>
      <c r="NUW20" s="132"/>
      <c r="NUX20" s="132"/>
      <c r="NUY20" s="132"/>
      <c r="NUZ20" s="132"/>
      <c r="NVA20" s="132"/>
      <c r="NVB20" s="132"/>
      <c r="NVC20" s="132"/>
      <c r="NVD20" s="132"/>
      <c r="NVE20" s="132"/>
      <c r="NVF20" s="132"/>
      <c r="NVG20" s="132"/>
      <c r="NVH20" s="132"/>
      <c r="NVI20" s="132"/>
      <c r="NVJ20" s="132"/>
      <c r="NVK20" s="132"/>
      <c r="NVL20" s="132"/>
      <c r="NVM20" s="132"/>
      <c r="NVN20" s="132"/>
      <c r="NVO20" s="132"/>
      <c r="NVP20" s="132"/>
      <c r="NVQ20" s="132"/>
      <c r="NVR20" s="132"/>
      <c r="NVS20" s="132"/>
      <c r="NVT20" s="132"/>
      <c r="NVU20" s="132"/>
      <c r="NVV20" s="132"/>
      <c r="NVW20" s="132"/>
      <c r="NVX20" s="132"/>
      <c r="NVY20" s="132"/>
      <c r="NVZ20" s="132"/>
      <c r="NWA20" s="132"/>
      <c r="NWB20" s="132"/>
      <c r="NWC20" s="132"/>
      <c r="NWD20" s="132"/>
      <c r="NWE20" s="132"/>
      <c r="NWF20" s="132"/>
      <c r="NWG20" s="132"/>
      <c r="NWH20" s="132"/>
      <c r="NWI20" s="132"/>
      <c r="NWJ20" s="132"/>
      <c r="NWK20" s="132"/>
      <c r="NWL20" s="132"/>
      <c r="NWM20" s="132"/>
      <c r="NWN20" s="132"/>
      <c r="NWO20" s="132"/>
      <c r="NWP20" s="132"/>
      <c r="NWQ20" s="132"/>
      <c r="NWR20" s="132"/>
      <c r="NWS20" s="132"/>
      <c r="NWT20" s="132"/>
      <c r="NWU20" s="132"/>
      <c r="NWV20" s="132"/>
      <c r="NWW20" s="132"/>
      <c r="NWX20" s="132"/>
      <c r="NWY20" s="132"/>
      <c r="NWZ20" s="132"/>
      <c r="NXA20" s="132"/>
      <c r="NXB20" s="132"/>
      <c r="NXC20" s="132"/>
      <c r="NXD20" s="132"/>
      <c r="NXE20" s="132"/>
      <c r="NXF20" s="132"/>
      <c r="NXG20" s="132"/>
      <c r="NXH20" s="132"/>
      <c r="NXI20" s="132"/>
      <c r="NXJ20" s="132"/>
      <c r="NXK20" s="132"/>
      <c r="NXL20" s="132"/>
      <c r="NXM20" s="132"/>
      <c r="NXN20" s="132"/>
      <c r="NXO20" s="132"/>
      <c r="NXP20" s="132"/>
      <c r="NXQ20" s="132"/>
      <c r="NXR20" s="132"/>
      <c r="NXS20" s="132"/>
      <c r="NXT20" s="132"/>
      <c r="NXU20" s="132"/>
      <c r="NXV20" s="132"/>
      <c r="NXW20" s="132"/>
      <c r="NXX20" s="132"/>
      <c r="NXY20" s="132"/>
      <c r="NXZ20" s="132"/>
      <c r="NYA20" s="132"/>
      <c r="NYB20" s="132"/>
      <c r="NYC20" s="132"/>
      <c r="NYD20" s="132"/>
      <c r="NYE20" s="132"/>
      <c r="NYF20" s="132"/>
      <c r="NYG20" s="132"/>
      <c r="NYH20" s="132"/>
      <c r="NYI20" s="132"/>
      <c r="NYJ20" s="132"/>
      <c r="NYK20" s="132"/>
      <c r="NYL20" s="132"/>
      <c r="NYM20" s="132"/>
      <c r="NYN20" s="132"/>
      <c r="NYO20" s="132"/>
      <c r="NYP20" s="132"/>
      <c r="NYQ20" s="132"/>
      <c r="NYR20" s="132"/>
      <c r="NYS20" s="132"/>
      <c r="NYT20" s="132"/>
      <c r="NYU20" s="132"/>
      <c r="NYV20" s="132"/>
      <c r="NYW20" s="132"/>
      <c r="NYX20" s="132"/>
      <c r="NYY20" s="132"/>
      <c r="NYZ20" s="132"/>
      <c r="NZA20" s="132"/>
      <c r="NZB20" s="132"/>
      <c r="NZC20" s="132"/>
      <c r="NZD20" s="132"/>
      <c r="NZE20" s="132"/>
      <c r="NZF20" s="132"/>
      <c r="NZG20" s="132"/>
      <c r="NZH20" s="132"/>
      <c r="NZI20" s="132"/>
      <c r="NZJ20" s="132"/>
      <c r="NZK20" s="132"/>
      <c r="NZL20" s="132"/>
      <c r="NZM20" s="132"/>
      <c r="NZN20" s="132"/>
      <c r="NZO20" s="132"/>
      <c r="NZP20" s="132"/>
      <c r="NZQ20" s="132"/>
      <c r="NZR20" s="132"/>
      <c r="NZS20" s="132"/>
      <c r="NZT20" s="132"/>
      <c r="NZU20" s="132"/>
      <c r="NZV20" s="132"/>
      <c r="NZW20" s="132"/>
      <c r="NZX20" s="132"/>
      <c r="NZY20" s="132"/>
      <c r="NZZ20" s="132"/>
      <c r="OAA20" s="132"/>
      <c r="OAB20" s="132"/>
      <c r="OAC20" s="132"/>
      <c r="OAD20" s="132"/>
      <c r="OAE20" s="132"/>
      <c r="OAF20" s="132"/>
      <c r="OAG20" s="132"/>
      <c r="OAH20" s="132"/>
      <c r="OAI20" s="132"/>
      <c r="OAJ20" s="132"/>
      <c r="OAK20" s="132"/>
      <c r="OAL20" s="132"/>
      <c r="OAM20" s="132"/>
      <c r="OAN20" s="132"/>
      <c r="OAO20" s="132"/>
      <c r="OAP20" s="132"/>
      <c r="OAQ20" s="132"/>
      <c r="OAR20" s="132"/>
      <c r="OAS20" s="132"/>
      <c r="OAT20" s="132"/>
      <c r="OAU20" s="132"/>
      <c r="OAV20" s="132"/>
      <c r="OAW20" s="132"/>
      <c r="OAX20" s="132"/>
      <c r="OAY20" s="132"/>
      <c r="OAZ20" s="132"/>
      <c r="OBA20" s="132"/>
      <c r="OBB20" s="132"/>
      <c r="OBC20" s="132"/>
      <c r="OBD20" s="132"/>
      <c r="OBE20" s="132"/>
      <c r="OBF20" s="132"/>
      <c r="OBG20" s="132"/>
      <c r="OBH20" s="132"/>
      <c r="OBI20" s="132"/>
      <c r="OBJ20" s="132"/>
      <c r="OBK20" s="132"/>
      <c r="OBL20" s="132"/>
      <c r="OBM20" s="132"/>
      <c r="OBN20" s="132"/>
      <c r="OBO20" s="132"/>
      <c r="OBP20" s="132"/>
      <c r="OBQ20" s="132"/>
      <c r="OBR20" s="132"/>
      <c r="OBS20" s="132"/>
      <c r="OBT20" s="132"/>
      <c r="OBU20" s="132"/>
      <c r="OBV20" s="132"/>
      <c r="OBW20" s="132"/>
      <c r="OBX20" s="132"/>
      <c r="OBY20" s="132"/>
      <c r="OBZ20" s="132"/>
      <c r="OCA20" s="132"/>
      <c r="OCB20" s="132"/>
      <c r="OCC20" s="132"/>
      <c r="OCD20" s="132"/>
      <c r="OCE20" s="132"/>
      <c r="OCF20" s="132"/>
      <c r="OCG20" s="132"/>
      <c r="OCH20" s="132"/>
      <c r="OCI20" s="132"/>
      <c r="OCJ20" s="132"/>
      <c r="OCK20" s="132"/>
      <c r="OCL20" s="132"/>
      <c r="OCM20" s="132"/>
      <c r="OCN20" s="132"/>
      <c r="OCO20" s="132"/>
      <c r="OCP20" s="132"/>
      <c r="OCQ20" s="132"/>
      <c r="OCR20" s="132"/>
      <c r="OCS20" s="132"/>
      <c r="OCT20" s="132"/>
      <c r="OCU20" s="132"/>
      <c r="OCV20" s="132"/>
      <c r="OCW20" s="132"/>
      <c r="OCX20" s="132"/>
      <c r="OCY20" s="132"/>
      <c r="OCZ20" s="132"/>
      <c r="ODA20" s="132"/>
      <c r="ODB20" s="132"/>
      <c r="ODC20" s="132"/>
      <c r="ODD20" s="132"/>
      <c r="ODE20" s="132"/>
      <c r="ODF20" s="132"/>
      <c r="ODG20" s="132"/>
      <c r="ODH20" s="132"/>
      <c r="ODI20" s="132"/>
      <c r="ODJ20" s="132"/>
      <c r="ODK20" s="132"/>
      <c r="ODL20" s="132"/>
      <c r="ODM20" s="132"/>
      <c r="ODN20" s="132"/>
      <c r="ODO20" s="132"/>
      <c r="ODP20" s="132"/>
      <c r="ODQ20" s="132"/>
      <c r="ODR20" s="132"/>
      <c r="ODS20" s="132"/>
      <c r="ODT20" s="132"/>
      <c r="ODU20" s="132"/>
      <c r="ODV20" s="132"/>
      <c r="ODW20" s="132"/>
      <c r="ODX20" s="132"/>
      <c r="ODY20" s="132"/>
      <c r="ODZ20" s="132"/>
      <c r="OEA20" s="132"/>
      <c r="OEB20" s="132"/>
      <c r="OEC20" s="132"/>
      <c r="OED20" s="132"/>
      <c r="OEE20" s="132"/>
      <c r="OEF20" s="132"/>
      <c r="OEG20" s="132"/>
      <c r="OEH20" s="132"/>
      <c r="OEI20" s="132"/>
      <c r="OEJ20" s="132"/>
      <c r="OEK20" s="132"/>
      <c r="OEL20" s="132"/>
      <c r="OEM20" s="132"/>
      <c r="OEN20" s="132"/>
      <c r="OEO20" s="132"/>
      <c r="OEP20" s="132"/>
      <c r="OEQ20" s="132"/>
      <c r="OER20" s="132"/>
      <c r="OES20" s="132"/>
      <c r="OET20" s="132"/>
      <c r="OEU20" s="132"/>
      <c r="OEV20" s="132"/>
      <c r="OEW20" s="132"/>
      <c r="OEX20" s="132"/>
      <c r="OEY20" s="132"/>
      <c r="OEZ20" s="132"/>
      <c r="OFA20" s="132"/>
      <c r="OFB20" s="132"/>
      <c r="OFC20" s="132"/>
      <c r="OFD20" s="132"/>
      <c r="OFE20" s="132"/>
      <c r="OFF20" s="132"/>
      <c r="OFG20" s="132"/>
      <c r="OFH20" s="132"/>
      <c r="OFI20" s="132"/>
      <c r="OFJ20" s="132"/>
      <c r="OFK20" s="132"/>
      <c r="OFL20" s="132"/>
      <c r="OFM20" s="132"/>
      <c r="OFN20" s="132"/>
      <c r="OFO20" s="132"/>
      <c r="OFP20" s="132"/>
      <c r="OFQ20" s="132"/>
      <c r="OFR20" s="132"/>
      <c r="OFS20" s="132"/>
      <c r="OFT20" s="132"/>
      <c r="OFU20" s="132"/>
      <c r="OFV20" s="132"/>
      <c r="OFW20" s="132"/>
      <c r="OFX20" s="132"/>
      <c r="OFY20" s="132"/>
      <c r="OFZ20" s="132"/>
      <c r="OGA20" s="132"/>
      <c r="OGB20" s="132"/>
      <c r="OGC20" s="132"/>
      <c r="OGD20" s="132"/>
      <c r="OGE20" s="132"/>
      <c r="OGF20" s="132"/>
      <c r="OGG20" s="132"/>
      <c r="OGH20" s="132"/>
      <c r="OGI20" s="132"/>
      <c r="OGJ20" s="132"/>
      <c r="OGK20" s="132"/>
      <c r="OGL20" s="132"/>
      <c r="OGM20" s="132"/>
      <c r="OGN20" s="132"/>
      <c r="OGO20" s="132"/>
      <c r="OGP20" s="132"/>
      <c r="OGQ20" s="132"/>
      <c r="OGR20" s="132"/>
      <c r="OGS20" s="132"/>
      <c r="OGT20" s="132"/>
      <c r="OGU20" s="132"/>
      <c r="OGV20" s="132"/>
      <c r="OGW20" s="132"/>
      <c r="OGX20" s="132"/>
      <c r="OGY20" s="132"/>
      <c r="OGZ20" s="132"/>
      <c r="OHA20" s="132"/>
      <c r="OHB20" s="132"/>
      <c r="OHC20" s="132"/>
      <c r="OHD20" s="132"/>
      <c r="OHE20" s="132"/>
      <c r="OHF20" s="132"/>
      <c r="OHG20" s="132"/>
      <c r="OHH20" s="132"/>
      <c r="OHI20" s="132"/>
      <c r="OHJ20" s="132"/>
      <c r="OHK20" s="132"/>
      <c r="OHL20" s="132"/>
      <c r="OHM20" s="132"/>
      <c r="OHN20" s="132"/>
      <c r="OHO20" s="132"/>
      <c r="OHP20" s="132"/>
      <c r="OHQ20" s="132"/>
      <c r="OHR20" s="132"/>
      <c r="OHS20" s="132"/>
      <c r="OHT20" s="132"/>
      <c r="OHU20" s="132"/>
      <c r="OHV20" s="132"/>
      <c r="OHW20" s="132"/>
      <c r="OHX20" s="132"/>
      <c r="OHY20" s="132"/>
      <c r="OHZ20" s="132"/>
      <c r="OIA20" s="132"/>
      <c r="OIB20" s="132"/>
      <c r="OIC20" s="132"/>
      <c r="OID20" s="132"/>
      <c r="OIE20" s="132"/>
      <c r="OIF20" s="132"/>
      <c r="OIG20" s="132"/>
      <c r="OIH20" s="132"/>
      <c r="OII20" s="132"/>
      <c r="OIJ20" s="132"/>
      <c r="OIK20" s="132"/>
      <c r="OIL20" s="132"/>
      <c r="OIM20" s="132"/>
      <c r="OIN20" s="132"/>
      <c r="OIO20" s="132"/>
      <c r="OIP20" s="132"/>
      <c r="OIQ20" s="132"/>
      <c r="OIR20" s="132"/>
      <c r="OIS20" s="132"/>
      <c r="OIT20" s="132"/>
      <c r="OIU20" s="132"/>
      <c r="OIV20" s="132"/>
      <c r="OIW20" s="132"/>
      <c r="OIX20" s="132"/>
      <c r="OIY20" s="132"/>
      <c r="OIZ20" s="132"/>
      <c r="OJA20" s="132"/>
      <c r="OJB20" s="132"/>
      <c r="OJC20" s="132"/>
      <c r="OJD20" s="132"/>
      <c r="OJE20" s="132"/>
      <c r="OJF20" s="132"/>
      <c r="OJG20" s="132"/>
      <c r="OJH20" s="132"/>
      <c r="OJI20" s="132"/>
      <c r="OJJ20" s="132"/>
      <c r="OJK20" s="132"/>
      <c r="OJL20" s="132"/>
      <c r="OJM20" s="132"/>
      <c r="OJN20" s="132"/>
      <c r="OJO20" s="132"/>
      <c r="OJP20" s="132"/>
      <c r="OJQ20" s="132"/>
      <c r="OJR20" s="132"/>
      <c r="OJS20" s="132"/>
      <c r="OJT20" s="132"/>
      <c r="OJU20" s="132"/>
      <c r="OJV20" s="132"/>
      <c r="OJW20" s="132"/>
      <c r="OJX20" s="132"/>
      <c r="OJY20" s="132"/>
      <c r="OJZ20" s="132"/>
      <c r="OKA20" s="132"/>
      <c r="OKB20" s="132"/>
      <c r="OKC20" s="132"/>
      <c r="OKD20" s="132"/>
      <c r="OKE20" s="132"/>
      <c r="OKF20" s="132"/>
      <c r="OKG20" s="132"/>
      <c r="OKH20" s="132"/>
      <c r="OKI20" s="132"/>
      <c r="OKJ20" s="132"/>
      <c r="OKK20" s="132"/>
      <c r="OKL20" s="132"/>
      <c r="OKM20" s="132"/>
      <c r="OKN20" s="132"/>
      <c r="OKO20" s="132"/>
      <c r="OKP20" s="132"/>
      <c r="OKQ20" s="132"/>
      <c r="OKR20" s="132"/>
      <c r="OKS20" s="132"/>
      <c r="OKT20" s="132"/>
      <c r="OKU20" s="132"/>
      <c r="OKV20" s="132"/>
      <c r="OKW20" s="132"/>
      <c r="OKX20" s="132"/>
      <c r="OKY20" s="132"/>
      <c r="OKZ20" s="132"/>
      <c r="OLA20" s="132"/>
      <c r="OLB20" s="132"/>
      <c r="OLC20" s="132"/>
      <c r="OLD20" s="132"/>
      <c r="OLE20" s="132"/>
      <c r="OLF20" s="132"/>
      <c r="OLG20" s="132"/>
      <c r="OLH20" s="132"/>
      <c r="OLI20" s="132"/>
      <c r="OLJ20" s="132"/>
      <c r="OLK20" s="132"/>
      <c r="OLL20" s="132"/>
      <c r="OLM20" s="132"/>
      <c r="OLN20" s="132"/>
      <c r="OLO20" s="132"/>
      <c r="OLP20" s="132"/>
      <c r="OLQ20" s="132"/>
      <c r="OLR20" s="132"/>
      <c r="OLS20" s="132"/>
      <c r="OLT20" s="132"/>
      <c r="OLU20" s="132"/>
      <c r="OLV20" s="132"/>
      <c r="OLW20" s="132"/>
      <c r="OLX20" s="132"/>
      <c r="OLY20" s="132"/>
      <c r="OLZ20" s="132"/>
      <c r="OMA20" s="132"/>
      <c r="OMB20" s="132"/>
      <c r="OMC20" s="132"/>
      <c r="OMD20" s="132"/>
      <c r="OME20" s="132"/>
      <c r="OMF20" s="132"/>
      <c r="OMG20" s="132"/>
      <c r="OMH20" s="132"/>
      <c r="OMI20" s="132"/>
      <c r="OMJ20" s="132"/>
      <c r="OMK20" s="132"/>
      <c r="OML20" s="132"/>
      <c r="OMM20" s="132"/>
      <c r="OMN20" s="132"/>
      <c r="OMO20" s="132"/>
      <c r="OMP20" s="132"/>
      <c r="OMQ20" s="132"/>
      <c r="OMR20" s="132"/>
      <c r="OMS20" s="132"/>
      <c r="OMT20" s="132"/>
      <c r="OMU20" s="132"/>
      <c r="OMV20" s="132"/>
      <c r="OMW20" s="132"/>
      <c r="OMX20" s="132"/>
      <c r="OMY20" s="132"/>
      <c r="OMZ20" s="132"/>
      <c r="ONA20" s="132"/>
      <c r="ONB20" s="132"/>
      <c r="ONC20" s="132"/>
      <c r="OND20" s="132"/>
      <c r="ONE20" s="132"/>
      <c r="ONF20" s="132"/>
      <c r="ONG20" s="132"/>
      <c r="ONH20" s="132"/>
      <c r="ONI20" s="132"/>
      <c r="ONJ20" s="132"/>
      <c r="ONK20" s="132"/>
      <c r="ONL20" s="132"/>
      <c r="ONM20" s="132"/>
      <c r="ONN20" s="132"/>
      <c r="ONO20" s="132"/>
      <c r="ONP20" s="132"/>
      <c r="ONQ20" s="132"/>
      <c r="ONR20" s="132"/>
      <c r="ONS20" s="132"/>
      <c r="ONT20" s="132"/>
      <c r="ONU20" s="132"/>
      <c r="ONV20" s="132"/>
      <c r="ONW20" s="132"/>
      <c r="ONX20" s="132"/>
      <c r="ONY20" s="132"/>
      <c r="ONZ20" s="132"/>
      <c r="OOA20" s="132"/>
      <c r="OOB20" s="132"/>
      <c r="OOC20" s="132"/>
      <c r="OOD20" s="132"/>
      <c r="OOE20" s="132"/>
      <c r="OOF20" s="132"/>
      <c r="OOG20" s="132"/>
      <c r="OOH20" s="132"/>
      <c r="OOI20" s="132"/>
      <c r="OOJ20" s="132"/>
      <c r="OOK20" s="132"/>
      <c r="OOL20" s="132"/>
      <c r="OOM20" s="132"/>
      <c r="OON20" s="132"/>
      <c r="OOO20" s="132"/>
      <c r="OOP20" s="132"/>
      <c r="OOQ20" s="132"/>
      <c r="OOR20" s="132"/>
      <c r="OOS20" s="132"/>
      <c r="OOT20" s="132"/>
      <c r="OOU20" s="132"/>
      <c r="OOV20" s="132"/>
      <c r="OOW20" s="132"/>
      <c r="OOX20" s="132"/>
      <c r="OOY20" s="132"/>
      <c r="OOZ20" s="132"/>
      <c r="OPA20" s="132"/>
      <c r="OPB20" s="132"/>
      <c r="OPC20" s="132"/>
      <c r="OPD20" s="132"/>
      <c r="OPE20" s="132"/>
      <c r="OPF20" s="132"/>
      <c r="OPG20" s="132"/>
      <c r="OPH20" s="132"/>
      <c r="OPI20" s="132"/>
      <c r="OPJ20" s="132"/>
      <c r="OPK20" s="132"/>
      <c r="OPL20" s="132"/>
      <c r="OPM20" s="132"/>
      <c r="OPN20" s="132"/>
      <c r="OPO20" s="132"/>
      <c r="OPP20" s="132"/>
      <c r="OPQ20" s="132"/>
      <c r="OPR20" s="132"/>
      <c r="OPS20" s="132"/>
      <c r="OPT20" s="132"/>
      <c r="OPU20" s="132"/>
      <c r="OPV20" s="132"/>
      <c r="OPW20" s="132"/>
      <c r="OPX20" s="132"/>
      <c r="OPY20" s="132"/>
      <c r="OPZ20" s="132"/>
      <c r="OQA20" s="132"/>
      <c r="OQB20" s="132"/>
      <c r="OQC20" s="132"/>
      <c r="OQD20" s="132"/>
      <c r="OQE20" s="132"/>
      <c r="OQF20" s="132"/>
      <c r="OQG20" s="132"/>
      <c r="OQH20" s="132"/>
      <c r="OQI20" s="132"/>
      <c r="OQJ20" s="132"/>
      <c r="OQK20" s="132"/>
      <c r="OQL20" s="132"/>
      <c r="OQM20" s="132"/>
      <c r="OQN20" s="132"/>
      <c r="OQO20" s="132"/>
      <c r="OQP20" s="132"/>
      <c r="OQQ20" s="132"/>
      <c r="OQR20" s="132"/>
      <c r="OQS20" s="132"/>
      <c r="OQT20" s="132"/>
      <c r="OQU20" s="132"/>
      <c r="OQV20" s="132"/>
      <c r="OQW20" s="132"/>
      <c r="OQX20" s="132"/>
      <c r="OQY20" s="132"/>
      <c r="OQZ20" s="132"/>
      <c r="ORA20" s="132"/>
      <c r="ORB20" s="132"/>
      <c r="ORC20" s="132"/>
      <c r="ORD20" s="132"/>
      <c r="ORE20" s="132"/>
      <c r="ORF20" s="132"/>
      <c r="ORG20" s="132"/>
      <c r="ORH20" s="132"/>
      <c r="ORI20" s="132"/>
      <c r="ORJ20" s="132"/>
      <c r="ORK20" s="132"/>
      <c r="ORL20" s="132"/>
      <c r="ORM20" s="132"/>
      <c r="ORN20" s="132"/>
      <c r="ORO20" s="132"/>
      <c r="ORP20" s="132"/>
      <c r="ORQ20" s="132"/>
      <c r="ORR20" s="132"/>
      <c r="ORS20" s="132"/>
      <c r="ORT20" s="132"/>
      <c r="ORU20" s="132"/>
      <c r="ORV20" s="132"/>
      <c r="ORW20" s="132"/>
      <c r="ORX20" s="132"/>
      <c r="ORY20" s="132"/>
      <c r="ORZ20" s="132"/>
      <c r="OSA20" s="132"/>
      <c r="OSB20" s="132"/>
      <c r="OSC20" s="132"/>
      <c r="OSD20" s="132"/>
      <c r="OSE20" s="132"/>
      <c r="OSF20" s="132"/>
      <c r="OSG20" s="132"/>
      <c r="OSH20" s="132"/>
      <c r="OSI20" s="132"/>
      <c r="OSJ20" s="132"/>
      <c r="OSK20" s="132"/>
      <c r="OSL20" s="132"/>
      <c r="OSM20" s="132"/>
      <c r="OSN20" s="132"/>
      <c r="OSO20" s="132"/>
      <c r="OSP20" s="132"/>
      <c r="OSQ20" s="132"/>
      <c r="OSR20" s="132"/>
      <c r="OSS20" s="132"/>
      <c r="OST20" s="132"/>
      <c r="OSU20" s="132"/>
      <c r="OSV20" s="132"/>
      <c r="OSW20" s="132"/>
      <c r="OSX20" s="132"/>
      <c r="OSY20" s="132"/>
      <c r="OSZ20" s="132"/>
      <c r="OTA20" s="132"/>
      <c r="OTB20" s="132"/>
      <c r="OTC20" s="132"/>
      <c r="OTD20" s="132"/>
      <c r="OTE20" s="132"/>
      <c r="OTF20" s="132"/>
      <c r="OTG20" s="132"/>
      <c r="OTH20" s="132"/>
      <c r="OTI20" s="132"/>
      <c r="OTJ20" s="132"/>
      <c r="OTK20" s="132"/>
      <c r="OTL20" s="132"/>
      <c r="OTM20" s="132"/>
      <c r="OTN20" s="132"/>
      <c r="OTO20" s="132"/>
      <c r="OTP20" s="132"/>
      <c r="OTQ20" s="132"/>
      <c r="OTR20" s="132"/>
      <c r="OTS20" s="132"/>
      <c r="OTT20" s="132"/>
      <c r="OTU20" s="132"/>
      <c r="OTV20" s="132"/>
      <c r="OTW20" s="132"/>
      <c r="OTX20" s="132"/>
      <c r="OTY20" s="132"/>
      <c r="OTZ20" s="132"/>
      <c r="OUA20" s="132"/>
      <c r="OUB20" s="132"/>
      <c r="OUC20" s="132"/>
      <c r="OUD20" s="132"/>
      <c r="OUE20" s="132"/>
      <c r="OUF20" s="132"/>
      <c r="OUG20" s="132"/>
      <c r="OUH20" s="132"/>
      <c r="OUI20" s="132"/>
      <c r="OUJ20" s="132"/>
      <c r="OUK20" s="132"/>
      <c r="OUL20" s="132"/>
      <c r="OUM20" s="132"/>
      <c r="OUN20" s="132"/>
      <c r="OUO20" s="132"/>
      <c r="OUP20" s="132"/>
      <c r="OUQ20" s="132"/>
      <c r="OUR20" s="132"/>
      <c r="OUS20" s="132"/>
      <c r="OUT20" s="132"/>
      <c r="OUU20" s="132"/>
      <c r="OUV20" s="132"/>
      <c r="OUW20" s="132"/>
      <c r="OUX20" s="132"/>
      <c r="OUY20" s="132"/>
      <c r="OUZ20" s="132"/>
      <c r="OVA20" s="132"/>
      <c r="OVB20" s="132"/>
      <c r="OVC20" s="132"/>
      <c r="OVD20" s="132"/>
      <c r="OVE20" s="132"/>
      <c r="OVF20" s="132"/>
      <c r="OVG20" s="132"/>
      <c r="OVH20" s="132"/>
      <c r="OVI20" s="132"/>
      <c r="OVJ20" s="132"/>
      <c r="OVK20" s="132"/>
      <c r="OVL20" s="132"/>
      <c r="OVM20" s="132"/>
      <c r="OVN20" s="132"/>
      <c r="OVO20" s="132"/>
      <c r="OVP20" s="132"/>
      <c r="OVQ20" s="132"/>
      <c r="OVR20" s="132"/>
      <c r="OVS20" s="132"/>
      <c r="OVT20" s="132"/>
      <c r="OVU20" s="132"/>
      <c r="OVV20" s="132"/>
      <c r="OVW20" s="132"/>
      <c r="OVX20" s="132"/>
      <c r="OVY20" s="132"/>
      <c r="OVZ20" s="132"/>
      <c r="OWA20" s="132"/>
      <c r="OWB20" s="132"/>
      <c r="OWC20" s="132"/>
      <c r="OWD20" s="132"/>
      <c r="OWE20" s="132"/>
      <c r="OWF20" s="132"/>
      <c r="OWG20" s="132"/>
      <c r="OWH20" s="132"/>
      <c r="OWI20" s="132"/>
      <c r="OWJ20" s="132"/>
      <c r="OWK20" s="132"/>
      <c r="OWL20" s="132"/>
      <c r="OWM20" s="132"/>
      <c r="OWN20" s="132"/>
      <c r="OWO20" s="132"/>
      <c r="OWP20" s="132"/>
      <c r="OWQ20" s="132"/>
      <c r="OWR20" s="132"/>
      <c r="OWS20" s="132"/>
      <c r="OWT20" s="132"/>
      <c r="OWU20" s="132"/>
      <c r="OWV20" s="132"/>
      <c r="OWW20" s="132"/>
      <c r="OWX20" s="132"/>
      <c r="OWY20" s="132"/>
      <c r="OWZ20" s="132"/>
      <c r="OXA20" s="132"/>
      <c r="OXB20" s="132"/>
      <c r="OXC20" s="132"/>
      <c r="OXD20" s="132"/>
      <c r="OXE20" s="132"/>
      <c r="OXF20" s="132"/>
      <c r="OXG20" s="132"/>
      <c r="OXH20" s="132"/>
      <c r="OXI20" s="132"/>
      <c r="OXJ20" s="132"/>
      <c r="OXK20" s="132"/>
      <c r="OXL20" s="132"/>
      <c r="OXM20" s="132"/>
      <c r="OXN20" s="132"/>
      <c r="OXO20" s="132"/>
      <c r="OXP20" s="132"/>
      <c r="OXQ20" s="132"/>
      <c r="OXR20" s="132"/>
      <c r="OXS20" s="132"/>
      <c r="OXT20" s="132"/>
      <c r="OXU20" s="132"/>
      <c r="OXV20" s="132"/>
      <c r="OXW20" s="132"/>
      <c r="OXX20" s="132"/>
      <c r="OXY20" s="132"/>
      <c r="OXZ20" s="132"/>
      <c r="OYA20" s="132"/>
      <c r="OYB20" s="132"/>
      <c r="OYC20" s="132"/>
      <c r="OYD20" s="132"/>
      <c r="OYE20" s="132"/>
      <c r="OYF20" s="132"/>
      <c r="OYG20" s="132"/>
      <c r="OYH20" s="132"/>
      <c r="OYI20" s="132"/>
      <c r="OYJ20" s="132"/>
      <c r="OYK20" s="132"/>
      <c r="OYL20" s="132"/>
      <c r="OYM20" s="132"/>
      <c r="OYN20" s="132"/>
      <c r="OYO20" s="132"/>
      <c r="OYP20" s="132"/>
      <c r="OYQ20" s="132"/>
      <c r="OYR20" s="132"/>
      <c r="OYS20" s="132"/>
      <c r="OYT20" s="132"/>
      <c r="OYU20" s="132"/>
      <c r="OYV20" s="132"/>
      <c r="OYW20" s="132"/>
      <c r="OYX20" s="132"/>
      <c r="OYY20" s="132"/>
      <c r="OYZ20" s="132"/>
      <c r="OZA20" s="132"/>
      <c r="OZB20" s="132"/>
      <c r="OZC20" s="132"/>
      <c r="OZD20" s="132"/>
      <c r="OZE20" s="132"/>
      <c r="OZF20" s="132"/>
      <c r="OZG20" s="132"/>
      <c r="OZH20" s="132"/>
      <c r="OZI20" s="132"/>
      <c r="OZJ20" s="132"/>
      <c r="OZK20" s="132"/>
      <c r="OZL20" s="132"/>
      <c r="OZM20" s="132"/>
      <c r="OZN20" s="132"/>
      <c r="OZO20" s="132"/>
      <c r="OZP20" s="132"/>
      <c r="OZQ20" s="132"/>
      <c r="OZR20" s="132"/>
      <c r="OZS20" s="132"/>
      <c r="OZT20" s="132"/>
      <c r="OZU20" s="132"/>
      <c r="OZV20" s="132"/>
      <c r="OZW20" s="132"/>
      <c r="OZX20" s="132"/>
      <c r="OZY20" s="132"/>
      <c r="OZZ20" s="132"/>
      <c r="PAA20" s="132"/>
      <c r="PAB20" s="132"/>
      <c r="PAC20" s="132"/>
      <c r="PAD20" s="132"/>
      <c r="PAE20" s="132"/>
      <c r="PAF20" s="132"/>
      <c r="PAG20" s="132"/>
      <c r="PAH20" s="132"/>
      <c r="PAI20" s="132"/>
      <c r="PAJ20" s="132"/>
      <c r="PAK20" s="132"/>
      <c r="PAL20" s="132"/>
      <c r="PAM20" s="132"/>
      <c r="PAN20" s="132"/>
      <c r="PAO20" s="132"/>
      <c r="PAP20" s="132"/>
      <c r="PAQ20" s="132"/>
      <c r="PAR20" s="132"/>
      <c r="PAS20" s="132"/>
      <c r="PAT20" s="132"/>
      <c r="PAU20" s="132"/>
      <c r="PAV20" s="132"/>
      <c r="PAW20" s="132"/>
      <c r="PAX20" s="132"/>
      <c r="PAY20" s="132"/>
      <c r="PAZ20" s="132"/>
      <c r="PBA20" s="132"/>
      <c r="PBB20" s="132"/>
      <c r="PBC20" s="132"/>
      <c r="PBD20" s="132"/>
      <c r="PBE20" s="132"/>
      <c r="PBF20" s="132"/>
      <c r="PBG20" s="132"/>
      <c r="PBH20" s="132"/>
      <c r="PBI20" s="132"/>
      <c r="PBJ20" s="132"/>
      <c r="PBK20" s="132"/>
      <c r="PBL20" s="132"/>
      <c r="PBM20" s="132"/>
      <c r="PBN20" s="132"/>
      <c r="PBO20" s="132"/>
      <c r="PBP20" s="132"/>
      <c r="PBQ20" s="132"/>
      <c r="PBR20" s="132"/>
      <c r="PBS20" s="132"/>
      <c r="PBT20" s="132"/>
      <c r="PBU20" s="132"/>
      <c r="PBV20" s="132"/>
      <c r="PBW20" s="132"/>
      <c r="PBX20" s="132"/>
      <c r="PBY20" s="132"/>
      <c r="PBZ20" s="132"/>
      <c r="PCA20" s="132"/>
      <c r="PCB20" s="132"/>
      <c r="PCC20" s="132"/>
      <c r="PCD20" s="132"/>
      <c r="PCE20" s="132"/>
      <c r="PCF20" s="132"/>
      <c r="PCG20" s="132"/>
      <c r="PCH20" s="132"/>
      <c r="PCI20" s="132"/>
      <c r="PCJ20" s="132"/>
      <c r="PCK20" s="132"/>
      <c r="PCL20" s="132"/>
      <c r="PCM20" s="132"/>
      <c r="PCN20" s="132"/>
      <c r="PCO20" s="132"/>
      <c r="PCP20" s="132"/>
      <c r="PCQ20" s="132"/>
      <c r="PCR20" s="132"/>
      <c r="PCS20" s="132"/>
      <c r="PCT20" s="132"/>
      <c r="PCU20" s="132"/>
      <c r="PCV20" s="132"/>
      <c r="PCW20" s="132"/>
      <c r="PCX20" s="132"/>
      <c r="PCY20" s="132"/>
      <c r="PCZ20" s="132"/>
      <c r="PDA20" s="132"/>
      <c r="PDB20" s="132"/>
      <c r="PDC20" s="132"/>
      <c r="PDD20" s="132"/>
      <c r="PDE20" s="132"/>
      <c r="PDF20" s="132"/>
      <c r="PDG20" s="132"/>
      <c r="PDH20" s="132"/>
      <c r="PDI20" s="132"/>
      <c r="PDJ20" s="132"/>
      <c r="PDK20" s="132"/>
      <c r="PDL20" s="132"/>
      <c r="PDM20" s="132"/>
      <c r="PDN20" s="132"/>
      <c r="PDO20" s="132"/>
      <c r="PDP20" s="132"/>
      <c r="PDQ20" s="132"/>
      <c r="PDR20" s="132"/>
      <c r="PDS20" s="132"/>
      <c r="PDT20" s="132"/>
      <c r="PDU20" s="132"/>
      <c r="PDV20" s="132"/>
      <c r="PDW20" s="132"/>
      <c r="PDX20" s="132"/>
      <c r="PDY20" s="132"/>
      <c r="PDZ20" s="132"/>
      <c r="PEA20" s="132"/>
      <c r="PEB20" s="132"/>
      <c r="PEC20" s="132"/>
      <c r="PED20" s="132"/>
      <c r="PEE20" s="132"/>
      <c r="PEF20" s="132"/>
      <c r="PEG20" s="132"/>
      <c r="PEH20" s="132"/>
      <c r="PEI20" s="132"/>
      <c r="PEJ20" s="132"/>
      <c r="PEK20" s="132"/>
      <c r="PEL20" s="132"/>
      <c r="PEM20" s="132"/>
      <c r="PEN20" s="132"/>
      <c r="PEO20" s="132"/>
      <c r="PEP20" s="132"/>
      <c r="PEQ20" s="132"/>
      <c r="PER20" s="132"/>
      <c r="PES20" s="132"/>
      <c r="PET20" s="132"/>
      <c r="PEU20" s="132"/>
      <c r="PEV20" s="132"/>
      <c r="PEW20" s="132"/>
      <c r="PEX20" s="132"/>
      <c r="PEY20" s="132"/>
      <c r="PEZ20" s="132"/>
      <c r="PFA20" s="132"/>
      <c r="PFB20" s="132"/>
      <c r="PFC20" s="132"/>
      <c r="PFD20" s="132"/>
      <c r="PFE20" s="132"/>
      <c r="PFF20" s="132"/>
      <c r="PFG20" s="132"/>
      <c r="PFH20" s="132"/>
      <c r="PFI20" s="132"/>
      <c r="PFJ20" s="132"/>
      <c r="PFK20" s="132"/>
      <c r="PFL20" s="132"/>
      <c r="PFM20" s="132"/>
      <c r="PFN20" s="132"/>
      <c r="PFO20" s="132"/>
      <c r="PFP20" s="132"/>
      <c r="PFQ20" s="132"/>
      <c r="PFR20" s="132"/>
      <c r="PFS20" s="132"/>
      <c r="PFT20" s="132"/>
      <c r="PFU20" s="132"/>
      <c r="PFV20" s="132"/>
      <c r="PFW20" s="132"/>
      <c r="PFX20" s="132"/>
      <c r="PFY20" s="132"/>
      <c r="PFZ20" s="132"/>
      <c r="PGA20" s="132"/>
      <c r="PGB20" s="132"/>
      <c r="PGC20" s="132"/>
      <c r="PGD20" s="132"/>
      <c r="PGE20" s="132"/>
      <c r="PGF20" s="132"/>
      <c r="PGG20" s="132"/>
      <c r="PGH20" s="132"/>
      <c r="PGI20" s="132"/>
      <c r="PGJ20" s="132"/>
      <c r="PGK20" s="132"/>
      <c r="PGL20" s="132"/>
      <c r="PGM20" s="132"/>
      <c r="PGN20" s="132"/>
      <c r="PGO20" s="132"/>
      <c r="PGP20" s="132"/>
      <c r="PGQ20" s="132"/>
      <c r="PGR20" s="132"/>
      <c r="PGS20" s="132"/>
      <c r="PGT20" s="132"/>
      <c r="PGU20" s="132"/>
      <c r="PGV20" s="132"/>
      <c r="PGW20" s="132"/>
      <c r="PGX20" s="132"/>
      <c r="PGY20" s="132"/>
      <c r="PGZ20" s="132"/>
      <c r="PHA20" s="132"/>
      <c r="PHB20" s="132"/>
      <c r="PHC20" s="132"/>
      <c r="PHD20" s="132"/>
      <c r="PHE20" s="132"/>
      <c r="PHF20" s="132"/>
      <c r="PHG20" s="132"/>
      <c r="PHH20" s="132"/>
      <c r="PHI20" s="132"/>
      <c r="PHJ20" s="132"/>
      <c r="PHK20" s="132"/>
      <c r="PHL20" s="132"/>
      <c r="PHM20" s="132"/>
      <c r="PHN20" s="132"/>
      <c r="PHO20" s="132"/>
      <c r="PHP20" s="132"/>
      <c r="PHQ20" s="132"/>
      <c r="PHR20" s="132"/>
      <c r="PHS20" s="132"/>
      <c r="PHT20" s="132"/>
      <c r="PHU20" s="132"/>
      <c r="PHV20" s="132"/>
      <c r="PHW20" s="132"/>
      <c r="PHX20" s="132"/>
      <c r="PHY20" s="132"/>
      <c r="PHZ20" s="132"/>
      <c r="PIA20" s="132"/>
      <c r="PIB20" s="132"/>
      <c r="PIC20" s="132"/>
      <c r="PID20" s="132"/>
      <c r="PIE20" s="132"/>
      <c r="PIF20" s="132"/>
      <c r="PIG20" s="132"/>
      <c r="PIH20" s="132"/>
      <c r="PII20" s="132"/>
      <c r="PIJ20" s="132"/>
      <c r="PIK20" s="132"/>
      <c r="PIL20" s="132"/>
      <c r="PIM20" s="132"/>
      <c r="PIN20" s="132"/>
      <c r="PIO20" s="132"/>
      <c r="PIP20" s="132"/>
      <c r="PIQ20" s="132"/>
      <c r="PIR20" s="132"/>
      <c r="PIS20" s="132"/>
      <c r="PIT20" s="132"/>
      <c r="PIU20" s="132"/>
      <c r="PIV20" s="132"/>
      <c r="PIW20" s="132"/>
      <c r="PIX20" s="132"/>
      <c r="PIY20" s="132"/>
      <c r="PIZ20" s="132"/>
      <c r="PJA20" s="132"/>
      <c r="PJB20" s="132"/>
      <c r="PJC20" s="132"/>
      <c r="PJD20" s="132"/>
      <c r="PJE20" s="132"/>
      <c r="PJF20" s="132"/>
      <c r="PJG20" s="132"/>
      <c r="PJH20" s="132"/>
      <c r="PJI20" s="132"/>
      <c r="PJJ20" s="132"/>
      <c r="PJK20" s="132"/>
      <c r="PJL20" s="132"/>
      <c r="PJM20" s="132"/>
      <c r="PJN20" s="132"/>
      <c r="PJO20" s="132"/>
      <c r="PJP20" s="132"/>
      <c r="PJQ20" s="132"/>
      <c r="PJR20" s="132"/>
      <c r="PJS20" s="132"/>
      <c r="PJT20" s="132"/>
      <c r="PJU20" s="132"/>
      <c r="PJV20" s="132"/>
      <c r="PJW20" s="132"/>
      <c r="PJX20" s="132"/>
      <c r="PJY20" s="132"/>
      <c r="PJZ20" s="132"/>
      <c r="PKA20" s="132"/>
      <c r="PKB20" s="132"/>
      <c r="PKC20" s="132"/>
      <c r="PKD20" s="132"/>
      <c r="PKE20" s="132"/>
      <c r="PKF20" s="132"/>
      <c r="PKG20" s="132"/>
      <c r="PKH20" s="132"/>
      <c r="PKI20" s="132"/>
      <c r="PKJ20" s="132"/>
      <c r="PKK20" s="132"/>
      <c r="PKL20" s="132"/>
      <c r="PKM20" s="132"/>
      <c r="PKN20" s="132"/>
      <c r="PKO20" s="132"/>
      <c r="PKP20" s="132"/>
      <c r="PKQ20" s="132"/>
      <c r="PKR20" s="132"/>
      <c r="PKS20" s="132"/>
      <c r="PKT20" s="132"/>
      <c r="PKU20" s="132"/>
      <c r="PKV20" s="132"/>
      <c r="PKW20" s="132"/>
      <c r="PKX20" s="132"/>
      <c r="PKY20" s="132"/>
      <c r="PKZ20" s="132"/>
      <c r="PLA20" s="132"/>
      <c r="PLB20" s="132"/>
      <c r="PLC20" s="132"/>
      <c r="PLD20" s="132"/>
      <c r="PLE20" s="132"/>
      <c r="PLF20" s="132"/>
      <c r="PLG20" s="132"/>
      <c r="PLH20" s="132"/>
      <c r="PLI20" s="132"/>
      <c r="PLJ20" s="132"/>
      <c r="PLK20" s="132"/>
      <c r="PLL20" s="132"/>
      <c r="PLM20" s="132"/>
      <c r="PLN20" s="132"/>
      <c r="PLO20" s="132"/>
      <c r="PLP20" s="132"/>
      <c r="PLQ20" s="132"/>
      <c r="PLR20" s="132"/>
      <c r="PLS20" s="132"/>
      <c r="PLT20" s="132"/>
      <c r="PLU20" s="132"/>
      <c r="PLV20" s="132"/>
      <c r="PLW20" s="132"/>
      <c r="PLX20" s="132"/>
      <c r="PLY20" s="132"/>
      <c r="PLZ20" s="132"/>
      <c r="PMA20" s="132"/>
      <c r="PMB20" s="132"/>
      <c r="PMC20" s="132"/>
      <c r="PMD20" s="132"/>
      <c r="PME20" s="132"/>
      <c r="PMF20" s="132"/>
      <c r="PMG20" s="132"/>
      <c r="PMH20" s="132"/>
      <c r="PMI20" s="132"/>
      <c r="PMJ20" s="132"/>
      <c r="PMK20" s="132"/>
      <c r="PML20" s="132"/>
      <c r="PMM20" s="132"/>
      <c r="PMN20" s="132"/>
      <c r="PMO20" s="132"/>
      <c r="PMP20" s="132"/>
      <c r="PMQ20" s="132"/>
      <c r="PMR20" s="132"/>
      <c r="PMS20" s="132"/>
      <c r="PMT20" s="132"/>
      <c r="PMU20" s="132"/>
      <c r="PMV20" s="132"/>
      <c r="PMW20" s="132"/>
      <c r="PMX20" s="132"/>
      <c r="PMY20" s="132"/>
      <c r="PMZ20" s="132"/>
      <c r="PNA20" s="132"/>
      <c r="PNB20" s="132"/>
      <c r="PNC20" s="132"/>
      <c r="PND20" s="132"/>
      <c r="PNE20" s="132"/>
      <c r="PNF20" s="132"/>
      <c r="PNG20" s="132"/>
      <c r="PNH20" s="132"/>
      <c r="PNI20" s="132"/>
      <c r="PNJ20" s="132"/>
      <c r="PNK20" s="132"/>
      <c r="PNL20" s="132"/>
      <c r="PNM20" s="132"/>
      <c r="PNN20" s="132"/>
      <c r="PNO20" s="132"/>
      <c r="PNP20" s="132"/>
      <c r="PNQ20" s="132"/>
      <c r="PNR20" s="132"/>
      <c r="PNS20" s="132"/>
      <c r="PNT20" s="132"/>
      <c r="PNU20" s="132"/>
      <c r="PNV20" s="132"/>
      <c r="PNW20" s="132"/>
      <c r="PNX20" s="132"/>
      <c r="PNY20" s="132"/>
      <c r="PNZ20" s="132"/>
      <c r="POA20" s="132"/>
      <c r="POB20" s="132"/>
      <c r="POC20" s="132"/>
      <c r="POD20" s="132"/>
      <c r="POE20" s="132"/>
      <c r="POF20" s="132"/>
      <c r="POG20" s="132"/>
      <c r="POH20" s="132"/>
      <c r="POI20" s="132"/>
      <c r="POJ20" s="132"/>
      <c r="POK20" s="132"/>
      <c r="POL20" s="132"/>
      <c r="POM20" s="132"/>
      <c r="PON20" s="132"/>
      <c r="POO20" s="132"/>
      <c r="POP20" s="132"/>
      <c r="POQ20" s="132"/>
      <c r="POR20" s="132"/>
      <c r="POS20" s="132"/>
      <c r="POT20" s="132"/>
      <c r="POU20" s="132"/>
      <c r="POV20" s="132"/>
      <c r="POW20" s="132"/>
      <c r="POX20" s="132"/>
      <c r="POY20" s="132"/>
      <c r="POZ20" s="132"/>
      <c r="PPA20" s="132"/>
      <c r="PPB20" s="132"/>
      <c r="PPC20" s="132"/>
      <c r="PPD20" s="132"/>
      <c r="PPE20" s="132"/>
      <c r="PPF20" s="132"/>
      <c r="PPG20" s="132"/>
      <c r="PPH20" s="132"/>
      <c r="PPI20" s="132"/>
      <c r="PPJ20" s="132"/>
      <c r="PPK20" s="132"/>
      <c r="PPL20" s="132"/>
      <c r="PPM20" s="132"/>
      <c r="PPN20" s="132"/>
      <c r="PPO20" s="132"/>
      <c r="PPP20" s="132"/>
      <c r="PPQ20" s="132"/>
      <c r="PPR20" s="132"/>
      <c r="PPS20" s="132"/>
      <c r="PPT20" s="132"/>
      <c r="PPU20" s="132"/>
      <c r="PPV20" s="132"/>
      <c r="PPW20" s="132"/>
      <c r="PPX20" s="132"/>
      <c r="PPY20" s="132"/>
      <c r="PPZ20" s="132"/>
      <c r="PQA20" s="132"/>
      <c r="PQB20" s="132"/>
      <c r="PQC20" s="132"/>
      <c r="PQD20" s="132"/>
      <c r="PQE20" s="132"/>
      <c r="PQF20" s="132"/>
      <c r="PQG20" s="132"/>
      <c r="PQH20" s="132"/>
      <c r="PQI20" s="132"/>
      <c r="PQJ20" s="132"/>
      <c r="PQK20" s="132"/>
      <c r="PQL20" s="132"/>
      <c r="PQM20" s="132"/>
      <c r="PQN20" s="132"/>
      <c r="PQO20" s="132"/>
      <c r="PQP20" s="132"/>
      <c r="PQQ20" s="132"/>
      <c r="PQR20" s="132"/>
      <c r="PQS20" s="132"/>
      <c r="PQT20" s="132"/>
      <c r="PQU20" s="132"/>
      <c r="PQV20" s="132"/>
      <c r="PQW20" s="132"/>
      <c r="PQX20" s="132"/>
      <c r="PQY20" s="132"/>
      <c r="PQZ20" s="132"/>
      <c r="PRA20" s="132"/>
      <c r="PRB20" s="132"/>
      <c r="PRC20" s="132"/>
      <c r="PRD20" s="132"/>
      <c r="PRE20" s="132"/>
      <c r="PRF20" s="132"/>
      <c r="PRG20" s="132"/>
      <c r="PRH20" s="132"/>
      <c r="PRI20" s="132"/>
      <c r="PRJ20" s="132"/>
      <c r="PRK20" s="132"/>
      <c r="PRL20" s="132"/>
      <c r="PRM20" s="132"/>
      <c r="PRN20" s="132"/>
      <c r="PRO20" s="132"/>
      <c r="PRP20" s="132"/>
      <c r="PRQ20" s="132"/>
      <c r="PRR20" s="132"/>
      <c r="PRS20" s="132"/>
      <c r="PRT20" s="132"/>
      <c r="PRU20" s="132"/>
      <c r="PRV20" s="132"/>
      <c r="PRW20" s="132"/>
      <c r="PRX20" s="132"/>
      <c r="PRY20" s="132"/>
      <c r="PRZ20" s="132"/>
      <c r="PSA20" s="132"/>
      <c r="PSB20" s="132"/>
      <c r="PSC20" s="132"/>
      <c r="PSD20" s="132"/>
      <c r="PSE20" s="132"/>
      <c r="PSF20" s="132"/>
      <c r="PSG20" s="132"/>
      <c r="PSH20" s="132"/>
      <c r="PSI20" s="132"/>
      <c r="PSJ20" s="132"/>
      <c r="PSK20" s="132"/>
      <c r="PSL20" s="132"/>
      <c r="PSM20" s="132"/>
      <c r="PSN20" s="132"/>
      <c r="PSO20" s="132"/>
      <c r="PSP20" s="132"/>
      <c r="PSQ20" s="132"/>
      <c r="PSR20" s="132"/>
      <c r="PSS20" s="132"/>
      <c r="PST20" s="132"/>
      <c r="PSU20" s="132"/>
      <c r="PSV20" s="132"/>
      <c r="PSW20" s="132"/>
      <c r="PSX20" s="132"/>
      <c r="PSY20" s="132"/>
      <c r="PSZ20" s="132"/>
      <c r="PTA20" s="132"/>
      <c r="PTB20" s="132"/>
      <c r="PTC20" s="132"/>
      <c r="PTD20" s="132"/>
      <c r="PTE20" s="132"/>
      <c r="PTF20" s="132"/>
      <c r="PTG20" s="132"/>
      <c r="PTH20" s="132"/>
      <c r="PTI20" s="132"/>
      <c r="PTJ20" s="132"/>
      <c r="PTK20" s="132"/>
      <c r="PTL20" s="132"/>
      <c r="PTM20" s="132"/>
      <c r="PTN20" s="132"/>
      <c r="PTO20" s="132"/>
      <c r="PTP20" s="132"/>
      <c r="PTQ20" s="132"/>
      <c r="PTR20" s="132"/>
      <c r="PTS20" s="132"/>
      <c r="PTT20" s="132"/>
      <c r="PTU20" s="132"/>
      <c r="PTV20" s="132"/>
      <c r="PTW20" s="132"/>
      <c r="PTX20" s="132"/>
      <c r="PTY20" s="132"/>
      <c r="PTZ20" s="132"/>
      <c r="PUA20" s="132"/>
      <c r="PUB20" s="132"/>
      <c r="PUC20" s="132"/>
      <c r="PUD20" s="132"/>
      <c r="PUE20" s="132"/>
      <c r="PUF20" s="132"/>
      <c r="PUG20" s="132"/>
      <c r="PUH20" s="132"/>
      <c r="PUI20" s="132"/>
      <c r="PUJ20" s="132"/>
      <c r="PUK20" s="132"/>
      <c r="PUL20" s="132"/>
      <c r="PUM20" s="132"/>
      <c r="PUN20" s="132"/>
      <c r="PUO20" s="132"/>
      <c r="PUP20" s="132"/>
      <c r="PUQ20" s="132"/>
      <c r="PUR20" s="132"/>
      <c r="PUS20" s="132"/>
      <c r="PUT20" s="132"/>
      <c r="PUU20" s="132"/>
      <c r="PUV20" s="132"/>
      <c r="PUW20" s="132"/>
      <c r="PUX20" s="132"/>
      <c r="PUY20" s="132"/>
      <c r="PUZ20" s="132"/>
      <c r="PVA20" s="132"/>
      <c r="PVB20" s="132"/>
      <c r="PVC20" s="132"/>
      <c r="PVD20" s="132"/>
      <c r="PVE20" s="132"/>
      <c r="PVF20" s="132"/>
      <c r="PVG20" s="132"/>
      <c r="PVH20" s="132"/>
      <c r="PVI20" s="132"/>
      <c r="PVJ20" s="132"/>
      <c r="PVK20" s="132"/>
      <c r="PVL20" s="132"/>
      <c r="PVM20" s="132"/>
      <c r="PVN20" s="132"/>
      <c r="PVO20" s="132"/>
      <c r="PVP20" s="132"/>
      <c r="PVQ20" s="132"/>
      <c r="PVR20" s="132"/>
      <c r="PVS20" s="132"/>
      <c r="PVT20" s="132"/>
      <c r="PVU20" s="132"/>
      <c r="PVV20" s="132"/>
      <c r="PVW20" s="132"/>
      <c r="PVX20" s="132"/>
      <c r="PVY20" s="132"/>
      <c r="PVZ20" s="132"/>
      <c r="PWA20" s="132"/>
      <c r="PWB20" s="132"/>
      <c r="PWC20" s="132"/>
      <c r="PWD20" s="132"/>
      <c r="PWE20" s="132"/>
      <c r="PWF20" s="132"/>
      <c r="PWG20" s="132"/>
      <c r="PWH20" s="132"/>
      <c r="PWI20" s="132"/>
      <c r="PWJ20" s="132"/>
      <c r="PWK20" s="132"/>
      <c r="PWL20" s="132"/>
      <c r="PWM20" s="132"/>
      <c r="PWN20" s="132"/>
      <c r="PWO20" s="132"/>
      <c r="PWP20" s="132"/>
      <c r="PWQ20" s="132"/>
      <c r="PWR20" s="132"/>
      <c r="PWS20" s="132"/>
      <c r="PWT20" s="132"/>
      <c r="PWU20" s="132"/>
      <c r="PWV20" s="132"/>
      <c r="PWW20" s="132"/>
      <c r="PWX20" s="132"/>
      <c r="PWY20" s="132"/>
      <c r="PWZ20" s="132"/>
      <c r="PXA20" s="132"/>
      <c r="PXB20" s="132"/>
      <c r="PXC20" s="132"/>
      <c r="PXD20" s="132"/>
      <c r="PXE20" s="132"/>
      <c r="PXF20" s="132"/>
      <c r="PXG20" s="132"/>
      <c r="PXH20" s="132"/>
      <c r="PXI20" s="132"/>
      <c r="PXJ20" s="132"/>
      <c r="PXK20" s="132"/>
      <c r="PXL20" s="132"/>
      <c r="PXM20" s="132"/>
      <c r="PXN20" s="132"/>
      <c r="PXO20" s="132"/>
      <c r="PXP20" s="132"/>
      <c r="PXQ20" s="132"/>
      <c r="PXR20" s="132"/>
      <c r="PXS20" s="132"/>
      <c r="PXT20" s="132"/>
      <c r="PXU20" s="132"/>
      <c r="PXV20" s="132"/>
      <c r="PXW20" s="132"/>
      <c r="PXX20" s="132"/>
      <c r="PXY20" s="132"/>
      <c r="PXZ20" s="132"/>
      <c r="PYA20" s="132"/>
      <c r="PYB20" s="132"/>
      <c r="PYC20" s="132"/>
      <c r="PYD20" s="132"/>
      <c r="PYE20" s="132"/>
      <c r="PYF20" s="132"/>
      <c r="PYG20" s="132"/>
      <c r="PYH20" s="132"/>
      <c r="PYI20" s="132"/>
      <c r="PYJ20" s="132"/>
      <c r="PYK20" s="132"/>
      <c r="PYL20" s="132"/>
      <c r="PYM20" s="132"/>
      <c r="PYN20" s="132"/>
      <c r="PYO20" s="132"/>
      <c r="PYP20" s="132"/>
      <c r="PYQ20" s="132"/>
      <c r="PYR20" s="132"/>
      <c r="PYS20" s="132"/>
      <c r="PYT20" s="132"/>
      <c r="PYU20" s="132"/>
      <c r="PYV20" s="132"/>
      <c r="PYW20" s="132"/>
      <c r="PYX20" s="132"/>
      <c r="PYY20" s="132"/>
      <c r="PYZ20" s="132"/>
      <c r="PZA20" s="132"/>
      <c r="PZB20" s="132"/>
      <c r="PZC20" s="132"/>
      <c r="PZD20" s="132"/>
      <c r="PZE20" s="132"/>
      <c r="PZF20" s="132"/>
      <c r="PZG20" s="132"/>
      <c r="PZH20" s="132"/>
      <c r="PZI20" s="132"/>
      <c r="PZJ20" s="132"/>
      <c r="PZK20" s="132"/>
      <c r="PZL20" s="132"/>
      <c r="PZM20" s="132"/>
      <c r="PZN20" s="132"/>
      <c r="PZO20" s="132"/>
      <c r="PZP20" s="132"/>
      <c r="PZQ20" s="132"/>
      <c r="PZR20" s="132"/>
      <c r="PZS20" s="132"/>
      <c r="PZT20" s="132"/>
      <c r="PZU20" s="132"/>
      <c r="PZV20" s="132"/>
      <c r="PZW20" s="132"/>
      <c r="PZX20" s="132"/>
      <c r="PZY20" s="132"/>
      <c r="PZZ20" s="132"/>
      <c r="QAA20" s="132"/>
      <c r="QAB20" s="132"/>
      <c r="QAC20" s="132"/>
      <c r="QAD20" s="132"/>
      <c r="QAE20" s="132"/>
      <c r="QAF20" s="132"/>
      <c r="QAG20" s="132"/>
      <c r="QAH20" s="132"/>
      <c r="QAI20" s="132"/>
      <c r="QAJ20" s="132"/>
      <c r="QAK20" s="132"/>
      <c r="QAL20" s="132"/>
      <c r="QAM20" s="132"/>
      <c r="QAN20" s="132"/>
      <c r="QAO20" s="132"/>
      <c r="QAP20" s="132"/>
      <c r="QAQ20" s="132"/>
      <c r="QAR20" s="132"/>
      <c r="QAS20" s="132"/>
      <c r="QAT20" s="132"/>
      <c r="QAU20" s="132"/>
      <c r="QAV20" s="132"/>
      <c r="QAW20" s="132"/>
      <c r="QAX20" s="132"/>
      <c r="QAY20" s="132"/>
      <c r="QAZ20" s="132"/>
      <c r="QBA20" s="132"/>
      <c r="QBB20" s="132"/>
      <c r="QBC20" s="132"/>
      <c r="QBD20" s="132"/>
      <c r="QBE20" s="132"/>
      <c r="QBF20" s="132"/>
      <c r="QBG20" s="132"/>
      <c r="QBH20" s="132"/>
      <c r="QBI20" s="132"/>
      <c r="QBJ20" s="132"/>
      <c r="QBK20" s="132"/>
      <c r="QBL20" s="132"/>
      <c r="QBM20" s="132"/>
      <c r="QBN20" s="132"/>
      <c r="QBO20" s="132"/>
      <c r="QBP20" s="132"/>
      <c r="QBQ20" s="132"/>
      <c r="QBR20" s="132"/>
      <c r="QBS20" s="132"/>
      <c r="QBT20" s="132"/>
      <c r="QBU20" s="132"/>
      <c r="QBV20" s="132"/>
      <c r="QBW20" s="132"/>
      <c r="QBX20" s="132"/>
      <c r="QBY20" s="132"/>
      <c r="QBZ20" s="132"/>
      <c r="QCA20" s="132"/>
      <c r="QCB20" s="132"/>
      <c r="QCC20" s="132"/>
      <c r="QCD20" s="132"/>
      <c r="QCE20" s="132"/>
      <c r="QCF20" s="132"/>
      <c r="QCG20" s="132"/>
      <c r="QCH20" s="132"/>
      <c r="QCI20" s="132"/>
      <c r="QCJ20" s="132"/>
      <c r="QCK20" s="132"/>
      <c r="QCL20" s="132"/>
      <c r="QCM20" s="132"/>
      <c r="QCN20" s="132"/>
      <c r="QCO20" s="132"/>
      <c r="QCP20" s="132"/>
      <c r="QCQ20" s="132"/>
      <c r="QCR20" s="132"/>
      <c r="QCS20" s="132"/>
      <c r="QCT20" s="132"/>
      <c r="QCU20" s="132"/>
      <c r="QCV20" s="132"/>
      <c r="QCW20" s="132"/>
      <c r="QCX20" s="132"/>
      <c r="QCY20" s="132"/>
      <c r="QCZ20" s="132"/>
      <c r="QDA20" s="132"/>
      <c r="QDB20" s="132"/>
      <c r="QDC20" s="132"/>
      <c r="QDD20" s="132"/>
      <c r="QDE20" s="132"/>
      <c r="QDF20" s="132"/>
      <c r="QDG20" s="132"/>
      <c r="QDH20" s="132"/>
      <c r="QDI20" s="132"/>
      <c r="QDJ20" s="132"/>
      <c r="QDK20" s="132"/>
      <c r="QDL20" s="132"/>
      <c r="QDM20" s="132"/>
      <c r="QDN20" s="132"/>
      <c r="QDO20" s="132"/>
      <c r="QDP20" s="132"/>
      <c r="QDQ20" s="132"/>
      <c r="QDR20" s="132"/>
      <c r="QDS20" s="132"/>
      <c r="QDT20" s="132"/>
      <c r="QDU20" s="132"/>
      <c r="QDV20" s="132"/>
      <c r="QDW20" s="132"/>
      <c r="QDX20" s="132"/>
      <c r="QDY20" s="132"/>
      <c r="QDZ20" s="132"/>
      <c r="QEA20" s="132"/>
      <c r="QEB20" s="132"/>
      <c r="QEC20" s="132"/>
      <c r="QED20" s="132"/>
      <c r="QEE20" s="132"/>
      <c r="QEF20" s="132"/>
      <c r="QEG20" s="132"/>
      <c r="QEH20" s="132"/>
      <c r="QEI20" s="132"/>
      <c r="QEJ20" s="132"/>
      <c r="QEK20" s="132"/>
      <c r="QEL20" s="132"/>
      <c r="QEM20" s="132"/>
      <c r="QEN20" s="132"/>
      <c r="QEO20" s="132"/>
      <c r="QEP20" s="132"/>
      <c r="QEQ20" s="132"/>
      <c r="QER20" s="132"/>
      <c r="QES20" s="132"/>
      <c r="QET20" s="132"/>
      <c r="QEU20" s="132"/>
      <c r="QEV20" s="132"/>
      <c r="QEW20" s="132"/>
      <c r="QEX20" s="132"/>
      <c r="QEY20" s="132"/>
      <c r="QEZ20" s="132"/>
      <c r="QFA20" s="132"/>
      <c r="QFB20" s="132"/>
      <c r="QFC20" s="132"/>
      <c r="QFD20" s="132"/>
      <c r="QFE20" s="132"/>
      <c r="QFF20" s="132"/>
      <c r="QFG20" s="132"/>
      <c r="QFH20" s="132"/>
      <c r="QFI20" s="132"/>
      <c r="QFJ20" s="132"/>
      <c r="QFK20" s="132"/>
      <c r="QFL20" s="132"/>
      <c r="QFM20" s="132"/>
      <c r="QFN20" s="132"/>
      <c r="QFO20" s="132"/>
      <c r="QFP20" s="132"/>
      <c r="QFQ20" s="132"/>
      <c r="QFR20" s="132"/>
      <c r="QFS20" s="132"/>
      <c r="QFT20" s="132"/>
      <c r="QFU20" s="132"/>
      <c r="QFV20" s="132"/>
      <c r="QFW20" s="132"/>
      <c r="QFX20" s="132"/>
      <c r="QFY20" s="132"/>
      <c r="QFZ20" s="132"/>
      <c r="QGA20" s="132"/>
      <c r="QGB20" s="132"/>
      <c r="QGC20" s="132"/>
      <c r="QGD20" s="132"/>
      <c r="QGE20" s="132"/>
      <c r="QGF20" s="132"/>
      <c r="QGG20" s="132"/>
      <c r="QGH20" s="132"/>
      <c r="QGI20" s="132"/>
      <c r="QGJ20" s="132"/>
      <c r="QGK20" s="132"/>
      <c r="QGL20" s="132"/>
      <c r="QGM20" s="132"/>
      <c r="QGN20" s="132"/>
      <c r="QGO20" s="132"/>
      <c r="QGP20" s="132"/>
      <c r="QGQ20" s="132"/>
      <c r="QGR20" s="132"/>
      <c r="QGS20" s="132"/>
      <c r="QGT20" s="132"/>
      <c r="QGU20" s="132"/>
      <c r="QGV20" s="132"/>
      <c r="QGW20" s="132"/>
      <c r="QGX20" s="132"/>
      <c r="QGY20" s="132"/>
      <c r="QGZ20" s="132"/>
      <c r="QHA20" s="132"/>
      <c r="QHB20" s="132"/>
      <c r="QHC20" s="132"/>
      <c r="QHD20" s="132"/>
      <c r="QHE20" s="132"/>
      <c r="QHF20" s="132"/>
      <c r="QHG20" s="132"/>
      <c r="QHH20" s="132"/>
      <c r="QHI20" s="132"/>
      <c r="QHJ20" s="132"/>
      <c r="QHK20" s="132"/>
      <c r="QHL20" s="132"/>
      <c r="QHM20" s="132"/>
      <c r="QHN20" s="132"/>
      <c r="QHO20" s="132"/>
      <c r="QHP20" s="132"/>
      <c r="QHQ20" s="132"/>
      <c r="QHR20" s="132"/>
      <c r="QHS20" s="132"/>
      <c r="QHT20" s="132"/>
      <c r="QHU20" s="132"/>
      <c r="QHV20" s="132"/>
      <c r="QHW20" s="132"/>
      <c r="QHX20" s="132"/>
      <c r="QHY20" s="132"/>
      <c r="QHZ20" s="132"/>
      <c r="QIA20" s="132"/>
      <c r="QIB20" s="132"/>
      <c r="QIC20" s="132"/>
      <c r="QID20" s="132"/>
      <c r="QIE20" s="132"/>
      <c r="QIF20" s="132"/>
      <c r="QIG20" s="132"/>
      <c r="QIH20" s="132"/>
      <c r="QII20" s="132"/>
      <c r="QIJ20" s="132"/>
      <c r="QIK20" s="132"/>
      <c r="QIL20" s="132"/>
      <c r="QIM20" s="132"/>
      <c r="QIN20" s="132"/>
      <c r="QIO20" s="132"/>
      <c r="QIP20" s="132"/>
      <c r="QIQ20" s="132"/>
      <c r="QIR20" s="132"/>
      <c r="QIS20" s="132"/>
      <c r="QIT20" s="132"/>
      <c r="QIU20" s="132"/>
      <c r="QIV20" s="132"/>
      <c r="QIW20" s="132"/>
      <c r="QIX20" s="132"/>
      <c r="QIY20" s="132"/>
      <c r="QIZ20" s="132"/>
      <c r="QJA20" s="132"/>
      <c r="QJB20" s="132"/>
      <c r="QJC20" s="132"/>
      <c r="QJD20" s="132"/>
      <c r="QJE20" s="132"/>
      <c r="QJF20" s="132"/>
      <c r="QJG20" s="132"/>
      <c r="QJH20" s="132"/>
      <c r="QJI20" s="132"/>
      <c r="QJJ20" s="132"/>
      <c r="QJK20" s="132"/>
      <c r="QJL20" s="132"/>
      <c r="QJM20" s="132"/>
      <c r="QJN20" s="132"/>
      <c r="QJO20" s="132"/>
      <c r="QJP20" s="132"/>
      <c r="QJQ20" s="132"/>
      <c r="QJR20" s="132"/>
      <c r="QJS20" s="132"/>
      <c r="QJT20" s="132"/>
      <c r="QJU20" s="132"/>
      <c r="QJV20" s="132"/>
      <c r="QJW20" s="132"/>
      <c r="QJX20" s="132"/>
      <c r="QJY20" s="132"/>
      <c r="QJZ20" s="132"/>
      <c r="QKA20" s="132"/>
      <c r="QKB20" s="132"/>
      <c r="QKC20" s="132"/>
      <c r="QKD20" s="132"/>
      <c r="QKE20" s="132"/>
      <c r="QKF20" s="132"/>
      <c r="QKG20" s="132"/>
      <c r="QKH20" s="132"/>
      <c r="QKI20" s="132"/>
      <c r="QKJ20" s="132"/>
      <c r="QKK20" s="132"/>
      <c r="QKL20" s="132"/>
      <c r="QKM20" s="132"/>
      <c r="QKN20" s="132"/>
      <c r="QKO20" s="132"/>
      <c r="QKP20" s="132"/>
      <c r="QKQ20" s="132"/>
      <c r="QKR20" s="132"/>
      <c r="QKS20" s="132"/>
      <c r="QKT20" s="132"/>
      <c r="QKU20" s="132"/>
      <c r="QKV20" s="132"/>
      <c r="QKW20" s="132"/>
      <c r="QKX20" s="132"/>
      <c r="QKY20" s="132"/>
      <c r="QKZ20" s="132"/>
      <c r="QLA20" s="132"/>
      <c r="QLB20" s="132"/>
      <c r="QLC20" s="132"/>
      <c r="QLD20" s="132"/>
      <c r="QLE20" s="132"/>
      <c r="QLF20" s="132"/>
      <c r="QLG20" s="132"/>
      <c r="QLH20" s="132"/>
      <c r="QLI20" s="132"/>
      <c r="QLJ20" s="132"/>
      <c r="QLK20" s="132"/>
      <c r="QLL20" s="132"/>
      <c r="QLM20" s="132"/>
      <c r="QLN20" s="132"/>
      <c r="QLO20" s="132"/>
      <c r="QLP20" s="132"/>
      <c r="QLQ20" s="132"/>
      <c r="QLR20" s="132"/>
      <c r="QLS20" s="132"/>
      <c r="QLT20" s="132"/>
      <c r="QLU20" s="132"/>
      <c r="QLV20" s="132"/>
      <c r="QLW20" s="132"/>
      <c r="QLX20" s="132"/>
      <c r="QLY20" s="132"/>
      <c r="QLZ20" s="132"/>
      <c r="QMA20" s="132"/>
      <c r="QMB20" s="132"/>
      <c r="QMC20" s="132"/>
      <c r="QMD20" s="132"/>
      <c r="QME20" s="132"/>
      <c r="QMF20" s="132"/>
      <c r="QMG20" s="132"/>
      <c r="QMH20" s="132"/>
      <c r="QMI20" s="132"/>
      <c r="QMJ20" s="132"/>
      <c r="QMK20" s="132"/>
      <c r="QML20" s="132"/>
      <c r="QMM20" s="132"/>
      <c r="QMN20" s="132"/>
      <c r="QMO20" s="132"/>
      <c r="QMP20" s="132"/>
      <c r="QMQ20" s="132"/>
      <c r="QMR20" s="132"/>
      <c r="QMS20" s="132"/>
      <c r="QMT20" s="132"/>
      <c r="QMU20" s="132"/>
      <c r="QMV20" s="132"/>
      <c r="QMW20" s="132"/>
      <c r="QMX20" s="132"/>
      <c r="QMY20" s="132"/>
      <c r="QMZ20" s="132"/>
      <c r="QNA20" s="132"/>
      <c r="QNB20" s="132"/>
      <c r="QNC20" s="132"/>
      <c r="QND20" s="132"/>
      <c r="QNE20" s="132"/>
      <c r="QNF20" s="132"/>
      <c r="QNG20" s="132"/>
      <c r="QNH20" s="132"/>
      <c r="QNI20" s="132"/>
      <c r="QNJ20" s="132"/>
      <c r="QNK20" s="132"/>
      <c r="QNL20" s="132"/>
      <c r="QNM20" s="132"/>
      <c r="QNN20" s="132"/>
      <c r="QNO20" s="132"/>
      <c r="QNP20" s="132"/>
      <c r="QNQ20" s="132"/>
      <c r="QNR20" s="132"/>
      <c r="QNS20" s="132"/>
      <c r="QNT20" s="132"/>
      <c r="QNU20" s="132"/>
      <c r="QNV20" s="132"/>
      <c r="QNW20" s="132"/>
      <c r="QNX20" s="132"/>
      <c r="QNY20" s="132"/>
      <c r="QNZ20" s="132"/>
      <c r="QOA20" s="132"/>
      <c r="QOB20" s="132"/>
      <c r="QOC20" s="132"/>
      <c r="QOD20" s="132"/>
      <c r="QOE20" s="132"/>
      <c r="QOF20" s="132"/>
      <c r="QOG20" s="132"/>
      <c r="QOH20" s="132"/>
      <c r="QOI20" s="132"/>
      <c r="QOJ20" s="132"/>
      <c r="QOK20" s="132"/>
      <c r="QOL20" s="132"/>
      <c r="QOM20" s="132"/>
      <c r="QON20" s="132"/>
      <c r="QOO20" s="132"/>
      <c r="QOP20" s="132"/>
      <c r="QOQ20" s="132"/>
      <c r="QOR20" s="132"/>
      <c r="QOS20" s="132"/>
      <c r="QOT20" s="132"/>
      <c r="QOU20" s="132"/>
      <c r="QOV20" s="132"/>
      <c r="QOW20" s="132"/>
      <c r="QOX20" s="132"/>
      <c r="QOY20" s="132"/>
      <c r="QOZ20" s="132"/>
      <c r="QPA20" s="132"/>
      <c r="QPB20" s="132"/>
      <c r="QPC20" s="132"/>
      <c r="QPD20" s="132"/>
      <c r="QPE20" s="132"/>
      <c r="QPF20" s="132"/>
      <c r="QPG20" s="132"/>
      <c r="QPH20" s="132"/>
      <c r="QPI20" s="132"/>
      <c r="QPJ20" s="132"/>
      <c r="QPK20" s="132"/>
      <c r="QPL20" s="132"/>
      <c r="QPM20" s="132"/>
      <c r="QPN20" s="132"/>
      <c r="QPO20" s="132"/>
      <c r="QPP20" s="132"/>
      <c r="QPQ20" s="132"/>
      <c r="QPR20" s="132"/>
      <c r="QPS20" s="132"/>
      <c r="QPT20" s="132"/>
      <c r="QPU20" s="132"/>
      <c r="QPV20" s="132"/>
      <c r="QPW20" s="132"/>
      <c r="QPX20" s="132"/>
      <c r="QPY20" s="132"/>
      <c r="QPZ20" s="132"/>
      <c r="QQA20" s="132"/>
      <c r="QQB20" s="132"/>
      <c r="QQC20" s="132"/>
      <c r="QQD20" s="132"/>
      <c r="QQE20" s="132"/>
      <c r="QQF20" s="132"/>
      <c r="QQG20" s="132"/>
      <c r="QQH20" s="132"/>
      <c r="QQI20" s="132"/>
      <c r="QQJ20" s="132"/>
      <c r="QQK20" s="132"/>
      <c r="QQL20" s="132"/>
      <c r="QQM20" s="132"/>
      <c r="QQN20" s="132"/>
      <c r="QQO20" s="132"/>
      <c r="QQP20" s="132"/>
      <c r="QQQ20" s="132"/>
      <c r="QQR20" s="132"/>
      <c r="QQS20" s="132"/>
      <c r="QQT20" s="132"/>
      <c r="QQU20" s="132"/>
      <c r="QQV20" s="132"/>
      <c r="QQW20" s="132"/>
      <c r="QQX20" s="132"/>
      <c r="QQY20" s="132"/>
      <c r="QQZ20" s="132"/>
      <c r="QRA20" s="132"/>
      <c r="QRB20" s="132"/>
      <c r="QRC20" s="132"/>
      <c r="QRD20" s="132"/>
      <c r="QRE20" s="132"/>
      <c r="QRF20" s="132"/>
      <c r="QRG20" s="132"/>
      <c r="QRH20" s="132"/>
      <c r="QRI20" s="132"/>
      <c r="QRJ20" s="132"/>
      <c r="QRK20" s="132"/>
      <c r="QRL20" s="132"/>
      <c r="QRM20" s="132"/>
      <c r="QRN20" s="132"/>
      <c r="QRO20" s="132"/>
      <c r="QRP20" s="132"/>
      <c r="QRQ20" s="132"/>
      <c r="QRR20" s="132"/>
      <c r="QRS20" s="132"/>
      <c r="QRT20" s="132"/>
      <c r="QRU20" s="132"/>
      <c r="QRV20" s="132"/>
      <c r="QRW20" s="132"/>
      <c r="QRX20" s="132"/>
      <c r="QRY20" s="132"/>
      <c r="QRZ20" s="132"/>
      <c r="QSA20" s="132"/>
      <c r="QSB20" s="132"/>
      <c r="QSC20" s="132"/>
      <c r="QSD20" s="132"/>
      <c r="QSE20" s="132"/>
      <c r="QSF20" s="132"/>
      <c r="QSG20" s="132"/>
      <c r="QSH20" s="132"/>
      <c r="QSI20" s="132"/>
      <c r="QSJ20" s="132"/>
      <c r="QSK20" s="132"/>
      <c r="QSL20" s="132"/>
      <c r="QSM20" s="132"/>
      <c r="QSN20" s="132"/>
      <c r="QSO20" s="132"/>
      <c r="QSP20" s="132"/>
      <c r="QSQ20" s="132"/>
      <c r="QSR20" s="132"/>
      <c r="QSS20" s="132"/>
      <c r="QST20" s="132"/>
      <c r="QSU20" s="132"/>
      <c r="QSV20" s="132"/>
      <c r="QSW20" s="132"/>
      <c r="QSX20" s="132"/>
      <c r="QSY20" s="132"/>
      <c r="QSZ20" s="132"/>
      <c r="QTA20" s="132"/>
      <c r="QTB20" s="132"/>
      <c r="QTC20" s="132"/>
      <c r="QTD20" s="132"/>
      <c r="QTE20" s="132"/>
      <c r="QTF20" s="132"/>
      <c r="QTG20" s="132"/>
      <c r="QTH20" s="132"/>
      <c r="QTI20" s="132"/>
      <c r="QTJ20" s="132"/>
      <c r="QTK20" s="132"/>
      <c r="QTL20" s="132"/>
      <c r="QTM20" s="132"/>
      <c r="QTN20" s="132"/>
      <c r="QTO20" s="132"/>
      <c r="QTP20" s="132"/>
      <c r="QTQ20" s="132"/>
      <c r="QTR20" s="132"/>
      <c r="QTS20" s="132"/>
      <c r="QTT20" s="132"/>
      <c r="QTU20" s="132"/>
      <c r="QTV20" s="132"/>
      <c r="QTW20" s="132"/>
      <c r="QTX20" s="132"/>
      <c r="QTY20" s="132"/>
      <c r="QTZ20" s="132"/>
      <c r="QUA20" s="132"/>
      <c r="QUB20" s="132"/>
      <c r="QUC20" s="132"/>
      <c r="QUD20" s="132"/>
      <c r="QUE20" s="132"/>
      <c r="QUF20" s="132"/>
      <c r="QUG20" s="132"/>
      <c r="QUH20" s="132"/>
      <c r="QUI20" s="132"/>
      <c r="QUJ20" s="132"/>
      <c r="QUK20" s="132"/>
      <c r="QUL20" s="132"/>
      <c r="QUM20" s="132"/>
      <c r="QUN20" s="132"/>
      <c r="QUO20" s="132"/>
      <c r="QUP20" s="132"/>
      <c r="QUQ20" s="132"/>
      <c r="QUR20" s="132"/>
      <c r="QUS20" s="132"/>
      <c r="QUT20" s="132"/>
      <c r="QUU20" s="132"/>
      <c r="QUV20" s="132"/>
      <c r="QUW20" s="132"/>
      <c r="QUX20" s="132"/>
      <c r="QUY20" s="132"/>
      <c r="QUZ20" s="132"/>
      <c r="QVA20" s="132"/>
      <c r="QVB20" s="132"/>
      <c r="QVC20" s="132"/>
      <c r="QVD20" s="132"/>
      <c r="QVE20" s="132"/>
      <c r="QVF20" s="132"/>
      <c r="QVG20" s="132"/>
      <c r="QVH20" s="132"/>
      <c r="QVI20" s="132"/>
      <c r="QVJ20" s="132"/>
      <c r="QVK20" s="132"/>
      <c r="QVL20" s="132"/>
      <c r="QVM20" s="132"/>
      <c r="QVN20" s="132"/>
      <c r="QVO20" s="132"/>
      <c r="QVP20" s="132"/>
      <c r="QVQ20" s="132"/>
      <c r="QVR20" s="132"/>
      <c r="QVS20" s="132"/>
      <c r="QVT20" s="132"/>
      <c r="QVU20" s="132"/>
      <c r="QVV20" s="132"/>
      <c r="QVW20" s="132"/>
      <c r="QVX20" s="132"/>
      <c r="QVY20" s="132"/>
      <c r="QVZ20" s="132"/>
      <c r="QWA20" s="132"/>
      <c r="QWB20" s="132"/>
      <c r="QWC20" s="132"/>
      <c r="QWD20" s="132"/>
      <c r="QWE20" s="132"/>
      <c r="QWF20" s="132"/>
      <c r="QWG20" s="132"/>
      <c r="QWH20" s="132"/>
      <c r="QWI20" s="132"/>
      <c r="QWJ20" s="132"/>
      <c r="QWK20" s="132"/>
      <c r="QWL20" s="132"/>
      <c r="QWM20" s="132"/>
      <c r="QWN20" s="132"/>
      <c r="QWO20" s="132"/>
      <c r="QWP20" s="132"/>
      <c r="QWQ20" s="132"/>
      <c r="QWR20" s="132"/>
      <c r="QWS20" s="132"/>
      <c r="QWT20" s="132"/>
      <c r="QWU20" s="132"/>
      <c r="QWV20" s="132"/>
      <c r="QWW20" s="132"/>
      <c r="QWX20" s="132"/>
      <c r="QWY20" s="132"/>
      <c r="QWZ20" s="132"/>
      <c r="QXA20" s="132"/>
      <c r="QXB20" s="132"/>
      <c r="QXC20" s="132"/>
      <c r="QXD20" s="132"/>
      <c r="QXE20" s="132"/>
      <c r="QXF20" s="132"/>
      <c r="QXG20" s="132"/>
      <c r="QXH20" s="132"/>
      <c r="QXI20" s="132"/>
      <c r="QXJ20" s="132"/>
      <c r="QXK20" s="132"/>
      <c r="QXL20" s="132"/>
      <c r="QXM20" s="132"/>
      <c r="QXN20" s="132"/>
      <c r="QXO20" s="132"/>
      <c r="QXP20" s="132"/>
      <c r="QXQ20" s="132"/>
      <c r="QXR20" s="132"/>
      <c r="QXS20" s="132"/>
      <c r="QXT20" s="132"/>
      <c r="QXU20" s="132"/>
      <c r="QXV20" s="132"/>
      <c r="QXW20" s="132"/>
      <c r="QXX20" s="132"/>
      <c r="QXY20" s="132"/>
      <c r="QXZ20" s="132"/>
      <c r="QYA20" s="132"/>
      <c r="QYB20" s="132"/>
      <c r="QYC20" s="132"/>
      <c r="QYD20" s="132"/>
      <c r="QYE20" s="132"/>
      <c r="QYF20" s="132"/>
      <c r="QYG20" s="132"/>
      <c r="QYH20" s="132"/>
      <c r="QYI20" s="132"/>
      <c r="QYJ20" s="132"/>
      <c r="QYK20" s="132"/>
      <c r="QYL20" s="132"/>
      <c r="QYM20" s="132"/>
      <c r="QYN20" s="132"/>
      <c r="QYO20" s="132"/>
      <c r="QYP20" s="132"/>
      <c r="QYQ20" s="132"/>
      <c r="QYR20" s="132"/>
      <c r="QYS20" s="132"/>
      <c r="QYT20" s="132"/>
      <c r="QYU20" s="132"/>
      <c r="QYV20" s="132"/>
      <c r="QYW20" s="132"/>
      <c r="QYX20" s="132"/>
      <c r="QYY20" s="132"/>
      <c r="QYZ20" s="132"/>
      <c r="QZA20" s="132"/>
      <c r="QZB20" s="132"/>
      <c r="QZC20" s="132"/>
      <c r="QZD20" s="132"/>
      <c r="QZE20" s="132"/>
      <c r="QZF20" s="132"/>
      <c r="QZG20" s="132"/>
      <c r="QZH20" s="132"/>
      <c r="QZI20" s="132"/>
      <c r="QZJ20" s="132"/>
      <c r="QZK20" s="132"/>
      <c r="QZL20" s="132"/>
      <c r="QZM20" s="132"/>
      <c r="QZN20" s="132"/>
      <c r="QZO20" s="132"/>
      <c r="QZP20" s="132"/>
      <c r="QZQ20" s="132"/>
      <c r="QZR20" s="132"/>
      <c r="QZS20" s="132"/>
      <c r="QZT20" s="132"/>
      <c r="QZU20" s="132"/>
      <c r="QZV20" s="132"/>
      <c r="QZW20" s="132"/>
      <c r="QZX20" s="132"/>
      <c r="QZY20" s="132"/>
      <c r="QZZ20" s="132"/>
      <c r="RAA20" s="132"/>
      <c r="RAB20" s="132"/>
      <c r="RAC20" s="132"/>
      <c r="RAD20" s="132"/>
      <c r="RAE20" s="132"/>
      <c r="RAF20" s="132"/>
      <c r="RAG20" s="132"/>
      <c r="RAH20" s="132"/>
      <c r="RAI20" s="132"/>
      <c r="RAJ20" s="132"/>
      <c r="RAK20" s="132"/>
      <c r="RAL20" s="132"/>
      <c r="RAM20" s="132"/>
      <c r="RAN20" s="132"/>
      <c r="RAO20" s="132"/>
      <c r="RAP20" s="132"/>
      <c r="RAQ20" s="132"/>
      <c r="RAR20" s="132"/>
      <c r="RAS20" s="132"/>
      <c r="RAT20" s="132"/>
      <c r="RAU20" s="132"/>
      <c r="RAV20" s="132"/>
      <c r="RAW20" s="132"/>
      <c r="RAX20" s="132"/>
      <c r="RAY20" s="132"/>
      <c r="RAZ20" s="132"/>
      <c r="RBA20" s="132"/>
      <c r="RBB20" s="132"/>
      <c r="RBC20" s="132"/>
      <c r="RBD20" s="132"/>
      <c r="RBE20" s="132"/>
      <c r="RBF20" s="132"/>
      <c r="RBG20" s="132"/>
      <c r="RBH20" s="132"/>
      <c r="RBI20" s="132"/>
      <c r="RBJ20" s="132"/>
      <c r="RBK20" s="132"/>
      <c r="RBL20" s="132"/>
      <c r="RBM20" s="132"/>
      <c r="RBN20" s="132"/>
      <c r="RBO20" s="132"/>
      <c r="RBP20" s="132"/>
      <c r="RBQ20" s="132"/>
      <c r="RBR20" s="132"/>
      <c r="RBS20" s="132"/>
      <c r="RBT20" s="132"/>
      <c r="RBU20" s="132"/>
      <c r="RBV20" s="132"/>
      <c r="RBW20" s="132"/>
      <c r="RBX20" s="132"/>
      <c r="RBY20" s="132"/>
      <c r="RBZ20" s="132"/>
      <c r="RCA20" s="132"/>
      <c r="RCB20" s="132"/>
      <c r="RCC20" s="132"/>
      <c r="RCD20" s="132"/>
      <c r="RCE20" s="132"/>
      <c r="RCF20" s="132"/>
      <c r="RCG20" s="132"/>
      <c r="RCH20" s="132"/>
      <c r="RCI20" s="132"/>
      <c r="RCJ20" s="132"/>
      <c r="RCK20" s="132"/>
      <c r="RCL20" s="132"/>
      <c r="RCM20" s="132"/>
      <c r="RCN20" s="132"/>
      <c r="RCO20" s="132"/>
      <c r="RCP20" s="132"/>
      <c r="RCQ20" s="132"/>
      <c r="RCR20" s="132"/>
      <c r="RCS20" s="132"/>
      <c r="RCT20" s="132"/>
      <c r="RCU20" s="132"/>
      <c r="RCV20" s="132"/>
      <c r="RCW20" s="132"/>
      <c r="RCX20" s="132"/>
      <c r="RCY20" s="132"/>
      <c r="RCZ20" s="132"/>
      <c r="RDA20" s="132"/>
      <c r="RDB20" s="132"/>
      <c r="RDC20" s="132"/>
      <c r="RDD20" s="132"/>
      <c r="RDE20" s="132"/>
      <c r="RDF20" s="132"/>
      <c r="RDG20" s="132"/>
      <c r="RDH20" s="132"/>
      <c r="RDI20" s="132"/>
      <c r="RDJ20" s="132"/>
      <c r="RDK20" s="132"/>
      <c r="RDL20" s="132"/>
      <c r="RDM20" s="132"/>
      <c r="RDN20" s="132"/>
      <c r="RDO20" s="132"/>
      <c r="RDP20" s="132"/>
      <c r="RDQ20" s="132"/>
      <c r="RDR20" s="132"/>
      <c r="RDS20" s="132"/>
      <c r="RDT20" s="132"/>
      <c r="RDU20" s="132"/>
      <c r="RDV20" s="132"/>
      <c r="RDW20" s="132"/>
      <c r="RDX20" s="132"/>
      <c r="RDY20" s="132"/>
      <c r="RDZ20" s="132"/>
      <c r="REA20" s="132"/>
      <c r="REB20" s="132"/>
      <c r="REC20" s="132"/>
      <c r="RED20" s="132"/>
      <c r="REE20" s="132"/>
      <c r="REF20" s="132"/>
      <c r="REG20" s="132"/>
      <c r="REH20" s="132"/>
      <c r="REI20" s="132"/>
      <c r="REJ20" s="132"/>
      <c r="REK20" s="132"/>
      <c r="REL20" s="132"/>
      <c r="REM20" s="132"/>
      <c r="REN20" s="132"/>
      <c r="REO20" s="132"/>
      <c r="REP20" s="132"/>
      <c r="REQ20" s="132"/>
      <c r="RER20" s="132"/>
      <c r="RES20" s="132"/>
      <c r="RET20" s="132"/>
      <c r="REU20" s="132"/>
      <c r="REV20" s="132"/>
      <c r="REW20" s="132"/>
      <c r="REX20" s="132"/>
      <c r="REY20" s="132"/>
      <c r="REZ20" s="132"/>
      <c r="RFA20" s="132"/>
      <c r="RFB20" s="132"/>
      <c r="RFC20" s="132"/>
      <c r="RFD20" s="132"/>
      <c r="RFE20" s="132"/>
      <c r="RFF20" s="132"/>
      <c r="RFG20" s="132"/>
      <c r="RFH20" s="132"/>
      <c r="RFI20" s="132"/>
      <c r="RFJ20" s="132"/>
      <c r="RFK20" s="132"/>
      <c r="RFL20" s="132"/>
      <c r="RFM20" s="132"/>
      <c r="RFN20" s="132"/>
      <c r="RFO20" s="132"/>
      <c r="RFP20" s="132"/>
      <c r="RFQ20" s="132"/>
      <c r="RFR20" s="132"/>
      <c r="RFS20" s="132"/>
      <c r="RFT20" s="132"/>
      <c r="RFU20" s="132"/>
      <c r="RFV20" s="132"/>
      <c r="RFW20" s="132"/>
      <c r="RFX20" s="132"/>
      <c r="RFY20" s="132"/>
      <c r="RFZ20" s="132"/>
      <c r="RGA20" s="132"/>
      <c r="RGB20" s="132"/>
      <c r="RGC20" s="132"/>
      <c r="RGD20" s="132"/>
      <c r="RGE20" s="132"/>
      <c r="RGF20" s="132"/>
      <c r="RGG20" s="132"/>
      <c r="RGH20" s="132"/>
      <c r="RGI20" s="132"/>
      <c r="RGJ20" s="132"/>
      <c r="RGK20" s="132"/>
      <c r="RGL20" s="132"/>
      <c r="RGM20" s="132"/>
      <c r="RGN20" s="132"/>
      <c r="RGO20" s="132"/>
      <c r="RGP20" s="132"/>
      <c r="RGQ20" s="132"/>
      <c r="RGR20" s="132"/>
      <c r="RGS20" s="132"/>
      <c r="RGT20" s="132"/>
      <c r="RGU20" s="132"/>
      <c r="RGV20" s="132"/>
      <c r="RGW20" s="132"/>
      <c r="RGX20" s="132"/>
      <c r="RGY20" s="132"/>
      <c r="RGZ20" s="132"/>
      <c r="RHA20" s="132"/>
      <c r="RHB20" s="132"/>
      <c r="RHC20" s="132"/>
      <c r="RHD20" s="132"/>
      <c r="RHE20" s="132"/>
      <c r="RHF20" s="132"/>
      <c r="RHG20" s="132"/>
      <c r="RHH20" s="132"/>
      <c r="RHI20" s="132"/>
      <c r="RHJ20" s="132"/>
      <c r="RHK20" s="132"/>
      <c r="RHL20" s="132"/>
      <c r="RHM20" s="132"/>
      <c r="RHN20" s="132"/>
      <c r="RHO20" s="132"/>
      <c r="RHP20" s="132"/>
      <c r="RHQ20" s="132"/>
      <c r="RHR20" s="132"/>
      <c r="RHS20" s="132"/>
      <c r="RHT20" s="132"/>
      <c r="RHU20" s="132"/>
      <c r="RHV20" s="132"/>
      <c r="RHW20" s="132"/>
      <c r="RHX20" s="132"/>
      <c r="RHY20" s="132"/>
      <c r="RHZ20" s="132"/>
      <c r="RIA20" s="132"/>
      <c r="RIB20" s="132"/>
      <c r="RIC20" s="132"/>
      <c r="RID20" s="132"/>
      <c r="RIE20" s="132"/>
      <c r="RIF20" s="132"/>
      <c r="RIG20" s="132"/>
      <c r="RIH20" s="132"/>
      <c r="RII20" s="132"/>
      <c r="RIJ20" s="132"/>
      <c r="RIK20" s="132"/>
      <c r="RIL20" s="132"/>
      <c r="RIM20" s="132"/>
      <c r="RIN20" s="132"/>
      <c r="RIO20" s="132"/>
      <c r="RIP20" s="132"/>
      <c r="RIQ20" s="132"/>
      <c r="RIR20" s="132"/>
      <c r="RIS20" s="132"/>
      <c r="RIT20" s="132"/>
      <c r="RIU20" s="132"/>
      <c r="RIV20" s="132"/>
      <c r="RIW20" s="132"/>
      <c r="RIX20" s="132"/>
      <c r="RIY20" s="132"/>
      <c r="RIZ20" s="132"/>
      <c r="RJA20" s="132"/>
      <c r="RJB20" s="132"/>
      <c r="RJC20" s="132"/>
      <c r="RJD20" s="132"/>
      <c r="RJE20" s="132"/>
      <c r="RJF20" s="132"/>
      <c r="RJG20" s="132"/>
      <c r="RJH20" s="132"/>
      <c r="RJI20" s="132"/>
      <c r="RJJ20" s="132"/>
      <c r="RJK20" s="132"/>
      <c r="RJL20" s="132"/>
      <c r="RJM20" s="132"/>
      <c r="RJN20" s="132"/>
      <c r="RJO20" s="132"/>
      <c r="RJP20" s="132"/>
      <c r="RJQ20" s="132"/>
      <c r="RJR20" s="132"/>
      <c r="RJS20" s="132"/>
      <c r="RJT20" s="132"/>
      <c r="RJU20" s="132"/>
      <c r="RJV20" s="132"/>
      <c r="RJW20" s="132"/>
      <c r="RJX20" s="132"/>
      <c r="RJY20" s="132"/>
      <c r="RJZ20" s="132"/>
      <c r="RKA20" s="132"/>
      <c r="RKB20" s="132"/>
      <c r="RKC20" s="132"/>
      <c r="RKD20" s="132"/>
      <c r="RKE20" s="132"/>
      <c r="RKF20" s="132"/>
      <c r="RKG20" s="132"/>
      <c r="RKH20" s="132"/>
      <c r="RKI20" s="132"/>
      <c r="RKJ20" s="132"/>
      <c r="RKK20" s="132"/>
      <c r="RKL20" s="132"/>
      <c r="RKM20" s="132"/>
      <c r="RKN20" s="132"/>
      <c r="RKO20" s="132"/>
      <c r="RKP20" s="132"/>
      <c r="RKQ20" s="132"/>
      <c r="RKR20" s="132"/>
      <c r="RKS20" s="132"/>
      <c r="RKT20" s="132"/>
      <c r="RKU20" s="132"/>
      <c r="RKV20" s="132"/>
      <c r="RKW20" s="132"/>
      <c r="RKX20" s="132"/>
      <c r="RKY20" s="132"/>
      <c r="RKZ20" s="132"/>
      <c r="RLA20" s="132"/>
      <c r="RLB20" s="132"/>
      <c r="RLC20" s="132"/>
      <c r="RLD20" s="132"/>
      <c r="RLE20" s="132"/>
      <c r="RLF20" s="132"/>
      <c r="RLG20" s="132"/>
      <c r="RLH20" s="132"/>
      <c r="RLI20" s="132"/>
      <c r="RLJ20" s="132"/>
      <c r="RLK20" s="132"/>
      <c r="RLL20" s="132"/>
      <c r="RLM20" s="132"/>
      <c r="RLN20" s="132"/>
      <c r="RLO20" s="132"/>
      <c r="RLP20" s="132"/>
      <c r="RLQ20" s="132"/>
      <c r="RLR20" s="132"/>
      <c r="RLS20" s="132"/>
      <c r="RLT20" s="132"/>
      <c r="RLU20" s="132"/>
      <c r="RLV20" s="132"/>
      <c r="RLW20" s="132"/>
      <c r="RLX20" s="132"/>
      <c r="RLY20" s="132"/>
      <c r="RLZ20" s="132"/>
      <c r="RMA20" s="132"/>
      <c r="RMB20" s="132"/>
      <c r="RMC20" s="132"/>
      <c r="RMD20" s="132"/>
      <c r="RME20" s="132"/>
      <c r="RMF20" s="132"/>
      <c r="RMG20" s="132"/>
      <c r="RMH20" s="132"/>
      <c r="RMI20" s="132"/>
      <c r="RMJ20" s="132"/>
      <c r="RMK20" s="132"/>
      <c r="RML20" s="132"/>
      <c r="RMM20" s="132"/>
      <c r="RMN20" s="132"/>
      <c r="RMO20" s="132"/>
      <c r="RMP20" s="132"/>
      <c r="RMQ20" s="132"/>
      <c r="RMR20" s="132"/>
      <c r="RMS20" s="132"/>
      <c r="RMT20" s="132"/>
      <c r="RMU20" s="132"/>
      <c r="RMV20" s="132"/>
      <c r="RMW20" s="132"/>
      <c r="RMX20" s="132"/>
      <c r="RMY20" s="132"/>
      <c r="RMZ20" s="132"/>
      <c r="RNA20" s="132"/>
      <c r="RNB20" s="132"/>
      <c r="RNC20" s="132"/>
      <c r="RND20" s="132"/>
      <c r="RNE20" s="132"/>
      <c r="RNF20" s="132"/>
      <c r="RNG20" s="132"/>
      <c r="RNH20" s="132"/>
      <c r="RNI20" s="132"/>
      <c r="RNJ20" s="132"/>
      <c r="RNK20" s="132"/>
      <c r="RNL20" s="132"/>
      <c r="RNM20" s="132"/>
      <c r="RNN20" s="132"/>
      <c r="RNO20" s="132"/>
      <c r="RNP20" s="132"/>
      <c r="RNQ20" s="132"/>
      <c r="RNR20" s="132"/>
      <c r="RNS20" s="132"/>
      <c r="RNT20" s="132"/>
      <c r="RNU20" s="132"/>
      <c r="RNV20" s="132"/>
      <c r="RNW20" s="132"/>
      <c r="RNX20" s="132"/>
      <c r="RNY20" s="132"/>
      <c r="RNZ20" s="132"/>
      <c r="ROA20" s="132"/>
      <c r="ROB20" s="132"/>
      <c r="ROC20" s="132"/>
      <c r="ROD20" s="132"/>
      <c r="ROE20" s="132"/>
      <c r="ROF20" s="132"/>
      <c r="ROG20" s="132"/>
      <c r="ROH20" s="132"/>
      <c r="ROI20" s="132"/>
      <c r="ROJ20" s="132"/>
      <c r="ROK20" s="132"/>
      <c r="ROL20" s="132"/>
      <c r="ROM20" s="132"/>
      <c r="RON20" s="132"/>
      <c r="ROO20" s="132"/>
      <c r="ROP20" s="132"/>
      <c r="ROQ20" s="132"/>
      <c r="ROR20" s="132"/>
      <c r="ROS20" s="132"/>
      <c r="ROT20" s="132"/>
      <c r="ROU20" s="132"/>
      <c r="ROV20" s="132"/>
      <c r="ROW20" s="132"/>
      <c r="ROX20" s="132"/>
      <c r="ROY20" s="132"/>
      <c r="ROZ20" s="132"/>
      <c r="RPA20" s="132"/>
      <c r="RPB20" s="132"/>
      <c r="RPC20" s="132"/>
      <c r="RPD20" s="132"/>
      <c r="RPE20" s="132"/>
      <c r="RPF20" s="132"/>
      <c r="RPG20" s="132"/>
      <c r="RPH20" s="132"/>
      <c r="RPI20" s="132"/>
      <c r="RPJ20" s="132"/>
      <c r="RPK20" s="132"/>
      <c r="RPL20" s="132"/>
      <c r="RPM20" s="132"/>
      <c r="RPN20" s="132"/>
      <c r="RPO20" s="132"/>
      <c r="RPP20" s="132"/>
      <c r="RPQ20" s="132"/>
      <c r="RPR20" s="132"/>
      <c r="RPS20" s="132"/>
      <c r="RPT20" s="132"/>
      <c r="RPU20" s="132"/>
      <c r="RPV20" s="132"/>
      <c r="RPW20" s="132"/>
      <c r="RPX20" s="132"/>
      <c r="RPY20" s="132"/>
      <c r="RPZ20" s="132"/>
      <c r="RQA20" s="132"/>
      <c r="RQB20" s="132"/>
      <c r="RQC20" s="132"/>
      <c r="RQD20" s="132"/>
      <c r="RQE20" s="132"/>
      <c r="RQF20" s="132"/>
      <c r="RQG20" s="132"/>
      <c r="RQH20" s="132"/>
      <c r="RQI20" s="132"/>
      <c r="RQJ20" s="132"/>
      <c r="RQK20" s="132"/>
      <c r="RQL20" s="132"/>
      <c r="RQM20" s="132"/>
      <c r="RQN20" s="132"/>
      <c r="RQO20" s="132"/>
      <c r="RQP20" s="132"/>
      <c r="RQQ20" s="132"/>
      <c r="RQR20" s="132"/>
      <c r="RQS20" s="132"/>
      <c r="RQT20" s="132"/>
      <c r="RQU20" s="132"/>
      <c r="RQV20" s="132"/>
      <c r="RQW20" s="132"/>
      <c r="RQX20" s="132"/>
      <c r="RQY20" s="132"/>
      <c r="RQZ20" s="132"/>
      <c r="RRA20" s="132"/>
      <c r="RRB20" s="132"/>
      <c r="RRC20" s="132"/>
      <c r="RRD20" s="132"/>
      <c r="RRE20" s="132"/>
      <c r="RRF20" s="132"/>
      <c r="RRG20" s="132"/>
      <c r="RRH20" s="132"/>
      <c r="RRI20" s="132"/>
      <c r="RRJ20" s="132"/>
      <c r="RRK20" s="132"/>
      <c r="RRL20" s="132"/>
      <c r="RRM20" s="132"/>
      <c r="RRN20" s="132"/>
      <c r="RRO20" s="132"/>
      <c r="RRP20" s="132"/>
      <c r="RRQ20" s="132"/>
      <c r="RRR20" s="132"/>
      <c r="RRS20" s="132"/>
      <c r="RRT20" s="132"/>
      <c r="RRU20" s="132"/>
      <c r="RRV20" s="132"/>
      <c r="RRW20" s="132"/>
      <c r="RRX20" s="132"/>
      <c r="RRY20" s="132"/>
      <c r="RRZ20" s="132"/>
      <c r="RSA20" s="132"/>
      <c r="RSB20" s="132"/>
      <c r="RSC20" s="132"/>
      <c r="RSD20" s="132"/>
      <c r="RSE20" s="132"/>
      <c r="RSF20" s="132"/>
      <c r="RSG20" s="132"/>
      <c r="RSH20" s="132"/>
      <c r="RSI20" s="132"/>
      <c r="RSJ20" s="132"/>
      <c r="RSK20" s="132"/>
      <c r="RSL20" s="132"/>
      <c r="RSM20" s="132"/>
      <c r="RSN20" s="132"/>
      <c r="RSO20" s="132"/>
      <c r="RSP20" s="132"/>
      <c r="RSQ20" s="132"/>
      <c r="RSR20" s="132"/>
      <c r="RSS20" s="132"/>
      <c r="RST20" s="132"/>
      <c r="RSU20" s="132"/>
      <c r="RSV20" s="132"/>
      <c r="RSW20" s="132"/>
      <c r="RSX20" s="132"/>
      <c r="RSY20" s="132"/>
      <c r="RSZ20" s="132"/>
      <c r="RTA20" s="132"/>
      <c r="RTB20" s="132"/>
      <c r="RTC20" s="132"/>
      <c r="RTD20" s="132"/>
      <c r="RTE20" s="132"/>
      <c r="RTF20" s="132"/>
      <c r="RTG20" s="132"/>
      <c r="RTH20" s="132"/>
      <c r="RTI20" s="132"/>
      <c r="RTJ20" s="132"/>
      <c r="RTK20" s="132"/>
      <c r="RTL20" s="132"/>
      <c r="RTM20" s="132"/>
      <c r="RTN20" s="132"/>
      <c r="RTO20" s="132"/>
      <c r="RTP20" s="132"/>
      <c r="RTQ20" s="132"/>
      <c r="RTR20" s="132"/>
      <c r="RTS20" s="132"/>
      <c r="RTT20" s="132"/>
      <c r="RTU20" s="132"/>
      <c r="RTV20" s="132"/>
      <c r="RTW20" s="132"/>
      <c r="RTX20" s="132"/>
      <c r="RTY20" s="132"/>
      <c r="RTZ20" s="132"/>
      <c r="RUA20" s="132"/>
      <c r="RUB20" s="132"/>
      <c r="RUC20" s="132"/>
      <c r="RUD20" s="132"/>
      <c r="RUE20" s="132"/>
      <c r="RUF20" s="132"/>
      <c r="RUG20" s="132"/>
      <c r="RUH20" s="132"/>
      <c r="RUI20" s="132"/>
      <c r="RUJ20" s="132"/>
      <c r="RUK20" s="132"/>
      <c r="RUL20" s="132"/>
      <c r="RUM20" s="132"/>
      <c r="RUN20" s="132"/>
      <c r="RUO20" s="132"/>
      <c r="RUP20" s="132"/>
      <c r="RUQ20" s="132"/>
      <c r="RUR20" s="132"/>
      <c r="RUS20" s="132"/>
      <c r="RUT20" s="132"/>
      <c r="RUU20" s="132"/>
      <c r="RUV20" s="132"/>
      <c r="RUW20" s="132"/>
      <c r="RUX20" s="132"/>
      <c r="RUY20" s="132"/>
      <c r="RUZ20" s="132"/>
      <c r="RVA20" s="132"/>
      <c r="RVB20" s="132"/>
      <c r="RVC20" s="132"/>
      <c r="RVD20" s="132"/>
      <c r="RVE20" s="132"/>
      <c r="RVF20" s="132"/>
      <c r="RVG20" s="132"/>
      <c r="RVH20" s="132"/>
      <c r="RVI20" s="132"/>
      <c r="RVJ20" s="132"/>
      <c r="RVK20" s="132"/>
      <c r="RVL20" s="132"/>
      <c r="RVM20" s="132"/>
      <c r="RVN20" s="132"/>
      <c r="RVO20" s="132"/>
      <c r="RVP20" s="132"/>
      <c r="RVQ20" s="132"/>
      <c r="RVR20" s="132"/>
      <c r="RVS20" s="132"/>
      <c r="RVT20" s="132"/>
      <c r="RVU20" s="132"/>
      <c r="RVV20" s="132"/>
      <c r="RVW20" s="132"/>
      <c r="RVX20" s="132"/>
      <c r="RVY20" s="132"/>
      <c r="RVZ20" s="132"/>
      <c r="RWA20" s="132"/>
      <c r="RWB20" s="132"/>
      <c r="RWC20" s="132"/>
      <c r="RWD20" s="132"/>
      <c r="RWE20" s="132"/>
      <c r="RWF20" s="132"/>
      <c r="RWG20" s="132"/>
      <c r="RWH20" s="132"/>
      <c r="RWI20" s="132"/>
      <c r="RWJ20" s="132"/>
      <c r="RWK20" s="132"/>
      <c r="RWL20" s="132"/>
      <c r="RWM20" s="132"/>
      <c r="RWN20" s="132"/>
      <c r="RWO20" s="132"/>
      <c r="RWP20" s="132"/>
      <c r="RWQ20" s="132"/>
      <c r="RWR20" s="132"/>
      <c r="RWS20" s="132"/>
      <c r="RWT20" s="132"/>
      <c r="RWU20" s="132"/>
      <c r="RWV20" s="132"/>
      <c r="RWW20" s="132"/>
      <c r="RWX20" s="132"/>
      <c r="RWY20" s="132"/>
      <c r="RWZ20" s="132"/>
      <c r="RXA20" s="132"/>
      <c r="RXB20" s="132"/>
      <c r="RXC20" s="132"/>
      <c r="RXD20" s="132"/>
      <c r="RXE20" s="132"/>
      <c r="RXF20" s="132"/>
      <c r="RXG20" s="132"/>
      <c r="RXH20" s="132"/>
      <c r="RXI20" s="132"/>
      <c r="RXJ20" s="132"/>
      <c r="RXK20" s="132"/>
      <c r="RXL20" s="132"/>
      <c r="RXM20" s="132"/>
      <c r="RXN20" s="132"/>
      <c r="RXO20" s="132"/>
      <c r="RXP20" s="132"/>
      <c r="RXQ20" s="132"/>
      <c r="RXR20" s="132"/>
      <c r="RXS20" s="132"/>
      <c r="RXT20" s="132"/>
      <c r="RXU20" s="132"/>
      <c r="RXV20" s="132"/>
      <c r="RXW20" s="132"/>
      <c r="RXX20" s="132"/>
      <c r="RXY20" s="132"/>
      <c r="RXZ20" s="132"/>
      <c r="RYA20" s="132"/>
      <c r="RYB20" s="132"/>
      <c r="RYC20" s="132"/>
      <c r="RYD20" s="132"/>
      <c r="RYE20" s="132"/>
      <c r="RYF20" s="132"/>
      <c r="RYG20" s="132"/>
      <c r="RYH20" s="132"/>
      <c r="RYI20" s="132"/>
      <c r="RYJ20" s="132"/>
      <c r="RYK20" s="132"/>
      <c r="RYL20" s="132"/>
      <c r="RYM20" s="132"/>
      <c r="RYN20" s="132"/>
      <c r="RYO20" s="132"/>
      <c r="RYP20" s="132"/>
      <c r="RYQ20" s="132"/>
      <c r="RYR20" s="132"/>
      <c r="RYS20" s="132"/>
      <c r="RYT20" s="132"/>
      <c r="RYU20" s="132"/>
      <c r="RYV20" s="132"/>
      <c r="RYW20" s="132"/>
      <c r="RYX20" s="132"/>
      <c r="RYY20" s="132"/>
      <c r="RYZ20" s="132"/>
      <c r="RZA20" s="132"/>
      <c r="RZB20" s="132"/>
      <c r="RZC20" s="132"/>
      <c r="RZD20" s="132"/>
      <c r="RZE20" s="132"/>
      <c r="RZF20" s="132"/>
      <c r="RZG20" s="132"/>
      <c r="RZH20" s="132"/>
      <c r="RZI20" s="132"/>
      <c r="RZJ20" s="132"/>
      <c r="RZK20" s="132"/>
      <c r="RZL20" s="132"/>
      <c r="RZM20" s="132"/>
      <c r="RZN20" s="132"/>
      <c r="RZO20" s="132"/>
      <c r="RZP20" s="132"/>
      <c r="RZQ20" s="132"/>
      <c r="RZR20" s="132"/>
      <c r="RZS20" s="132"/>
      <c r="RZT20" s="132"/>
      <c r="RZU20" s="132"/>
      <c r="RZV20" s="132"/>
      <c r="RZW20" s="132"/>
      <c r="RZX20" s="132"/>
      <c r="RZY20" s="132"/>
      <c r="RZZ20" s="132"/>
      <c r="SAA20" s="132"/>
      <c r="SAB20" s="132"/>
      <c r="SAC20" s="132"/>
      <c r="SAD20" s="132"/>
      <c r="SAE20" s="132"/>
      <c r="SAF20" s="132"/>
      <c r="SAG20" s="132"/>
      <c r="SAH20" s="132"/>
      <c r="SAI20" s="132"/>
      <c r="SAJ20" s="132"/>
      <c r="SAK20" s="132"/>
      <c r="SAL20" s="132"/>
      <c r="SAM20" s="132"/>
      <c r="SAN20" s="132"/>
      <c r="SAO20" s="132"/>
      <c r="SAP20" s="132"/>
      <c r="SAQ20" s="132"/>
      <c r="SAR20" s="132"/>
      <c r="SAS20" s="132"/>
      <c r="SAT20" s="132"/>
      <c r="SAU20" s="132"/>
      <c r="SAV20" s="132"/>
      <c r="SAW20" s="132"/>
      <c r="SAX20" s="132"/>
      <c r="SAY20" s="132"/>
      <c r="SAZ20" s="132"/>
      <c r="SBA20" s="132"/>
      <c r="SBB20" s="132"/>
      <c r="SBC20" s="132"/>
      <c r="SBD20" s="132"/>
      <c r="SBE20" s="132"/>
      <c r="SBF20" s="132"/>
      <c r="SBG20" s="132"/>
      <c r="SBH20" s="132"/>
      <c r="SBI20" s="132"/>
      <c r="SBJ20" s="132"/>
      <c r="SBK20" s="132"/>
      <c r="SBL20" s="132"/>
      <c r="SBM20" s="132"/>
      <c r="SBN20" s="132"/>
      <c r="SBO20" s="132"/>
      <c r="SBP20" s="132"/>
      <c r="SBQ20" s="132"/>
      <c r="SBR20" s="132"/>
      <c r="SBS20" s="132"/>
      <c r="SBT20" s="132"/>
      <c r="SBU20" s="132"/>
      <c r="SBV20" s="132"/>
      <c r="SBW20" s="132"/>
      <c r="SBX20" s="132"/>
      <c r="SBY20" s="132"/>
      <c r="SBZ20" s="132"/>
      <c r="SCA20" s="132"/>
      <c r="SCB20" s="132"/>
      <c r="SCC20" s="132"/>
      <c r="SCD20" s="132"/>
      <c r="SCE20" s="132"/>
      <c r="SCF20" s="132"/>
      <c r="SCG20" s="132"/>
      <c r="SCH20" s="132"/>
      <c r="SCI20" s="132"/>
      <c r="SCJ20" s="132"/>
      <c r="SCK20" s="132"/>
      <c r="SCL20" s="132"/>
      <c r="SCM20" s="132"/>
      <c r="SCN20" s="132"/>
      <c r="SCO20" s="132"/>
      <c r="SCP20" s="132"/>
      <c r="SCQ20" s="132"/>
      <c r="SCR20" s="132"/>
      <c r="SCS20" s="132"/>
      <c r="SCT20" s="132"/>
      <c r="SCU20" s="132"/>
      <c r="SCV20" s="132"/>
      <c r="SCW20" s="132"/>
      <c r="SCX20" s="132"/>
      <c r="SCY20" s="132"/>
      <c r="SCZ20" s="132"/>
      <c r="SDA20" s="132"/>
      <c r="SDB20" s="132"/>
      <c r="SDC20" s="132"/>
      <c r="SDD20" s="132"/>
      <c r="SDE20" s="132"/>
      <c r="SDF20" s="132"/>
      <c r="SDG20" s="132"/>
      <c r="SDH20" s="132"/>
      <c r="SDI20" s="132"/>
      <c r="SDJ20" s="132"/>
      <c r="SDK20" s="132"/>
      <c r="SDL20" s="132"/>
      <c r="SDM20" s="132"/>
      <c r="SDN20" s="132"/>
      <c r="SDO20" s="132"/>
      <c r="SDP20" s="132"/>
      <c r="SDQ20" s="132"/>
      <c r="SDR20" s="132"/>
      <c r="SDS20" s="132"/>
      <c r="SDT20" s="132"/>
      <c r="SDU20" s="132"/>
      <c r="SDV20" s="132"/>
      <c r="SDW20" s="132"/>
      <c r="SDX20" s="132"/>
      <c r="SDY20" s="132"/>
      <c r="SDZ20" s="132"/>
      <c r="SEA20" s="132"/>
      <c r="SEB20" s="132"/>
      <c r="SEC20" s="132"/>
      <c r="SED20" s="132"/>
      <c r="SEE20" s="132"/>
      <c r="SEF20" s="132"/>
      <c r="SEG20" s="132"/>
      <c r="SEH20" s="132"/>
      <c r="SEI20" s="132"/>
      <c r="SEJ20" s="132"/>
      <c r="SEK20" s="132"/>
      <c r="SEL20" s="132"/>
      <c r="SEM20" s="132"/>
      <c r="SEN20" s="132"/>
      <c r="SEO20" s="132"/>
      <c r="SEP20" s="132"/>
      <c r="SEQ20" s="132"/>
      <c r="SER20" s="132"/>
      <c r="SES20" s="132"/>
      <c r="SET20" s="132"/>
      <c r="SEU20" s="132"/>
      <c r="SEV20" s="132"/>
      <c r="SEW20" s="132"/>
      <c r="SEX20" s="132"/>
      <c r="SEY20" s="132"/>
      <c r="SEZ20" s="132"/>
      <c r="SFA20" s="132"/>
      <c r="SFB20" s="132"/>
      <c r="SFC20" s="132"/>
      <c r="SFD20" s="132"/>
      <c r="SFE20" s="132"/>
      <c r="SFF20" s="132"/>
      <c r="SFG20" s="132"/>
      <c r="SFH20" s="132"/>
      <c r="SFI20" s="132"/>
      <c r="SFJ20" s="132"/>
      <c r="SFK20" s="132"/>
      <c r="SFL20" s="132"/>
      <c r="SFM20" s="132"/>
      <c r="SFN20" s="132"/>
      <c r="SFO20" s="132"/>
      <c r="SFP20" s="132"/>
      <c r="SFQ20" s="132"/>
      <c r="SFR20" s="132"/>
      <c r="SFS20" s="132"/>
      <c r="SFT20" s="132"/>
      <c r="SFU20" s="132"/>
      <c r="SFV20" s="132"/>
      <c r="SFW20" s="132"/>
      <c r="SFX20" s="132"/>
      <c r="SFY20" s="132"/>
      <c r="SFZ20" s="132"/>
      <c r="SGA20" s="132"/>
      <c r="SGB20" s="132"/>
      <c r="SGC20" s="132"/>
      <c r="SGD20" s="132"/>
      <c r="SGE20" s="132"/>
      <c r="SGF20" s="132"/>
      <c r="SGG20" s="132"/>
      <c r="SGH20" s="132"/>
      <c r="SGI20" s="132"/>
      <c r="SGJ20" s="132"/>
      <c r="SGK20" s="132"/>
      <c r="SGL20" s="132"/>
      <c r="SGM20" s="132"/>
      <c r="SGN20" s="132"/>
      <c r="SGO20" s="132"/>
      <c r="SGP20" s="132"/>
      <c r="SGQ20" s="132"/>
      <c r="SGR20" s="132"/>
      <c r="SGS20" s="132"/>
      <c r="SGT20" s="132"/>
      <c r="SGU20" s="132"/>
      <c r="SGV20" s="132"/>
      <c r="SGW20" s="132"/>
      <c r="SGX20" s="132"/>
      <c r="SGY20" s="132"/>
      <c r="SGZ20" s="132"/>
      <c r="SHA20" s="132"/>
      <c r="SHB20" s="132"/>
      <c r="SHC20" s="132"/>
      <c r="SHD20" s="132"/>
      <c r="SHE20" s="132"/>
      <c r="SHF20" s="132"/>
      <c r="SHG20" s="132"/>
      <c r="SHH20" s="132"/>
      <c r="SHI20" s="132"/>
      <c r="SHJ20" s="132"/>
      <c r="SHK20" s="132"/>
      <c r="SHL20" s="132"/>
      <c r="SHM20" s="132"/>
      <c r="SHN20" s="132"/>
      <c r="SHO20" s="132"/>
      <c r="SHP20" s="132"/>
      <c r="SHQ20" s="132"/>
      <c r="SHR20" s="132"/>
      <c r="SHS20" s="132"/>
      <c r="SHT20" s="132"/>
      <c r="SHU20" s="132"/>
      <c r="SHV20" s="132"/>
      <c r="SHW20" s="132"/>
      <c r="SHX20" s="132"/>
      <c r="SHY20" s="132"/>
      <c r="SHZ20" s="132"/>
      <c r="SIA20" s="132"/>
      <c r="SIB20" s="132"/>
      <c r="SIC20" s="132"/>
      <c r="SID20" s="132"/>
      <c r="SIE20" s="132"/>
      <c r="SIF20" s="132"/>
      <c r="SIG20" s="132"/>
      <c r="SIH20" s="132"/>
      <c r="SII20" s="132"/>
      <c r="SIJ20" s="132"/>
      <c r="SIK20" s="132"/>
      <c r="SIL20" s="132"/>
      <c r="SIM20" s="132"/>
      <c r="SIN20" s="132"/>
      <c r="SIO20" s="132"/>
      <c r="SIP20" s="132"/>
      <c r="SIQ20" s="132"/>
      <c r="SIR20" s="132"/>
      <c r="SIS20" s="132"/>
      <c r="SIT20" s="132"/>
      <c r="SIU20" s="132"/>
      <c r="SIV20" s="132"/>
      <c r="SIW20" s="132"/>
      <c r="SIX20" s="132"/>
      <c r="SIY20" s="132"/>
      <c r="SIZ20" s="132"/>
      <c r="SJA20" s="132"/>
      <c r="SJB20" s="132"/>
      <c r="SJC20" s="132"/>
      <c r="SJD20" s="132"/>
      <c r="SJE20" s="132"/>
      <c r="SJF20" s="132"/>
      <c r="SJG20" s="132"/>
      <c r="SJH20" s="132"/>
      <c r="SJI20" s="132"/>
      <c r="SJJ20" s="132"/>
      <c r="SJK20" s="132"/>
      <c r="SJL20" s="132"/>
      <c r="SJM20" s="132"/>
      <c r="SJN20" s="132"/>
      <c r="SJO20" s="132"/>
      <c r="SJP20" s="132"/>
      <c r="SJQ20" s="132"/>
      <c r="SJR20" s="132"/>
      <c r="SJS20" s="132"/>
      <c r="SJT20" s="132"/>
      <c r="SJU20" s="132"/>
      <c r="SJV20" s="132"/>
      <c r="SJW20" s="132"/>
      <c r="SJX20" s="132"/>
      <c r="SJY20" s="132"/>
      <c r="SJZ20" s="132"/>
      <c r="SKA20" s="132"/>
      <c r="SKB20" s="132"/>
      <c r="SKC20" s="132"/>
      <c r="SKD20" s="132"/>
      <c r="SKE20" s="132"/>
      <c r="SKF20" s="132"/>
      <c r="SKG20" s="132"/>
      <c r="SKH20" s="132"/>
      <c r="SKI20" s="132"/>
      <c r="SKJ20" s="132"/>
      <c r="SKK20" s="132"/>
      <c r="SKL20" s="132"/>
      <c r="SKM20" s="132"/>
      <c r="SKN20" s="132"/>
      <c r="SKO20" s="132"/>
      <c r="SKP20" s="132"/>
      <c r="SKQ20" s="132"/>
      <c r="SKR20" s="132"/>
      <c r="SKS20" s="132"/>
      <c r="SKT20" s="132"/>
      <c r="SKU20" s="132"/>
      <c r="SKV20" s="132"/>
      <c r="SKW20" s="132"/>
      <c r="SKX20" s="132"/>
      <c r="SKY20" s="132"/>
      <c r="SKZ20" s="132"/>
      <c r="SLA20" s="132"/>
      <c r="SLB20" s="132"/>
      <c r="SLC20" s="132"/>
      <c r="SLD20" s="132"/>
      <c r="SLE20" s="132"/>
      <c r="SLF20" s="132"/>
      <c r="SLG20" s="132"/>
      <c r="SLH20" s="132"/>
      <c r="SLI20" s="132"/>
      <c r="SLJ20" s="132"/>
      <c r="SLK20" s="132"/>
      <c r="SLL20" s="132"/>
      <c r="SLM20" s="132"/>
      <c r="SLN20" s="132"/>
      <c r="SLO20" s="132"/>
      <c r="SLP20" s="132"/>
      <c r="SLQ20" s="132"/>
      <c r="SLR20" s="132"/>
      <c r="SLS20" s="132"/>
      <c r="SLT20" s="132"/>
      <c r="SLU20" s="132"/>
      <c r="SLV20" s="132"/>
      <c r="SLW20" s="132"/>
      <c r="SLX20" s="132"/>
      <c r="SLY20" s="132"/>
      <c r="SLZ20" s="132"/>
      <c r="SMA20" s="132"/>
      <c r="SMB20" s="132"/>
      <c r="SMC20" s="132"/>
      <c r="SMD20" s="132"/>
      <c r="SME20" s="132"/>
      <c r="SMF20" s="132"/>
      <c r="SMG20" s="132"/>
      <c r="SMH20" s="132"/>
      <c r="SMI20" s="132"/>
      <c r="SMJ20" s="132"/>
      <c r="SMK20" s="132"/>
      <c r="SML20" s="132"/>
      <c r="SMM20" s="132"/>
      <c r="SMN20" s="132"/>
      <c r="SMO20" s="132"/>
      <c r="SMP20" s="132"/>
      <c r="SMQ20" s="132"/>
      <c r="SMR20" s="132"/>
      <c r="SMS20" s="132"/>
      <c r="SMT20" s="132"/>
      <c r="SMU20" s="132"/>
      <c r="SMV20" s="132"/>
      <c r="SMW20" s="132"/>
      <c r="SMX20" s="132"/>
      <c r="SMY20" s="132"/>
      <c r="SMZ20" s="132"/>
      <c r="SNA20" s="132"/>
      <c r="SNB20" s="132"/>
      <c r="SNC20" s="132"/>
      <c r="SND20" s="132"/>
      <c r="SNE20" s="132"/>
      <c r="SNF20" s="132"/>
      <c r="SNG20" s="132"/>
      <c r="SNH20" s="132"/>
      <c r="SNI20" s="132"/>
      <c r="SNJ20" s="132"/>
      <c r="SNK20" s="132"/>
      <c r="SNL20" s="132"/>
      <c r="SNM20" s="132"/>
      <c r="SNN20" s="132"/>
      <c r="SNO20" s="132"/>
      <c r="SNP20" s="132"/>
      <c r="SNQ20" s="132"/>
      <c r="SNR20" s="132"/>
      <c r="SNS20" s="132"/>
      <c r="SNT20" s="132"/>
      <c r="SNU20" s="132"/>
      <c r="SNV20" s="132"/>
      <c r="SNW20" s="132"/>
      <c r="SNX20" s="132"/>
      <c r="SNY20" s="132"/>
      <c r="SNZ20" s="132"/>
      <c r="SOA20" s="132"/>
      <c r="SOB20" s="132"/>
      <c r="SOC20" s="132"/>
      <c r="SOD20" s="132"/>
      <c r="SOE20" s="132"/>
      <c r="SOF20" s="132"/>
      <c r="SOG20" s="132"/>
      <c r="SOH20" s="132"/>
      <c r="SOI20" s="132"/>
      <c r="SOJ20" s="132"/>
      <c r="SOK20" s="132"/>
      <c r="SOL20" s="132"/>
      <c r="SOM20" s="132"/>
      <c r="SON20" s="132"/>
      <c r="SOO20" s="132"/>
      <c r="SOP20" s="132"/>
      <c r="SOQ20" s="132"/>
      <c r="SOR20" s="132"/>
      <c r="SOS20" s="132"/>
      <c r="SOT20" s="132"/>
      <c r="SOU20" s="132"/>
      <c r="SOV20" s="132"/>
      <c r="SOW20" s="132"/>
      <c r="SOX20" s="132"/>
      <c r="SOY20" s="132"/>
      <c r="SOZ20" s="132"/>
      <c r="SPA20" s="132"/>
      <c r="SPB20" s="132"/>
      <c r="SPC20" s="132"/>
      <c r="SPD20" s="132"/>
      <c r="SPE20" s="132"/>
      <c r="SPF20" s="132"/>
      <c r="SPG20" s="132"/>
      <c r="SPH20" s="132"/>
      <c r="SPI20" s="132"/>
      <c r="SPJ20" s="132"/>
      <c r="SPK20" s="132"/>
      <c r="SPL20" s="132"/>
      <c r="SPM20" s="132"/>
      <c r="SPN20" s="132"/>
      <c r="SPO20" s="132"/>
      <c r="SPP20" s="132"/>
      <c r="SPQ20" s="132"/>
      <c r="SPR20" s="132"/>
      <c r="SPS20" s="132"/>
      <c r="SPT20" s="132"/>
      <c r="SPU20" s="132"/>
      <c r="SPV20" s="132"/>
      <c r="SPW20" s="132"/>
      <c r="SPX20" s="132"/>
      <c r="SPY20" s="132"/>
      <c r="SPZ20" s="132"/>
      <c r="SQA20" s="132"/>
      <c r="SQB20" s="132"/>
      <c r="SQC20" s="132"/>
      <c r="SQD20" s="132"/>
      <c r="SQE20" s="132"/>
      <c r="SQF20" s="132"/>
      <c r="SQG20" s="132"/>
      <c r="SQH20" s="132"/>
      <c r="SQI20" s="132"/>
      <c r="SQJ20" s="132"/>
      <c r="SQK20" s="132"/>
      <c r="SQL20" s="132"/>
      <c r="SQM20" s="132"/>
      <c r="SQN20" s="132"/>
      <c r="SQO20" s="132"/>
      <c r="SQP20" s="132"/>
      <c r="SQQ20" s="132"/>
      <c r="SQR20" s="132"/>
      <c r="SQS20" s="132"/>
      <c r="SQT20" s="132"/>
      <c r="SQU20" s="132"/>
      <c r="SQV20" s="132"/>
      <c r="SQW20" s="132"/>
      <c r="SQX20" s="132"/>
      <c r="SQY20" s="132"/>
      <c r="SQZ20" s="132"/>
      <c r="SRA20" s="132"/>
      <c r="SRB20" s="132"/>
      <c r="SRC20" s="132"/>
      <c r="SRD20" s="132"/>
      <c r="SRE20" s="132"/>
      <c r="SRF20" s="132"/>
      <c r="SRG20" s="132"/>
      <c r="SRH20" s="132"/>
      <c r="SRI20" s="132"/>
      <c r="SRJ20" s="132"/>
      <c r="SRK20" s="132"/>
      <c r="SRL20" s="132"/>
      <c r="SRM20" s="132"/>
      <c r="SRN20" s="132"/>
      <c r="SRO20" s="132"/>
      <c r="SRP20" s="132"/>
      <c r="SRQ20" s="132"/>
      <c r="SRR20" s="132"/>
      <c r="SRS20" s="132"/>
      <c r="SRT20" s="132"/>
      <c r="SRU20" s="132"/>
      <c r="SRV20" s="132"/>
      <c r="SRW20" s="132"/>
      <c r="SRX20" s="132"/>
      <c r="SRY20" s="132"/>
      <c r="SRZ20" s="132"/>
      <c r="SSA20" s="132"/>
      <c r="SSB20" s="132"/>
      <c r="SSC20" s="132"/>
      <c r="SSD20" s="132"/>
      <c r="SSE20" s="132"/>
      <c r="SSF20" s="132"/>
      <c r="SSG20" s="132"/>
      <c r="SSH20" s="132"/>
      <c r="SSI20" s="132"/>
      <c r="SSJ20" s="132"/>
      <c r="SSK20" s="132"/>
      <c r="SSL20" s="132"/>
      <c r="SSM20" s="132"/>
      <c r="SSN20" s="132"/>
      <c r="SSO20" s="132"/>
      <c r="SSP20" s="132"/>
      <c r="SSQ20" s="132"/>
      <c r="SSR20" s="132"/>
      <c r="SSS20" s="132"/>
      <c r="SST20" s="132"/>
      <c r="SSU20" s="132"/>
      <c r="SSV20" s="132"/>
      <c r="SSW20" s="132"/>
      <c r="SSX20" s="132"/>
      <c r="SSY20" s="132"/>
      <c r="SSZ20" s="132"/>
      <c r="STA20" s="132"/>
      <c r="STB20" s="132"/>
      <c r="STC20" s="132"/>
      <c r="STD20" s="132"/>
      <c r="STE20" s="132"/>
      <c r="STF20" s="132"/>
      <c r="STG20" s="132"/>
      <c r="STH20" s="132"/>
      <c r="STI20" s="132"/>
      <c r="STJ20" s="132"/>
      <c r="STK20" s="132"/>
      <c r="STL20" s="132"/>
      <c r="STM20" s="132"/>
      <c r="STN20" s="132"/>
      <c r="STO20" s="132"/>
      <c r="STP20" s="132"/>
      <c r="STQ20" s="132"/>
      <c r="STR20" s="132"/>
      <c r="STS20" s="132"/>
      <c r="STT20" s="132"/>
      <c r="STU20" s="132"/>
      <c r="STV20" s="132"/>
      <c r="STW20" s="132"/>
      <c r="STX20" s="132"/>
      <c r="STY20" s="132"/>
      <c r="STZ20" s="132"/>
      <c r="SUA20" s="132"/>
      <c r="SUB20" s="132"/>
      <c r="SUC20" s="132"/>
      <c r="SUD20" s="132"/>
      <c r="SUE20" s="132"/>
      <c r="SUF20" s="132"/>
      <c r="SUG20" s="132"/>
      <c r="SUH20" s="132"/>
      <c r="SUI20" s="132"/>
      <c r="SUJ20" s="132"/>
      <c r="SUK20" s="132"/>
      <c r="SUL20" s="132"/>
      <c r="SUM20" s="132"/>
      <c r="SUN20" s="132"/>
      <c r="SUO20" s="132"/>
      <c r="SUP20" s="132"/>
      <c r="SUQ20" s="132"/>
      <c r="SUR20" s="132"/>
      <c r="SUS20" s="132"/>
      <c r="SUT20" s="132"/>
      <c r="SUU20" s="132"/>
      <c r="SUV20" s="132"/>
      <c r="SUW20" s="132"/>
      <c r="SUX20" s="132"/>
      <c r="SUY20" s="132"/>
      <c r="SUZ20" s="132"/>
      <c r="SVA20" s="132"/>
      <c r="SVB20" s="132"/>
      <c r="SVC20" s="132"/>
      <c r="SVD20" s="132"/>
      <c r="SVE20" s="132"/>
      <c r="SVF20" s="132"/>
      <c r="SVG20" s="132"/>
      <c r="SVH20" s="132"/>
      <c r="SVI20" s="132"/>
      <c r="SVJ20" s="132"/>
      <c r="SVK20" s="132"/>
      <c r="SVL20" s="132"/>
      <c r="SVM20" s="132"/>
      <c r="SVN20" s="132"/>
      <c r="SVO20" s="132"/>
      <c r="SVP20" s="132"/>
      <c r="SVQ20" s="132"/>
      <c r="SVR20" s="132"/>
      <c r="SVS20" s="132"/>
      <c r="SVT20" s="132"/>
      <c r="SVU20" s="132"/>
      <c r="SVV20" s="132"/>
      <c r="SVW20" s="132"/>
      <c r="SVX20" s="132"/>
      <c r="SVY20" s="132"/>
      <c r="SVZ20" s="132"/>
      <c r="SWA20" s="132"/>
      <c r="SWB20" s="132"/>
      <c r="SWC20" s="132"/>
      <c r="SWD20" s="132"/>
      <c r="SWE20" s="132"/>
      <c r="SWF20" s="132"/>
      <c r="SWG20" s="132"/>
      <c r="SWH20" s="132"/>
      <c r="SWI20" s="132"/>
      <c r="SWJ20" s="132"/>
      <c r="SWK20" s="132"/>
      <c r="SWL20" s="132"/>
      <c r="SWM20" s="132"/>
      <c r="SWN20" s="132"/>
      <c r="SWO20" s="132"/>
      <c r="SWP20" s="132"/>
      <c r="SWQ20" s="132"/>
      <c r="SWR20" s="132"/>
      <c r="SWS20" s="132"/>
      <c r="SWT20" s="132"/>
      <c r="SWU20" s="132"/>
      <c r="SWV20" s="132"/>
      <c r="SWW20" s="132"/>
      <c r="SWX20" s="132"/>
      <c r="SWY20" s="132"/>
      <c r="SWZ20" s="132"/>
      <c r="SXA20" s="132"/>
      <c r="SXB20" s="132"/>
      <c r="SXC20" s="132"/>
      <c r="SXD20" s="132"/>
      <c r="SXE20" s="132"/>
      <c r="SXF20" s="132"/>
      <c r="SXG20" s="132"/>
      <c r="SXH20" s="132"/>
      <c r="SXI20" s="132"/>
      <c r="SXJ20" s="132"/>
      <c r="SXK20" s="132"/>
      <c r="SXL20" s="132"/>
      <c r="SXM20" s="132"/>
      <c r="SXN20" s="132"/>
      <c r="SXO20" s="132"/>
      <c r="SXP20" s="132"/>
      <c r="SXQ20" s="132"/>
      <c r="SXR20" s="132"/>
      <c r="SXS20" s="132"/>
      <c r="SXT20" s="132"/>
      <c r="SXU20" s="132"/>
      <c r="SXV20" s="132"/>
      <c r="SXW20" s="132"/>
      <c r="SXX20" s="132"/>
      <c r="SXY20" s="132"/>
      <c r="SXZ20" s="132"/>
      <c r="SYA20" s="132"/>
      <c r="SYB20" s="132"/>
      <c r="SYC20" s="132"/>
      <c r="SYD20" s="132"/>
      <c r="SYE20" s="132"/>
      <c r="SYF20" s="132"/>
      <c r="SYG20" s="132"/>
      <c r="SYH20" s="132"/>
      <c r="SYI20" s="132"/>
      <c r="SYJ20" s="132"/>
      <c r="SYK20" s="132"/>
      <c r="SYL20" s="132"/>
      <c r="SYM20" s="132"/>
      <c r="SYN20" s="132"/>
      <c r="SYO20" s="132"/>
      <c r="SYP20" s="132"/>
      <c r="SYQ20" s="132"/>
      <c r="SYR20" s="132"/>
      <c r="SYS20" s="132"/>
      <c r="SYT20" s="132"/>
      <c r="SYU20" s="132"/>
      <c r="SYV20" s="132"/>
      <c r="SYW20" s="132"/>
      <c r="SYX20" s="132"/>
      <c r="SYY20" s="132"/>
      <c r="SYZ20" s="132"/>
      <c r="SZA20" s="132"/>
      <c r="SZB20" s="132"/>
      <c r="SZC20" s="132"/>
      <c r="SZD20" s="132"/>
      <c r="SZE20" s="132"/>
      <c r="SZF20" s="132"/>
      <c r="SZG20" s="132"/>
      <c r="SZH20" s="132"/>
      <c r="SZI20" s="132"/>
      <c r="SZJ20" s="132"/>
      <c r="SZK20" s="132"/>
      <c r="SZL20" s="132"/>
      <c r="SZM20" s="132"/>
      <c r="SZN20" s="132"/>
      <c r="SZO20" s="132"/>
      <c r="SZP20" s="132"/>
      <c r="SZQ20" s="132"/>
      <c r="SZR20" s="132"/>
      <c r="SZS20" s="132"/>
      <c r="SZT20" s="132"/>
      <c r="SZU20" s="132"/>
      <c r="SZV20" s="132"/>
      <c r="SZW20" s="132"/>
      <c r="SZX20" s="132"/>
      <c r="SZY20" s="132"/>
      <c r="SZZ20" s="132"/>
      <c r="TAA20" s="132"/>
      <c r="TAB20" s="132"/>
      <c r="TAC20" s="132"/>
      <c r="TAD20" s="132"/>
      <c r="TAE20" s="132"/>
      <c r="TAF20" s="132"/>
      <c r="TAG20" s="132"/>
      <c r="TAH20" s="132"/>
      <c r="TAI20" s="132"/>
      <c r="TAJ20" s="132"/>
      <c r="TAK20" s="132"/>
      <c r="TAL20" s="132"/>
      <c r="TAM20" s="132"/>
      <c r="TAN20" s="132"/>
      <c r="TAO20" s="132"/>
      <c r="TAP20" s="132"/>
      <c r="TAQ20" s="132"/>
      <c r="TAR20" s="132"/>
      <c r="TAS20" s="132"/>
      <c r="TAT20" s="132"/>
      <c r="TAU20" s="132"/>
      <c r="TAV20" s="132"/>
      <c r="TAW20" s="132"/>
      <c r="TAX20" s="132"/>
      <c r="TAY20" s="132"/>
      <c r="TAZ20" s="132"/>
      <c r="TBA20" s="132"/>
      <c r="TBB20" s="132"/>
      <c r="TBC20" s="132"/>
      <c r="TBD20" s="132"/>
      <c r="TBE20" s="132"/>
      <c r="TBF20" s="132"/>
      <c r="TBG20" s="132"/>
      <c r="TBH20" s="132"/>
      <c r="TBI20" s="132"/>
      <c r="TBJ20" s="132"/>
      <c r="TBK20" s="132"/>
      <c r="TBL20" s="132"/>
      <c r="TBM20" s="132"/>
      <c r="TBN20" s="132"/>
      <c r="TBO20" s="132"/>
      <c r="TBP20" s="132"/>
      <c r="TBQ20" s="132"/>
      <c r="TBR20" s="132"/>
      <c r="TBS20" s="132"/>
      <c r="TBT20" s="132"/>
      <c r="TBU20" s="132"/>
      <c r="TBV20" s="132"/>
      <c r="TBW20" s="132"/>
      <c r="TBX20" s="132"/>
      <c r="TBY20" s="132"/>
      <c r="TBZ20" s="132"/>
      <c r="TCA20" s="132"/>
      <c r="TCB20" s="132"/>
      <c r="TCC20" s="132"/>
      <c r="TCD20" s="132"/>
      <c r="TCE20" s="132"/>
      <c r="TCF20" s="132"/>
      <c r="TCG20" s="132"/>
      <c r="TCH20" s="132"/>
      <c r="TCI20" s="132"/>
      <c r="TCJ20" s="132"/>
      <c r="TCK20" s="132"/>
      <c r="TCL20" s="132"/>
      <c r="TCM20" s="132"/>
      <c r="TCN20" s="132"/>
      <c r="TCO20" s="132"/>
      <c r="TCP20" s="132"/>
      <c r="TCQ20" s="132"/>
      <c r="TCR20" s="132"/>
      <c r="TCS20" s="132"/>
      <c r="TCT20" s="132"/>
      <c r="TCU20" s="132"/>
      <c r="TCV20" s="132"/>
      <c r="TCW20" s="132"/>
      <c r="TCX20" s="132"/>
      <c r="TCY20" s="132"/>
      <c r="TCZ20" s="132"/>
      <c r="TDA20" s="132"/>
      <c r="TDB20" s="132"/>
      <c r="TDC20" s="132"/>
      <c r="TDD20" s="132"/>
      <c r="TDE20" s="132"/>
      <c r="TDF20" s="132"/>
      <c r="TDG20" s="132"/>
      <c r="TDH20" s="132"/>
      <c r="TDI20" s="132"/>
      <c r="TDJ20" s="132"/>
      <c r="TDK20" s="132"/>
      <c r="TDL20" s="132"/>
      <c r="TDM20" s="132"/>
      <c r="TDN20" s="132"/>
      <c r="TDO20" s="132"/>
      <c r="TDP20" s="132"/>
      <c r="TDQ20" s="132"/>
      <c r="TDR20" s="132"/>
      <c r="TDS20" s="132"/>
      <c r="TDT20" s="132"/>
      <c r="TDU20" s="132"/>
      <c r="TDV20" s="132"/>
      <c r="TDW20" s="132"/>
      <c r="TDX20" s="132"/>
      <c r="TDY20" s="132"/>
      <c r="TDZ20" s="132"/>
      <c r="TEA20" s="132"/>
      <c r="TEB20" s="132"/>
      <c r="TEC20" s="132"/>
      <c r="TED20" s="132"/>
      <c r="TEE20" s="132"/>
      <c r="TEF20" s="132"/>
      <c r="TEG20" s="132"/>
      <c r="TEH20" s="132"/>
      <c r="TEI20" s="132"/>
      <c r="TEJ20" s="132"/>
      <c r="TEK20" s="132"/>
      <c r="TEL20" s="132"/>
      <c r="TEM20" s="132"/>
      <c r="TEN20" s="132"/>
      <c r="TEO20" s="132"/>
      <c r="TEP20" s="132"/>
      <c r="TEQ20" s="132"/>
      <c r="TER20" s="132"/>
      <c r="TES20" s="132"/>
      <c r="TET20" s="132"/>
      <c r="TEU20" s="132"/>
      <c r="TEV20" s="132"/>
      <c r="TEW20" s="132"/>
      <c r="TEX20" s="132"/>
      <c r="TEY20" s="132"/>
      <c r="TEZ20" s="132"/>
      <c r="TFA20" s="132"/>
      <c r="TFB20" s="132"/>
      <c r="TFC20" s="132"/>
      <c r="TFD20" s="132"/>
      <c r="TFE20" s="132"/>
      <c r="TFF20" s="132"/>
      <c r="TFG20" s="132"/>
      <c r="TFH20" s="132"/>
      <c r="TFI20" s="132"/>
      <c r="TFJ20" s="132"/>
      <c r="TFK20" s="132"/>
      <c r="TFL20" s="132"/>
      <c r="TFM20" s="132"/>
      <c r="TFN20" s="132"/>
      <c r="TFO20" s="132"/>
      <c r="TFP20" s="132"/>
      <c r="TFQ20" s="132"/>
      <c r="TFR20" s="132"/>
      <c r="TFS20" s="132"/>
      <c r="TFT20" s="132"/>
      <c r="TFU20" s="132"/>
      <c r="TFV20" s="132"/>
      <c r="TFW20" s="132"/>
      <c r="TFX20" s="132"/>
      <c r="TFY20" s="132"/>
      <c r="TFZ20" s="132"/>
      <c r="TGA20" s="132"/>
      <c r="TGB20" s="132"/>
      <c r="TGC20" s="132"/>
      <c r="TGD20" s="132"/>
      <c r="TGE20" s="132"/>
      <c r="TGF20" s="132"/>
      <c r="TGG20" s="132"/>
      <c r="TGH20" s="132"/>
      <c r="TGI20" s="132"/>
      <c r="TGJ20" s="132"/>
      <c r="TGK20" s="132"/>
      <c r="TGL20" s="132"/>
      <c r="TGM20" s="132"/>
      <c r="TGN20" s="132"/>
      <c r="TGO20" s="132"/>
      <c r="TGP20" s="132"/>
      <c r="TGQ20" s="132"/>
      <c r="TGR20" s="132"/>
      <c r="TGS20" s="132"/>
      <c r="TGT20" s="132"/>
      <c r="TGU20" s="132"/>
      <c r="TGV20" s="132"/>
      <c r="TGW20" s="132"/>
      <c r="TGX20" s="132"/>
      <c r="TGY20" s="132"/>
      <c r="TGZ20" s="132"/>
      <c r="THA20" s="132"/>
      <c r="THB20" s="132"/>
      <c r="THC20" s="132"/>
      <c r="THD20" s="132"/>
      <c r="THE20" s="132"/>
      <c r="THF20" s="132"/>
      <c r="THG20" s="132"/>
      <c r="THH20" s="132"/>
      <c r="THI20" s="132"/>
      <c r="THJ20" s="132"/>
      <c r="THK20" s="132"/>
      <c r="THL20" s="132"/>
      <c r="THM20" s="132"/>
      <c r="THN20" s="132"/>
      <c r="THO20" s="132"/>
      <c r="THP20" s="132"/>
      <c r="THQ20" s="132"/>
      <c r="THR20" s="132"/>
      <c r="THS20" s="132"/>
      <c r="THT20" s="132"/>
      <c r="THU20" s="132"/>
      <c r="THV20" s="132"/>
      <c r="THW20" s="132"/>
      <c r="THX20" s="132"/>
      <c r="THY20" s="132"/>
      <c r="THZ20" s="132"/>
      <c r="TIA20" s="132"/>
      <c r="TIB20" s="132"/>
      <c r="TIC20" s="132"/>
      <c r="TID20" s="132"/>
      <c r="TIE20" s="132"/>
      <c r="TIF20" s="132"/>
      <c r="TIG20" s="132"/>
      <c r="TIH20" s="132"/>
      <c r="TII20" s="132"/>
      <c r="TIJ20" s="132"/>
      <c r="TIK20" s="132"/>
      <c r="TIL20" s="132"/>
      <c r="TIM20" s="132"/>
      <c r="TIN20" s="132"/>
      <c r="TIO20" s="132"/>
      <c r="TIP20" s="132"/>
      <c r="TIQ20" s="132"/>
      <c r="TIR20" s="132"/>
      <c r="TIS20" s="132"/>
      <c r="TIT20" s="132"/>
      <c r="TIU20" s="132"/>
      <c r="TIV20" s="132"/>
      <c r="TIW20" s="132"/>
      <c r="TIX20" s="132"/>
      <c r="TIY20" s="132"/>
      <c r="TIZ20" s="132"/>
      <c r="TJA20" s="132"/>
      <c r="TJB20" s="132"/>
      <c r="TJC20" s="132"/>
      <c r="TJD20" s="132"/>
      <c r="TJE20" s="132"/>
      <c r="TJF20" s="132"/>
      <c r="TJG20" s="132"/>
      <c r="TJH20" s="132"/>
      <c r="TJI20" s="132"/>
      <c r="TJJ20" s="132"/>
      <c r="TJK20" s="132"/>
      <c r="TJL20" s="132"/>
      <c r="TJM20" s="132"/>
      <c r="TJN20" s="132"/>
      <c r="TJO20" s="132"/>
      <c r="TJP20" s="132"/>
      <c r="TJQ20" s="132"/>
      <c r="TJR20" s="132"/>
      <c r="TJS20" s="132"/>
      <c r="TJT20" s="132"/>
      <c r="TJU20" s="132"/>
      <c r="TJV20" s="132"/>
      <c r="TJW20" s="132"/>
      <c r="TJX20" s="132"/>
      <c r="TJY20" s="132"/>
      <c r="TJZ20" s="132"/>
      <c r="TKA20" s="132"/>
      <c r="TKB20" s="132"/>
      <c r="TKC20" s="132"/>
      <c r="TKD20" s="132"/>
      <c r="TKE20" s="132"/>
      <c r="TKF20" s="132"/>
      <c r="TKG20" s="132"/>
      <c r="TKH20" s="132"/>
      <c r="TKI20" s="132"/>
      <c r="TKJ20" s="132"/>
      <c r="TKK20" s="132"/>
      <c r="TKL20" s="132"/>
      <c r="TKM20" s="132"/>
      <c r="TKN20" s="132"/>
      <c r="TKO20" s="132"/>
      <c r="TKP20" s="132"/>
      <c r="TKQ20" s="132"/>
      <c r="TKR20" s="132"/>
      <c r="TKS20" s="132"/>
      <c r="TKT20" s="132"/>
      <c r="TKU20" s="132"/>
      <c r="TKV20" s="132"/>
      <c r="TKW20" s="132"/>
      <c r="TKX20" s="132"/>
      <c r="TKY20" s="132"/>
      <c r="TKZ20" s="132"/>
      <c r="TLA20" s="132"/>
      <c r="TLB20" s="132"/>
      <c r="TLC20" s="132"/>
      <c r="TLD20" s="132"/>
      <c r="TLE20" s="132"/>
      <c r="TLF20" s="132"/>
      <c r="TLG20" s="132"/>
      <c r="TLH20" s="132"/>
      <c r="TLI20" s="132"/>
      <c r="TLJ20" s="132"/>
      <c r="TLK20" s="132"/>
      <c r="TLL20" s="132"/>
      <c r="TLM20" s="132"/>
      <c r="TLN20" s="132"/>
      <c r="TLO20" s="132"/>
      <c r="TLP20" s="132"/>
      <c r="TLQ20" s="132"/>
      <c r="TLR20" s="132"/>
      <c r="TLS20" s="132"/>
      <c r="TLT20" s="132"/>
      <c r="TLU20" s="132"/>
      <c r="TLV20" s="132"/>
      <c r="TLW20" s="132"/>
      <c r="TLX20" s="132"/>
      <c r="TLY20" s="132"/>
      <c r="TLZ20" s="132"/>
      <c r="TMA20" s="132"/>
      <c r="TMB20" s="132"/>
      <c r="TMC20" s="132"/>
      <c r="TMD20" s="132"/>
      <c r="TME20" s="132"/>
      <c r="TMF20" s="132"/>
      <c r="TMG20" s="132"/>
      <c r="TMH20" s="132"/>
      <c r="TMI20" s="132"/>
      <c r="TMJ20" s="132"/>
      <c r="TMK20" s="132"/>
      <c r="TML20" s="132"/>
      <c r="TMM20" s="132"/>
      <c r="TMN20" s="132"/>
      <c r="TMO20" s="132"/>
      <c r="TMP20" s="132"/>
      <c r="TMQ20" s="132"/>
      <c r="TMR20" s="132"/>
      <c r="TMS20" s="132"/>
      <c r="TMT20" s="132"/>
      <c r="TMU20" s="132"/>
      <c r="TMV20" s="132"/>
      <c r="TMW20" s="132"/>
      <c r="TMX20" s="132"/>
      <c r="TMY20" s="132"/>
      <c r="TMZ20" s="132"/>
      <c r="TNA20" s="132"/>
      <c r="TNB20" s="132"/>
      <c r="TNC20" s="132"/>
      <c r="TND20" s="132"/>
      <c r="TNE20" s="132"/>
      <c r="TNF20" s="132"/>
      <c r="TNG20" s="132"/>
      <c r="TNH20" s="132"/>
      <c r="TNI20" s="132"/>
      <c r="TNJ20" s="132"/>
      <c r="TNK20" s="132"/>
      <c r="TNL20" s="132"/>
      <c r="TNM20" s="132"/>
      <c r="TNN20" s="132"/>
      <c r="TNO20" s="132"/>
      <c r="TNP20" s="132"/>
      <c r="TNQ20" s="132"/>
      <c r="TNR20" s="132"/>
      <c r="TNS20" s="132"/>
      <c r="TNT20" s="132"/>
      <c r="TNU20" s="132"/>
      <c r="TNV20" s="132"/>
      <c r="TNW20" s="132"/>
      <c r="TNX20" s="132"/>
      <c r="TNY20" s="132"/>
      <c r="TNZ20" s="132"/>
      <c r="TOA20" s="132"/>
      <c r="TOB20" s="132"/>
      <c r="TOC20" s="132"/>
      <c r="TOD20" s="132"/>
      <c r="TOE20" s="132"/>
      <c r="TOF20" s="132"/>
      <c r="TOG20" s="132"/>
      <c r="TOH20" s="132"/>
      <c r="TOI20" s="132"/>
      <c r="TOJ20" s="132"/>
      <c r="TOK20" s="132"/>
      <c r="TOL20" s="132"/>
      <c r="TOM20" s="132"/>
      <c r="TON20" s="132"/>
      <c r="TOO20" s="132"/>
      <c r="TOP20" s="132"/>
      <c r="TOQ20" s="132"/>
      <c r="TOR20" s="132"/>
      <c r="TOS20" s="132"/>
      <c r="TOT20" s="132"/>
      <c r="TOU20" s="132"/>
      <c r="TOV20" s="132"/>
      <c r="TOW20" s="132"/>
      <c r="TOX20" s="132"/>
      <c r="TOY20" s="132"/>
      <c r="TOZ20" s="132"/>
      <c r="TPA20" s="132"/>
      <c r="TPB20" s="132"/>
      <c r="TPC20" s="132"/>
      <c r="TPD20" s="132"/>
      <c r="TPE20" s="132"/>
      <c r="TPF20" s="132"/>
      <c r="TPG20" s="132"/>
      <c r="TPH20" s="132"/>
      <c r="TPI20" s="132"/>
      <c r="TPJ20" s="132"/>
      <c r="TPK20" s="132"/>
      <c r="TPL20" s="132"/>
      <c r="TPM20" s="132"/>
      <c r="TPN20" s="132"/>
      <c r="TPO20" s="132"/>
      <c r="TPP20" s="132"/>
      <c r="TPQ20" s="132"/>
      <c r="TPR20" s="132"/>
      <c r="TPS20" s="132"/>
      <c r="TPT20" s="132"/>
      <c r="TPU20" s="132"/>
      <c r="TPV20" s="132"/>
      <c r="TPW20" s="132"/>
      <c r="TPX20" s="132"/>
      <c r="TPY20" s="132"/>
      <c r="TPZ20" s="132"/>
      <c r="TQA20" s="132"/>
      <c r="TQB20" s="132"/>
      <c r="TQC20" s="132"/>
      <c r="TQD20" s="132"/>
      <c r="TQE20" s="132"/>
      <c r="TQF20" s="132"/>
      <c r="TQG20" s="132"/>
      <c r="TQH20" s="132"/>
      <c r="TQI20" s="132"/>
      <c r="TQJ20" s="132"/>
      <c r="TQK20" s="132"/>
      <c r="TQL20" s="132"/>
      <c r="TQM20" s="132"/>
      <c r="TQN20" s="132"/>
      <c r="TQO20" s="132"/>
      <c r="TQP20" s="132"/>
      <c r="TQQ20" s="132"/>
      <c r="TQR20" s="132"/>
      <c r="TQS20" s="132"/>
      <c r="TQT20" s="132"/>
      <c r="TQU20" s="132"/>
      <c r="TQV20" s="132"/>
      <c r="TQW20" s="132"/>
      <c r="TQX20" s="132"/>
      <c r="TQY20" s="132"/>
      <c r="TQZ20" s="132"/>
      <c r="TRA20" s="132"/>
      <c r="TRB20" s="132"/>
      <c r="TRC20" s="132"/>
      <c r="TRD20" s="132"/>
      <c r="TRE20" s="132"/>
      <c r="TRF20" s="132"/>
      <c r="TRG20" s="132"/>
      <c r="TRH20" s="132"/>
      <c r="TRI20" s="132"/>
      <c r="TRJ20" s="132"/>
      <c r="TRK20" s="132"/>
      <c r="TRL20" s="132"/>
      <c r="TRM20" s="132"/>
      <c r="TRN20" s="132"/>
      <c r="TRO20" s="132"/>
      <c r="TRP20" s="132"/>
      <c r="TRQ20" s="132"/>
      <c r="TRR20" s="132"/>
      <c r="TRS20" s="132"/>
      <c r="TRT20" s="132"/>
      <c r="TRU20" s="132"/>
      <c r="TRV20" s="132"/>
      <c r="TRW20" s="132"/>
      <c r="TRX20" s="132"/>
      <c r="TRY20" s="132"/>
      <c r="TRZ20" s="132"/>
      <c r="TSA20" s="132"/>
      <c r="TSB20" s="132"/>
      <c r="TSC20" s="132"/>
      <c r="TSD20" s="132"/>
      <c r="TSE20" s="132"/>
      <c r="TSF20" s="132"/>
      <c r="TSG20" s="132"/>
      <c r="TSH20" s="132"/>
      <c r="TSI20" s="132"/>
      <c r="TSJ20" s="132"/>
      <c r="TSK20" s="132"/>
      <c r="TSL20" s="132"/>
      <c r="TSM20" s="132"/>
      <c r="TSN20" s="132"/>
      <c r="TSO20" s="132"/>
      <c r="TSP20" s="132"/>
      <c r="TSQ20" s="132"/>
      <c r="TSR20" s="132"/>
      <c r="TSS20" s="132"/>
      <c r="TST20" s="132"/>
      <c r="TSU20" s="132"/>
      <c r="TSV20" s="132"/>
      <c r="TSW20" s="132"/>
      <c r="TSX20" s="132"/>
      <c r="TSY20" s="132"/>
      <c r="TSZ20" s="132"/>
      <c r="TTA20" s="132"/>
      <c r="TTB20" s="132"/>
      <c r="TTC20" s="132"/>
      <c r="TTD20" s="132"/>
      <c r="TTE20" s="132"/>
      <c r="TTF20" s="132"/>
      <c r="TTG20" s="132"/>
      <c r="TTH20" s="132"/>
      <c r="TTI20" s="132"/>
      <c r="TTJ20" s="132"/>
      <c r="TTK20" s="132"/>
      <c r="TTL20" s="132"/>
      <c r="TTM20" s="132"/>
      <c r="TTN20" s="132"/>
      <c r="TTO20" s="132"/>
      <c r="TTP20" s="132"/>
      <c r="TTQ20" s="132"/>
      <c r="TTR20" s="132"/>
      <c r="TTS20" s="132"/>
      <c r="TTT20" s="132"/>
      <c r="TTU20" s="132"/>
      <c r="TTV20" s="132"/>
      <c r="TTW20" s="132"/>
      <c r="TTX20" s="132"/>
      <c r="TTY20" s="132"/>
      <c r="TTZ20" s="132"/>
      <c r="TUA20" s="132"/>
      <c r="TUB20" s="132"/>
      <c r="TUC20" s="132"/>
      <c r="TUD20" s="132"/>
      <c r="TUE20" s="132"/>
      <c r="TUF20" s="132"/>
      <c r="TUG20" s="132"/>
      <c r="TUH20" s="132"/>
      <c r="TUI20" s="132"/>
      <c r="TUJ20" s="132"/>
      <c r="TUK20" s="132"/>
      <c r="TUL20" s="132"/>
      <c r="TUM20" s="132"/>
      <c r="TUN20" s="132"/>
      <c r="TUO20" s="132"/>
      <c r="TUP20" s="132"/>
      <c r="TUQ20" s="132"/>
      <c r="TUR20" s="132"/>
      <c r="TUS20" s="132"/>
      <c r="TUT20" s="132"/>
      <c r="TUU20" s="132"/>
      <c r="TUV20" s="132"/>
      <c r="TUW20" s="132"/>
      <c r="TUX20" s="132"/>
      <c r="TUY20" s="132"/>
      <c r="TUZ20" s="132"/>
      <c r="TVA20" s="132"/>
      <c r="TVB20" s="132"/>
      <c r="TVC20" s="132"/>
      <c r="TVD20" s="132"/>
      <c r="TVE20" s="132"/>
      <c r="TVF20" s="132"/>
      <c r="TVG20" s="132"/>
      <c r="TVH20" s="132"/>
      <c r="TVI20" s="132"/>
      <c r="TVJ20" s="132"/>
      <c r="TVK20" s="132"/>
      <c r="TVL20" s="132"/>
      <c r="TVM20" s="132"/>
      <c r="TVN20" s="132"/>
      <c r="TVO20" s="132"/>
      <c r="TVP20" s="132"/>
      <c r="TVQ20" s="132"/>
      <c r="TVR20" s="132"/>
      <c r="TVS20" s="132"/>
      <c r="TVT20" s="132"/>
      <c r="TVU20" s="132"/>
      <c r="TVV20" s="132"/>
      <c r="TVW20" s="132"/>
      <c r="TVX20" s="132"/>
      <c r="TVY20" s="132"/>
      <c r="TVZ20" s="132"/>
      <c r="TWA20" s="132"/>
      <c r="TWB20" s="132"/>
      <c r="TWC20" s="132"/>
      <c r="TWD20" s="132"/>
      <c r="TWE20" s="132"/>
      <c r="TWF20" s="132"/>
      <c r="TWG20" s="132"/>
      <c r="TWH20" s="132"/>
      <c r="TWI20" s="132"/>
      <c r="TWJ20" s="132"/>
      <c r="TWK20" s="132"/>
      <c r="TWL20" s="132"/>
      <c r="TWM20" s="132"/>
      <c r="TWN20" s="132"/>
      <c r="TWO20" s="132"/>
      <c r="TWP20" s="132"/>
      <c r="TWQ20" s="132"/>
      <c r="TWR20" s="132"/>
      <c r="TWS20" s="132"/>
      <c r="TWT20" s="132"/>
      <c r="TWU20" s="132"/>
      <c r="TWV20" s="132"/>
      <c r="TWW20" s="132"/>
      <c r="TWX20" s="132"/>
      <c r="TWY20" s="132"/>
      <c r="TWZ20" s="132"/>
      <c r="TXA20" s="132"/>
      <c r="TXB20" s="132"/>
      <c r="TXC20" s="132"/>
      <c r="TXD20" s="132"/>
      <c r="TXE20" s="132"/>
      <c r="TXF20" s="132"/>
      <c r="TXG20" s="132"/>
      <c r="TXH20" s="132"/>
      <c r="TXI20" s="132"/>
      <c r="TXJ20" s="132"/>
      <c r="TXK20" s="132"/>
      <c r="TXL20" s="132"/>
      <c r="TXM20" s="132"/>
      <c r="TXN20" s="132"/>
      <c r="TXO20" s="132"/>
      <c r="TXP20" s="132"/>
      <c r="TXQ20" s="132"/>
      <c r="TXR20" s="132"/>
      <c r="TXS20" s="132"/>
      <c r="TXT20" s="132"/>
      <c r="TXU20" s="132"/>
      <c r="TXV20" s="132"/>
      <c r="TXW20" s="132"/>
      <c r="TXX20" s="132"/>
      <c r="TXY20" s="132"/>
      <c r="TXZ20" s="132"/>
      <c r="TYA20" s="132"/>
      <c r="TYB20" s="132"/>
      <c r="TYC20" s="132"/>
      <c r="TYD20" s="132"/>
      <c r="TYE20" s="132"/>
      <c r="TYF20" s="132"/>
      <c r="TYG20" s="132"/>
      <c r="TYH20" s="132"/>
      <c r="TYI20" s="132"/>
      <c r="TYJ20" s="132"/>
      <c r="TYK20" s="132"/>
      <c r="TYL20" s="132"/>
      <c r="TYM20" s="132"/>
      <c r="TYN20" s="132"/>
      <c r="TYO20" s="132"/>
      <c r="TYP20" s="132"/>
      <c r="TYQ20" s="132"/>
      <c r="TYR20" s="132"/>
      <c r="TYS20" s="132"/>
      <c r="TYT20" s="132"/>
      <c r="TYU20" s="132"/>
      <c r="TYV20" s="132"/>
      <c r="TYW20" s="132"/>
      <c r="TYX20" s="132"/>
      <c r="TYY20" s="132"/>
      <c r="TYZ20" s="132"/>
      <c r="TZA20" s="132"/>
      <c r="TZB20" s="132"/>
      <c r="TZC20" s="132"/>
      <c r="TZD20" s="132"/>
      <c r="TZE20" s="132"/>
      <c r="TZF20" s="132"/>
      <c r="TZG20" s="132"/>
      <c r="TZH20" s="132"/>
      <c r="TZI20" s="132"/>
      <c r="TZJ20" s="132"/>
      <c r="TZK20" s="132"/>
      <c r="TZL20" s="132"/>
      <c r="TZM20" s="132"/>
      <c r="TZN20" s="132"/>
      <c r="TZO20" s="132"/>
      <c r="TZP20" s="132"/>
      <c r="TZQ20" s="132"/>
      <c r="TZR20" s="132"/>
      <c r="TZS20" s="132"/>
      <c r="TZT20" s="132"/>
      <c r="TZU20" s="132"/>
      <c r="TZV20" s="132"/>
      <c r="TZW20" s="132"/>
      <c r="TZX20" s="132"/>
      <c r="TZY20" s="132"/>
      <c r="TZZ20" s="132"/>
      <c r="UAA20" s="132"/>
      <c r="UAB20" s="132"/>
      <c r="UAC20" s="132"/>
      <c r="UAD20" s="132"/>
      <c r="UAE20" s="132"/>
      <c r="UAF20" s="132"/>
      <c r="UAG20" s="132"/>
      <c r="UAH20" s="132"/>
      <c r="UAI20" s="132"/>
      <c r="UAJ20" s="132"/>
      <c r="UAK20" s="132"/>
      <c r="UAL20" s="132"/>
      <c r="UAM20" s="132"/>
      <c r="UAN20" s="132"/>
      <c r="UAO20" s="132"/>
      <c r="UAP20" s="132"/>
      <c r="UAQ20" s="132"/>
      <c r="UAR20" s="132"/>
      <c r="UAS20" s="132"/>
      <c r="UAT20" s="132"/>
      <c r="UAU20" s="132"/>
      <c r="UAV20" s="132"/>
      <c r="UAW20" s="132"/>
      <c r="UAX20" s="132"/>
      <c r="UAY20" s="132"/>
      <c r="UAZ20" s="132"/>
      <c r="UBA20" s="132"/>
      <c r="UBB20" s="132"/>
      <c r="UBC20" s="132"/>
      <c r="UBD20" s="132"/>
      <c r="UBE20" s="132"/>
      <c r="UBF20" s="132"/>
      <c r="UBG20" s="132"/>
      <c r="UBH20" s="132"/>
      <c r="UBI20" s="132"/>
      <c r="UBJ20" s="132"/>
      <c r="UBK20" s="132"/>
      <c r="UBL20" s="132"/>
      <c r="UBM20" s="132"/>
      <c r="UBN20" s="132"/>
      <c r="UBO20" s="132"/>
      <c r="UBP20" s="132"/>
      <c r="UBQ20" s="132"/>
      <c r="UBR20" s="132"/>
      <c r="UBS20" s="132"/>
      <c r="UBT20" s="132"/>
      <c r="UBU20" s="132"/>
      <c r="UBV20" s="132"/>
      <c r="UBW20" s="132"/>
      <c r="UBX20" s="132"/>
      <c r="UBY20" s="132"/>
      <c r="UBZ20" s="132"/>
      <c r="UCA20" s="132"/>
      <c r="UCB20" s="132"/>
      <c r="UCC20" s="132"/>
      <c r="UCD20" s="132"/>
      <c r="UCE20" s="132"/>
      <c r="UCF20" s="132"/>
      <c r="UCG20" s="132"/>
      <c r="UCH20" s="132"/>
      <c r="UCI20" s="132"/>
      <c r="UCJ20" s="132"/>
      <c r="UCK20" s="132"/>
      <c r="UCL20" s="132"/>
      <c r="UCM20" s="132"/>
      <c r="UCN20" s="132"/>
      <c r="UCO20" s="132"/>
      <c r="UCP20" s="132"/>
      <c r="UCQ20" s="132"/>
      <c r="UCR20" s="132"/>
      <c r="UCS20" s="132"/>
      <c r="UCT20" s="132"/>
      <c r="UCU20" s="132"/>
      <c r="UCV20" s="132"/>
      <c r="UCW20" s="132"/>
      <c r="UCX20" s="132"/>
      <c r="UCY20" s="132"/>
      <c r="UCZ20" s="132"/>
      <c r="UDA20" s="132"/>
      <c r="UDB20" s="132"/>
      <c r="UDC20" s="132"/>
      <c r="UDD20" s="132"/>
      <c r="UDE20" s="132"/>
      <c r="UDF20" s="132"/>
      <c r="UDG20" s="132"/>
      <c r="UDH20" s="132"/>
      <c r="UDI20" s="132"/>
      <c r="UDJ20" s="132"/>
      <c r="UDK20" s="132"/>
      <c r="UDL20" s="132"/>
      <c r="UDM20" s="132"/>
      <c r="UDN20" s="132"/>
      <c r="UDO20" s="132"/>
      <c r="UDP20" s="132"/>
      <c r="UDQ20" s="132"/>
      <c r="UDR20" s="132"/>
      <c r="UDS20" s="132"/>
      <c r="UDT20" s="132"/>
      <c r="UDU20" s="132"/>
      <c r="UDV20" s="132"/>
      <c r="UDW20" s="132"/>
      <c r="UDX20" s="132"/>
      <c r="UDY20" s="132"/>
      <c r="UDZ20" s="132"/>
      <c r="UEA20" s="132"/>
      <c r="UEB20" s="132"/>
      <c r="UEC20" s="132"/>
      <c r="UED20" s="132"/>
      <c r="UEE20" s="132"/>
      <c r="UEF20" s="132"/>
      <c r="UEG20" s="132"/>
      <c r="UEH20" s="132"/>
      <c r="UEI20" s="132"/>
      <c r="UEJ20" s="132"/>
      <c r="UEK20" s="132"/>
      <c r="UEL20" s="132"/>
      <c r="UEM20" s="132"/>
      <c r="UEN20" s="132"/>
      <c r="UEO20" s="132"/>
      <c r="UEP20" s="132"/>
      <c r="UEQ20" s="132"/>
      <c r="UER20" s="132"/>
      <c r="UES20" s="132"/>
      <c r="UET20" s="132"/>
      <c r="UEU20" s="132"/>
      <c r="UEV20" s="132"/>
      <c r="UEW20" s="132"/>
      <c r="UEX20" s="132"/>
      <c r="UEY20" s="132"/>
      <c r="UEZ20" s="132"/>
      <c r="UFA20" s="132"/>
      <c r="UFB20" s="132"/>
      <c r="UFC20" s="132"/>
      <c r="UFD20" s="132"/>
      <c r="UFE20" s="132"/>
      <c r="UFF20" s="132"/>
      <c r="UFG20" s="132"/>
      <c r="UFH20" s="132"/>
      <c r="UFI20" s="132"/>
      <c r="UFJ20" s="132"/>
      <c r="UFK20" s="132"/>
      <c r="UFL20" s="132"/>
      <c r="UFM20" s="132"/>
      <c r="UFN20" s="132"/>
      <c r="UFO20" s="132"/>
      <c r="UFP20" s="132"/>
      <c r="UFQ20" s="132"/>
      <c r="UFR20" s="132"/>
      <c r="UFS20" s="132"/>
      <c r="UFT20" s="132"/>
      <c r="UFU20" s="132"/>
      <c r="UFV20" s="132"/>
      <c r="UFW20" s="132"/>
      <c r="UFX20" s="132"/>
      <c r="UFY20" s="132"/>
      <c r="UFZ20" s="132"/>
      <c r="UGA20" s="132"/>
      <c r="UGB20" s="132"/>
      <c r="UGC20" s="132"/>
      <c r="UGD20" s="132"/>
      <c r="UGE20" s="132"/>
      <c r="UGF20" s="132"/>
      <c r="UGG20" s="132"/>
      <c r="UGH20" s="132"/>
      <c r="UGI20" s="132"/>
      <c r="UGJ20" s="132"/>
      <c r="UGK20" s="132"/>
      <c r="UGL20" s="132"/>
      <c r="UGM20" s="132"/>
      <c r="UGN20" s="132"/>
      <c r="UGO20" s="132"/>
      <c r="UGP20" s="132"/>
      <c r="UGQ20" s="132"/>
      <c r="UGR20" s="132"/>
      <c r="UGS20" s="132"/>
      <c r="UGT20" s="132"/>
      <c r="UGU20" s="132"/>
      <c r="UGV20" s="132"/>
      <c r="UGW20" s="132"/>
      <c r="UGX20" s="132"/>
      <c r="UGY20" s="132"/>
      <c r="UGZ20" s="132"/>
      <c r="UHA20" s="132"/>
      <c r="UHB20" s="132"/>
      <c r="UHC20" s="132"/>
      <c r="UHD20" s="132"/>
      <c r="UHE20" s="132"/>
      <c r="UHF20" s="132"/>
      <c r="UHG20" s="132"/>
      <c r="UHH20" s="132"/>
      <c r="UHI20" s="132"/>
      <c r="UHJ20" s="132"/>
      <c r="UHK20" s="132"/>
      <c r="UHL20" s="132"/>
      <c r="UHM20" s="132"/>
      <c r="UHN20" s="132"/>
      <c r="UHO20" s="132"/>
      <c r="UHP20" s="132"/>
      <c r="UHQ20" s="132"/>
      <c r="UHR20" s="132"/>
      <c r="UHS20" s="132"/>
      <c r="UHT20" s="132"/>
      <c r="UHU20" s="132"/>
      <c r="UHV20" s="132"/>
      <c r="UHW20" s="132"/>
      <c r="UHX20" s="132"/>
      <c r="UHY20" s="132"/>
      <c r="UHZ20" s="132"/>
      <c r="UIA20" s="132"/>
      <c r="UIB20" s="132"/>
      <c r="UIC20" s="132"/>
      <c r="UID20" s="132"/>
      <c r="UIE20" s="132"/>
      <c r="UIF20" s="132"/>
      <c r="UIG20" s="132"/>
      <c r="UIH20" s="132"/>
      <c r="UII20" s="132"/>
      <c r="UIJ20" s="132"/>
      <c r="UIK20" s="132"/>
      <c r="UIL20" s="132"/>
      <c r="UIM20" s="132"/>
      <c r="UIN20" s="132"/>
      <c r="UIO20" s="132"/>
      <c r="UIP20" s="132"/>
      <c r="UIQ20" s="132"/>
      <c r="UIR20" s="132"/>
      <c r="UIS20" s="132"/>
      <c r="UIT20" s="132"/>
      <c r="UIU20" s="132"/>
      <c r="UIV20" s="132"/>
      <c r="UIW20" s="132"/>
      <c r="UIX20" s="132"/>
      <c r="UIY20" s="132"/>
      <c r="UIZ20" s="132"/>
      <c r="UJA20" s="132"/>
      <c r="UJB20" s="132"/>
      <c r="UJC20" s="132"/>
      <c r="UJD20" s="132"/>
      <c r="UJE20" s="132"/>
      <c r="UJF20" s="132"/>
      <c r="UJG20" s="132"/>
      <c r="UJH20" s="132"/>
      <c r="UJI20" s="132"/>
      <c r="UJJ20" s="132"/>
      <c r="UJK20" s="132"/>
      <c r="UJL20" s="132"/>
      <c r="UJM20" s="132"/>
      <c r="UJN20" s="132"/>
      <c r="UJO20" s="132"/>
      <c r="UJP20" s="132"/>
      <c r="UJQ20" s="132"/>
      <c r="UJR20" s="132"/>
      <c r="UJS20" s="132"/>
      <c r="UJT20" s="132"/>
      <c r="UJU20" s="132"/>
      <c r="UJV20" s="132"/>
      <c r="UJW20" s="132"/>
      <c r="UJX20" s="132"/>
      <c r="UJY20" s="132"/>
      <c r="UJZ20" s="132"/>
      <c r="UKA20" s="132"/>
      <c r="UKB20" s="132"/>
      <c r="UKC20" s="132"/>
      <c r="UKD20" s="132"/>
      <c r="UKE20" s="132"/>
      <c r="UKF20" s="132"/>
      <c r="UKG20" s="132"/>
      <c r="UKH20" s="132"/>
      <c r="UKI20" s="132"/>
      <c r="UKJ20" s="132"/>
      <c r="UKK20" s="132"/>
      <c r="UKL20" s="132"/>
      <c r="UKM20" s="132"/>
      <c r="UKN20" s="132"/>
      <c r="UKO20" s="132"/>
      <c r="UKP20" s="132"/>
      <c r="UKQ20" s="132"/>
      <c r="UKR20" s="132"/>
      <c r="UKS20" s="132"/>
      <c r="UKT20" s="132"/>
      <c r="UKU20" s="132"/>
      <c r="UKV20" s="132"/>
      <c r="UKW20" s="132"/>
      <c r="UKX20" s="132"/>
      <c r="UKY20" s="132"/>
      <c r="UKZ20" s="132"/>
      <c r="ULA20" s="132"/>
      <c r="ULB20" s="132"/>
      <c r="ULC20" s="132"/>
      <c r="ULD20" s="132"/>
      <c r="ULE20" s="132"/>
      <c r="ULF20" s="132"/>
      <c r="ULG20" s="132"/>
      <c r="ULH20" s="132"/>
      <c r="ULI20" s="132"/>
      <c r="ULJ20" s="132"/>
      <c r="ULK20" s="132"/>
      <c r="ULL20" s="132"/>
      <c r="ULM20" s="132"/>
      <c r="ULN20" s="132"/>
      <c r="ULO20" s="132"/>
      <c r="ULP20" s="132"/>
      <c r="ULQ20" s="132"/>
      <c r="ULR20" s="132"/>
      <c r="ULS20" s="132"/>
      <c r="ULT20" s="132"/>
      <c r="ULU20" s="132"/>
      <c r="ULV20" s="132"/>
      <c r="ULW20" s="132"/>
      <c r="ULX20" s="132"/>
      <c r="ULY20" s="132"/>
      <c r="ULZ20" s="132"/>
      <c r="UMA20" s="132"/>
      <c r="UMB20" s="132"/>
      <c r="UMC20" s="132"/>
      <c r="UMD20" s="132"/>
      <c r="UME20" s="132"/>
      <c r="UMF20" s="132"/>
      <c r="UMG20" s="132"/>
      <c r="UMH20" s="132"/>
      <c r="UMI20" s="132"/>
      <c r="UMJ20" s="132"/>
      <c r="UMK20" s="132"/>
      <c r="UML20" s="132"/>
      <c r="UMM20" s="132"/>
      <c r="UMN20" s="132"/>
      <c r="UMO20" s="132"/>
      <c r="UMP20" s="132"/>
      <c r="UMQ20" s="132"/>
      <c r="UMR20" s="132"/>
      <c r="UMS20" s="132"/>
      <c r="UMT20" s="132"/>
      <c r="UMU20" s="132"/>
      <c r="UMV20" s="132"/>
      <c r="UMW20" s="132"/>
      <c r="UMX20" s="132"/>
      <c r="UMY20" s="132"/>
      <c r="UMZ20" s="132"/>
      <c r="UNA20" s="132"/>
      <c r="UNB20" s="132"/>
      <c r="UNC20" s="132"/>
      <c r="UND20" s="132"/>
      <c r="UNE20" s="132"/>
      <c r="UNF20" s="132"/>
      <c r="UNG20" s="132"/>
      <c r="UNH20" s="132"/>
      <c r="UNI20" s="132"/>
      <c r="UNJ20" s="132"/>
      <c r="UNK20" s="132"/>
      <c r="UNL20" s="132"/>
      <c r="UNM20" s="132"/>
      <c r="UNN20" s="132"/>
      <c r="UNO20" s="132"/>
      <c r="UNP20" s="132"/>
      <c r="UNQ20" s="132"/>
      <c r="UNR20" s="132"/>
      <c r="UNS20" s="132"/>
      <c r="UNT20" s="132"/>
      <c r="UNU20" s="132"/>
      <c r="UNV20" s="132"/>
      <c r="UNW20" s="132"/>
      <c r="UNX20" s="132"/>
      <c r="UNY20" s="132"/>
      <c r="UNZ20" s="132"/>
      <c r="UOA20" s="132"/>
      <c r="UOB20" s="132"/>
      <c r="UOC20" s="132"/>
      <c r="UOD20" s="132"/>
      <c r="UOE20" s="132"/>
      <c r="UOF20" s="132"/>
      <c r="UOG20" s="132"/>
      <c r="UOH20" s="132"/>
      <c r="UOI20" s="132"/>
      <c r="UOJ20" s="132"/>
      <c r="UOK20" s="132"/>
      <c r="UOL20" s="132"/>
      <c r="UOM20" s="132"/>
      <c r="UON20" s="132"/>
      <c r="UOO20" s="132"/>
      <c r="UOP20" s="132"/>
      <c r="UOQ20" s="132"/>
      <c r="UOR20" s="132"/>
      <c r="UOS20" s="132"/>
      <c r="UOT20" s="132"/>
      <c r="UOU20" s="132"/>
      <c r="UOV20" s="132"/>
      <c r="UOW20" s="132"/>
      <c r="UOX20" s="132"/>
      <c r="UOY20" s="132"/>
      <c r="UOZ20" s="132"/>
      <c r="UPA20" s="132"/>
      <c r="UPB20" s="132"/>
      <c r="UPC20" s="132"/>
      <c r="UPD20" s="132"/>
      <c r="UPE20" s="132"/>
      <c r="UPF20" s="132"/>
      <c r="UPG20" s="132"/>
      <c r="UPH20" s="132"/>
      <c r="UPI20" s="132"/>
      <c r="UPJ20" s="132"/>
      <c r="UPK20" s="132"/>
      <c r="UPL20" s="132"/>
      <c r="UPM20" s="132"/>
      <c r="UPN20" s="132"/>
      <c r="UPO20" s="132"/>
      <c r="UPP20" s="132"/>
      <c r="UPQ20" s="132"/>
      <c r="UPR20" s="132"/>
      <c r="UPS20" s="132"/>
      <c r="UPT20" s="132"/>
      <c r="UPU20" s="132"/>
      <c r="UPV20" s="132"/>
      <c r="UPW20" s="132"/>
      <c r="UPX20" s="132"/>
      <c r="UPY20" s="132"/>
      <c r="UPZ20" s="132"/>
      <c r="UQA20" s="132"/>
      <c r="UQB20" s="132"/>
      <c r="UQC20" s="132"/>
      <c r="UQD20" s="132"/>
      <c r="UQE20" s="132"/>
      <c r="UQF20" s="132"/>
      <c r="UQG20" s="132"/>
      <c r="UQH20" s="132"/>
      <c r="UQI20" s="132"/>
      <c r="UQJ20" s="132"/>
      <c r="UQK20" s="132"/>
      <c r="UQL20" s="132"/>
      <c r="UQM20" s="132"/>
      <c r="UQN20" s="132"/>
      <c r="UQO20" s="132"/>
      <c r="UQP20" s="132"/>
      <c r="UQQ20" s="132"/>
      <c r="UQR20" s="132"/>
      <c r="UQS20" s="132"/>
      <c r="UQT20" s="132"/>
      <c r="UQU20" s="132"/>
      <c r="UQV20" s="132"/>
      <c r="UQW20" s="132"/>
      <c r="UQX20" s="132"/>
      <c r="UQY20" s="132"/>
      <c r="UQZ20" s="132"/>
      <c r="URA20" s="132"/>
      <c r="URB20" s="132"/>
      <c r="URC20" s="132"/>
      <c r="URD20" s="132"/>
      <c r="URE20" s="132"/>
      <c r="URF20" s="132"/>
      <c r="URG20" s="132"/>
      <c r="URH20" s="132"/>
      <c r="URI20" s="132"/>
      <c r="URJ20" s="132"/>
      <c r="URK20" s="132"/>
      <c r="URL20" s="132"/>
      <c r="URM20" s="132"/>
      <c r="URN20" s="132"/>
      <c r="URO20" s="132"/>
      <c r="URP20" s="132"/>
      <c r="URQ20" s="132"/>
      <c r="URR20" s="132"/>
      <c r="URS20" s="132"/>
      <c r="URT20" s="132"/>
      <c r="URU20" s="132"/>
      <c r="URV20" s="132"/>
      <c r="URW20" s="132"/>
      <c r="URX20" s="132"/>
      <c r="URY20" s="132"/>
      <c r="URZ20" s="132"/>
      <c r="USA20" s="132"/>
      <c r="USB20" s="132"/>
      <c r="USC20" s="132"/>
      <c r="USD20" s="132"/>
      <c r="USE20" s="132"/>
      <c r="USF20" s="132"/>
      <c r="USG20" s="132"/>
      <c r="USH20" s="132"/>
      <c r="USI20" s="132"/>
      <c r="USJ20" s="132"/>
      <c r="USK20" s="132"/>
      <c r="USL20" s="132"/>
      <c r="USM20" s="132"/>
      <c r="USN20" s="132"/>
      <c r="USO20" s="132"/>
      <c r="USP20" s="132"/>
      <c r="USQ20" s="132"/>
      <c r="USR20" s="132"/>
      <c r="USS20" s="132"/>
      <c r="UST20" s="132"/>
      <c r="USU20" s="132"/>
      <c r="USV20" s="132"/>
      <c r="USW20" s="132"/>
      <c r="USX20" s="132"/>
      <c r="USY20" s="132"/>
      <c r="USZ20" s="132"/>
      <c r="UTA20" s="132"/>
      <c r="UTB20" s="132"/>
      <c r="UTC20" s="132"/>
      <c r="UTD20" s="132"/>
      <c r="UTE20" s="132"/>
      <c r="UTF20" s="132"/>
      <c r="UTG20" s="132"/>
      <c r="UTH20" s="132"/>
      <c r="UTI20" s="132"/>
      <c r="UTJ20" s="132"/>
      <c r="UTK20" s="132"/>
      <c r="UTL20" s="132"/>
      <c r="UTM20" s="132"/>
      <c r="UTN20" s="132"/>
      <c r="UTO20" s="132"/>
      <c r="UTP20" s="132"/>
      <c r="UTQ20" s="132"/>
      <c r="UTR20" s="132"/>
      <c r="UTS20" s="132"/>
      <c r="UTT20" s="132"/>
      <c r="UTU20" s="132"/>
      <c r="UTV20" s="132"/>
      <c r="UTW20" s="132"/>
      <c r="UTX20" s="132"/>
      <c r="UTY20" s="132"/>
      <c r="UTZ20" s="132"/>
      <c r="UUA20" s="132"/>
      <c r="UUB20" s="132"/>
      <c r="UUC20" s="132"/>
      <c r="UUD20" s="132"/>
      <c r="UUE20" s="132"/>
      <c r="UUF20" s="132"/>
      <c r="UUG20" s="132"/>
      <c r="UUH20" s="132"/>
      <c r="UUI20" s="132"/>
      <c r="UUJ20" s="132"/>
      <c r="UUK20" s="132"/>
      <c r="UUL20" s="132"/>
      <c r="UUM20" s="132"/>
      <c r="UUN20" s="132"/>
      <c r="UUO20" s="132"/>
      <c r="UUP20" s="132"/>
      <c r="UUQ20" s="132"/>
      <c r="UUR20" s="132"/>
      <c r="UUS20" s="132"/>
      <c r="UUT20" s="132"/>
      <c r="UUU20" s="132"/>
      <c r="UUV20" s="132"/>
      <c r="UUW20" s="132"/>
      <c r="UUX20" s="132"/>
      <c r="UUY20" s="132"/>
      <c r="UUZ20" s="132"/>
      <c r="UVA20" s="132"/>
      <c r="UVB20" s="132"/>
      <c r="UVC20" s="132"/>
      <c r="UVD20" s="132"/>
      <c r="UVE20" s="132"/>
      <c r="UVF20" s="132"/>
      <c r="UVG20" s="132"/>
      <c r="UVH20" s="132"/>
      <c r="UVI20" s="132"/>
      <c r="UVJ20" s="132"/>
      <c r="UVK20" s="132"/>
      <c r="UVL20" s="132"/>
      <c r="UVM20" s="132"/>
      <c r="UVN20" s="132"/>
      <c r="UVO20" s="132"/>
      <c r="UVP20" s="132"/>
      <c r="UVQ20" s="132"/>
      <c r="UVR20" s="132"/>
      <c r="UVS20" s="132"/>
      <c r="UVT20" s="132"/>
      <c r="UVU20" s="132"/>
      <c r="UVV20" s="132"/>
      <c r="UVW20" s="132"/>
      <c r="UVX20" s="132"/>
      <c r="UVY20" s="132"/>
      <c r="UVZ20" s="132"/>
      <c r="UWA20" s="132"/>
      <c r="UWB20" s="132"/>
      <c r="UWC20" s="132"/>
      <c r="UWD20" s="132"/>
      <c r="UWE20" s="132"/>
      <c r="UWF20" s="132"/>
      <c r="UWG20" s="132"/>
      <c r="UWH20" s="132"/>
      <c r="UWI20" s="132"/>
      <c r="UWJ20" s="132"/>
      <c r="UWK20" s="132"/>
      <c r="UWL20" s="132"/>
      <c r="UWM20" s="132"/>
      <c r="UWN20" s="132"/>
      <c r="UWO20" s="132"/>
      <c r="UWP20" s="132"/>
      <c r="UWQ20" s="132"/>
      <c r="UWR20" s="132"/>
      <c r="UWS20" s="132"/>
      <c r="UWT20" s="132"/>
      <c r="UWU20" s="132"/>
      <c r="UWV20" s="132"/>
      <c r="UWW20" s="132"/>
      <c r="UWX20" s="132"/>
      <c r="UWY20" s="132"/>
      <c r="UWZ20" s="132"/>
      <c r="UXA20" s="132"/>
      <c r="UXB20" s="132"/>
      <c r="UXC20" s="132"/>
      <c r="UXD20" s="132"/>
      <c r="UXE20" s="132"/>
      <c r="UXF20" s="132"/>
      <c r="UXG20" s="132"/>
      <c r="UXH20" s="132"/>
      <c r="UXI20" s="132"/>
      <c r="UXJ20" s="132"/>
      <c r="UXK20" s="132"/>
      <c r="UXL20" s="132"/>
      <c r="UXM20" s="132"/>
      <c r="UXN20" s="132"/>
      <c r="UXO20" s="132"/>
      <c r="UXP20" s="132"/>
      <c r="UXQ20" s="132"/>
      <c r="UXR20" s="132"/>
      <c r="UXS20" s="132"/>
      <c r="UXT20" s="132"/>
      <c r="UXU20" s="132"/>
      <c r="UXV20" s="132"/>
      <c r="UXW20" s="132"/>
      <c r="UXX20" s="132"/>
      <c r="UXY20" s="132"/>
      <c r="UXZ20" s="132"/>
      <c r="UYA20" s="132"/>
      <c r="UYB20" s="132"/>
      <c r="UYC20" s="132"/>
      <c r="UYD20" s="132"/>
      <c r="UYE20" s="132"/>
      <c r="UYF20" s="132"/>
      <c r="UYG20" s="132"/>
      <c r="UYH20" s="132"/>
      <c r="UYI20" s="132"/>
      <c r="UYJ20" s="132"/>
      <c r="UYK20" s="132"/>
      <c r="UYL20" s="132"/>
      <c r="UYM20" s="132"/>
      <c r="UYN20" s="132"/>
      <c r="UYO20" s="132"/>
      <c r="UYP20" s="132"/>
      <c r="UYQ20" s="132"/>
      <c r="UYR20" s="132"/>
      <c r="UYS20" s="132"/>
      <c r="UYT20" s="132"/>
      <c r="UYU20" s="132"/>
      <c r="UYV20" s="132"/>
      <c r="UYW20" s="132"/>
      <c r="UYX20" s="132"/>
      <c r="UYY20" s="132"/>
      <c r="UYZ20" s="132"/>
      <c r="UZA20" s="132"/>
      <c r="UZB20" s="132"/>
      <c r="UZC20" s="132"/>
      <c r="UZD20" s="132"/>
      <c r="UZE20" s="132"/>
      <c r="UZF20" s="132"/>
      <c r="UZG20" s="132"/>
      <c r="UZH20" s="132"/>
      <c r="UZI20" s="132"/>
      <c r="UZJ20" s="132"/>
      <c r="UZK20" s="132"/>
      <c r="UZL20" s="132"/>
      <c r="UZM20" s="132"/>
      <c r="UZN20" s="132"/>
      <c r="UZO20" s="132"/>
      <c r="UZP20" s="132"/>
      <c r="UZQ20" s="132"/>
      <c r="UZR20" s="132"/>
      <c r="UZS20" s="132"/>
      <c r="UZT20" s="132"/>
      <c r="UZU20" s="132"/>
      <c r="UZV20" s="132"/>
      <c r="UZW20" s="132"/>
      <c r="UZX20" s="132"/>
      <c r="UZY20" s="132"/>
      <c r="UZZ20" s="132"/>
      <c r="VAA20" s="132"/>
      <c r="VAB20" s="132"/>
      <c r="VAC20" s="132"/>
      <c r="VAD20" s="132"/>
      <c r="VAE20" s="132"/>
      <c r="VAF20" s="132"/>
      <c r="VAG20" s="132"/>
      <c r="VAH20" s="132"/>
      <c r="VAI20" s="132"/>
      <c r="VAJ20" s="132"/>
      <c r="VAK20" s="132"/>
      <c r="VAL20" s="132"/>
      <c r="VAM20" s="132"/>
      <c r="VAN20" s="132"/>
      <c r="VAO20" s="132"/>
      <c r="VAP20" s="132"/>
      <c r="VAQ20" s="132"/>
      <c r="VAR20" s="132"/>
      <c r="VAS20" s="132"/>
      <c r="VAT20" s="132"/>
      <c r="VAU20" s="132"/>
      <c r="VAV20" s="132"/>
      <c r="VAW20" s="132"/>
      <c r="VAX20" s="132"/>
      <c r="VAY20" s="132"/>
      <c r="VAZ20" s="132"/>
      <c r="VBA20" s="132"/>
      <c r="VBB20" s="132"/>
      <c r="VBC20" s="132"/>
      <c r="VBD20" s="132"/>
      <c r="VBE20" s="132"/>
      <c r="VBF20" s="132"/>
      <c r="VBG20" s="132"/>
      <c r="VBH20" s="132"/>
      <c r="VBI20" s="132"/>
      <c r="VBJ20" s="132"/>
      <c r="VBK20" s="132"/>
      <c r="VBL20" s="132"/>
      <c r="VBM20" s="132"/>
      <c r="VBN20" s="132"/>
      <c r="VBO20" s="132"/>
      <c r="VBP20" s="132"/>
      <c r="VBQ20" s="132"/>
      <c r="VBR20" s="132"/>
      <c r="VBS20" s="132"/>
      <c r="VBT20" s="132"/>
      <c r="VBU20" s="132"/>
      <c r="VBV20" s="132"/>
      <c r="VBW20" s="132"/>
      <c r="VBX20" s="132"/>
      <c r="VBY20" s="132"/>
      <c r="VBZ20" s="132"/>
      <c r="VCA20" s="132"/>
      <c r="VCB20" s="132"/>
      <c r="VCC20" s="132"/>
      <c r="VCD20" s="132"/>
      <c r="VCE20" s="132"/>
      <c r="VCF20" s="132"/>
      <c r="VCG20" s="132"/>
      <c r="VCH20" s="132"/>
      <c r="VCI20" s="132"/>
      <c r="VCJ20" s="132"/>
      <c r="VCK20" s="132"/>
      <c r="VCL20" s="132"/>
      <c r="VCM20" s="132"/>
      <c r="VCN20" s="132"/>
      <c r="VCO20" s="132"/>
      <c r="VCP20" s="132"/>
      <c r="VCQ20" s="132"/>
      <c r="VCR20" s="132"/>
      <c r="VCS20" s="132"/>
      <c r="VCT20" s="132"/>
      <c r="VCU20" s="132"/>
      <c r="VCV20" s="132"/>
      <c r="VCW20" s="132"/>
      <c r="VCX20" s="132"/>
      <c r="VCY20" s="132"/>
      <c r="VCZ20" s="132"/>
      <c r="VDA20" s="132"/>
      <c r="VDB20" s="132"/>
      <c r="VDC20" s="132"/>
      <c r="VDD20" s="132"/>
      <c r="VDE20" s="132"/>
      <c r="VDF20" s="132"/>
      <c r="VDG20" s="132"/>
      <c r="VDH20" s="132"/>
      <c r="VDI20" s="132"/>
      <c r="VDJ20" s="132"/>
      <c r="VDK20" s="132"/>
      <c r="VDL20" s="132"/>
      <c r="VDM20" s="132"/>
      <c r="VDN20" s="132"/>
      <c r="VDO20" s="132"/>
      <c r="VDP20" s="132"/>
      <c r="VDQ20" s="132"/>
      <c r="VDR20" s="132"/>
      <c r="VDS20" s="132"/>
      <c r="VDT20" s="132"/>
      <c r="VDU20" s="132"/>
      <c r="VDV20" s="132"/>
      <c r="VDW20" s="132"/>
      <c r="VDX20" s="132"/>
      <c r="VDY20" s="132"/>
      <c r="VDZ20" s="132"/>
      <c r="VEA20" s="132"/>
      <c r="VEB20" s="132"/>
      <c r="VEC20" s="132"/>
      <c r="VED20" s="132"/>
      <c r="VEE20" s="132"/>
      <c r="VEF20" s="132"/>
      <c r="VEG20" s="132"/>
      <c r="VEH20" s="132"/>
      <c r="VEI20" s="132"/>
      <c r="VEJ20" s="132"/>
      <c r="VEK20" s="132"/>
      <c r="VEL20" s="132"/>
      <c r="VEM20" s="132"/>
      <c r="VEN20" s="132"/>
      <c r="VEO20" s="132"/>
      <c r="VEP20" s="132"/>
      <c r="VEQ20" s="132"/>
      <c r="VER20" s="132"/>
      <c r="VES20" s="132"/>
      <c r="VET20" s="132"/>
      <c r="VEU20" s="132"/>
      <c r="VEV20" s="132"/>
      <c r="VEW20" s="132"/>
      <c r="VEX20" s="132"/>
      <c r="VEY20" s="132"/>
      <c r="VEZ20" s="132"/>
      <c r="VFA20" s="132"/>
      <c r="VFB20" s="132"/>
      <c r="VFC20" s="132"/>
      <c r="VFD20" s="132"/>
      <c r="VFE20" s="132"/>
      <c r="VFF20" s="132"/>
      <c r="VFG20" s="132"/>
      <c r="VFH20" s="132"/>
      <c r="VFI20" s="132"/>
      <c r="VFJ20" s="132"/>
      <c r="VFK20" s="132"/>
      <c r="VFL20" s="132"/>
      <c r="VFM20" s="132"/>
      <c r="VFN20" s="132"/>
      <c r="VFO20" s="132"/>
      <c r="VFP20" s="132"/>
      <c r="VFQ20" s="132"/>
      <c r="VFR20" s="132"/>
      <c r="VFS20" s="132"/>
      <c r="VFT20" s="132"/>
      <c r="VFU20" s="132"/>
      <c r="VFV20" s="132"/>
      <c r="VFW20" s="132"/>
      <c r="VFX20" s="132"/>
      <c r="VFY20" s="132"/>
      <c r="VFZ20" s="132"/>
      <c r="VGA20" s="132"/>
      <c r="VGB20" s="132"/>
      <c r="VGC20" s="132"/>
      <c r="VGD20" s="132"/>
      <c r="VGE20" s="132"/>
      <c r="VGF20" s="132"/>
      <c r="VGG20" s="132"/>
      <c r="VGH20" s="132"/>
      <c r="VGI20" s="132"/>
      <c r="VGJ20" s="132"/>
      <c r="VGK20" s="132"/>
      <c r="VGL20" s="132"/>
      <c r="VGM20" s="132"/>
      <c r="VGN20" s="132"/>
      <c r="VGO20" s="132"/>
      <c r="VGP20" s="132"/>
      <c r="VGQ20" s="132"/>
      <c r="VGR20" s="132"/>
      <c r="VGS20" s="132"/>
      <c r="VGT20" s="132"/>
      <c r="VGU20" s="132"/>
      <c r="VGV20" s="132"/>
      <c r="VGW20" s="132"/>
      <c r="VGX20" s="132"/>
      <c r="VGY20" s="132"/>
      <c r="VGZ20" s="132"/>
      <c r="VHA20" s="132"/>
      <c r="VHB20" s="132"/>
      <c r="VHC20" s="132"/>
      <c r="VHD20" s="132"/>
      <c r="VHE20" s="132"/>
      <c r="VHF20" s="132"/>
      <c r="VHG20" s="132"/>
      <c r="VHH20" s="132"/>
      <c r="VHI20" s="132"/>
      <c r="VHJ20" s="132"/>
      <c r="VHK20" s="132"/>
      <c r="VHL20" s="132"/>
      <c r="VHM20" s="132"/>
      <c r="VHN20" s="132"/>
      <c r="VHO20" s="132"/>
      <c r="VHP20" s="132"/>
      <c r="VHQ20" s="132"/>
      <c r="VHR20" s="132"/>
      <c r="VHS20" s="132"/>
      <c r="VHT20" s="132"/>
      <c r="VHU20" s="132"/>
      <c r="VHV20" s="132"/>
      <c r="VHW20" s="132"/>
      <c r="VHX20" s="132"/>
      <c r="VHY20" s="132"/>
      <c r="VHZ20" s="132"/>
      <c r="VIA20" s="132"/>
      <c r="VIB20" s="132"/>
      <c r="VIC20" s="132"/>
      <c r="VID20" s="132"/>
      <c r="VIE20" s="132"/>
      <c r="VIF20" s="132"/>
      <c r="VIG20" s="132"/>
      <c r="VIH20" s="132"/>
      <c r="VII20" s="132"/>
      <c r="VIJ20" s="132"/>
      <c r="VIK20" s="132"/>
      <c r="VIL20" s="132"/>
      <c r="VIM20" s="132"/>
      <c r="VIN20" s="132"/>
      <c r="VIO20" s="132"/>
      <c r="VIP20" s="132"/>
      <c r="VIQ20" s="132"/>
      <c r="VIR20" s="132"/>
      <c r="VIS20" s="132"/>
      <c r="VIT20" s="132"/>
      <c r="VIU20" s="132"/>
      <c r="VIV20" s="132"/>
      <c r="VIW20" s="132"/>
      <c r="VIX20" s="132"/>
      <c r="VIY20" s="132"/>
      <c r="VIZ20" s="132"/>
      <c r="VJA20" s="132"/>
      <c r="VJB20" s="132"/>
      <c r="VJC20" s="132"/>
      <c r="VJD20" s="132"/>
      <c r="VJE20" s="132"/>
      <c r="VJF20" s="132"/>
      <c r="VJG20" s="132"/>
      <c r="VJH20" s="132"/>
      <c r="VJI20" s="132"/>
      <c r="VJJ20" s="132"/>
      <c r="VJK20" s="132"/>
      <c r="VJL20" s="132"/>
      <c r="VJM20" s="132"/>
      <c r="VJN20" s="132"/>
      <c r="VJO20" s="132"/>
      <c r="VJP20" s="132"/>
      <c r="VJQ20" s="132"/>
      <c r="VJR20" s="132"/>
      <c r="VJS20" s="132"/>
      <c r="VJT20" s="132"/>
      <c r="VJU20" s="132"/>
      <c r="VJV20" s="132"/>
      <c r="VJW20" s="132"/>
      <c r="VJX20" s="132"/>
      <c r="VJY20" s="132"/>
      <c r="VJZ20" s="132"/>
      <c r="VKA20" s="132"/>
      <c r="VKB20" s="132"/>
      <c r="VKC20" s="132"/>
      <c r="VKD20" s="132"/>
      <c r="VKE20" s="132"/>
      <c r="VKF20" s="132"/>
      <c r="VKG20" s="132"/>
      <c r="VKH20" s="132"/>
      <c r="VKI20" s="132"/>
      <c r="VKJ20" s="132"/>
      <c r="VKK20" s="132"/>
      <c r="VKL20" s="132"/>
      <c r="VKM20" s="132"/>
      <c r="VKN20" s="132"/>
      <c r="VKO20" s="132"/>
      <c r="VKP20" s="132"/>
      <c r="VKQ20" s="132"/>
      <c r="VKR20" s="132"/>
      <c r="VKS20" s="132"/>
      <c r="VKT20" s="132"/>
      <c r="VKU20" s="132"/>
      <c r="VKV20" s="132"/>
      <c r="VKW20" s="132"/>
      <c r="VKX20" s="132"/>
      <c r="VKY20" s="132"/>
      <c r="VKZ20" s="132"/>
      <c r="VLA20" s="132"/>
      <c r="VLB20" s="132"/>
      <c r="VLC20" s="132"/>
      <c r="VLD20" s="132"/>
      <c r="VLE20" s="132"/>
      <c r="VLF20" s="132"/>
      <c r="VLG20" s="132"/>
      <c r="VLH20" s="132"/>
      <c r="VLI20" s="132"/>
      <c r="VLJ20" s="132"/>
      <c r="VLK20" s="132"/>
      <c r="VLL20" s="132"/>
      <c r="VLM20" s="132"/>
      <c r="VLN20" s="132"/>
      <c r="VLO20" s="132"/>
      <c r="VLP20" s="132"/>
      <c r="VLQ20" s="132"/>
      <c r="VLR20" s="132"/>
      <c r="VLS20" s="132"/>
      <c r="VLT20" s="132"/>
      <c r="VLU20" s="132"/>
      <c r="VLV20" s="132"/>
      <c r="VLW20" s="132"/>
      <c r="VLX20" s="132"/>
      <c r="VLY20" s="132"/>
      <c r="VLZ20" s="132"/>
      <c r="VMA20" s="132"/>
      <c r="VMB20" s="132"/>
      <c r="VMC20" s="132"/>
      <c r="VMD20" s="132"/>
      <c r="VME20" s="132"/>
      <c r="VMF20" s="132"/>
      <c r="VMG20" s="132"/>
      <c r="VMH20" s="132"/>
      <c r="VMI20" s="132"/>
      <c r="VMJ20" s="132"/>
      <c r="VMK20" s="132"/>
      <c r="VML20" s="132"/>
      <c r="VMM20" s="132"/>
      <c r="VMN20" s="132"/>
      <c r="VMO20" s="132"/>
      <c r="VMP20" s="132"/>
      <c r="VMQ20" s="132"/>
      <c r="VMR20" s="132"/>
      <c r="VMS20" s="132"/>
      <c r="VMT20" s="132"/>
      <c r="VMU20" s="132"/>
      <c r="VMV20" s="132"/>
      <c r="VMW20" s="132"/>
      <c r="VMX20" s="132"/>
      <c r="VMY20" s="132"/>
      <c r="VMZ20" s="132"/>
      <c r="VNA20" s="132"/>
      <c r="VNB20" s="132"/>
      <c r="VNC20" s="132"/>
      <c r="VND20" s="132"/>
      <c r="VNE20" s="132"/>
      <c r="VNF20" s="132"/>
      <c r="VNG20" s="132"/>
      <c r="VNH20" s="132"/>
      <c r="VNI20" s="132"/>
      <c r="VNJ20" s="132"/>
      <c r="VNK20" s="132"/>
      <c r="VNL20" s="132"/>
      <c r="VNM20" s="132"/>
      <c r="VNN20" s="132"/>
      <c r="VNO20" s="132"/>
      <c r="VNP20" s="132"/>
      <c r="VNQ20" s="132"/>
      <c r="VNR20" s="132"/>
      <c r="VNS20" s="132"/>
      <c r="VNT20" s="132"/>
      <c r="VNU20" s="132"/>
      <c r="VNV20" s="132"/>
      <c r="VNW20" s="132"/>
      <c r="VNX20" s="132"/>
      <c r="VNY20" s="132"/>
      <c r="VNZ20" s="132"/>
      <c r="VOA20" s="132"/>
      <c r="VOB20" s="132"/>
      <c r="VOC20" s="132"/>
      <c r="VOD20" s="132"/>
      <c r="VOE20" s="132"/>
      <c r="VOF20" s="132"/>
      <c r="VOG20" s="132"/>
      <c r="VOH20" s="132"/>
      <c r="VOI20" s="132"/>
      <c r="VOJ20" s="132"/>
      <c r="VOK20" s="132"/>
      <c r="VOL20" s="132"/>
      <c r="VOM20" s="132"/>
      <c r="VON20" s="132"/>
      <c r="VOO20" s="132"/>
      <c r="VOP20" s="132"/>
      <c r="VOQ20" s="132"/>
      <c r="VOR20" s="132"/>
      <c r="VOS20" s="132"/>
      <c r="VOT20" s="132"/>
      <c r="VOU20" s="132"/>
      <c r="VOV20" s="132"/>
      <c r="VOW20" s="132"/>
      <c r="VOX20" s="132"/>
      <c r="VOY20" s="132"/>
      <c r="VOZ20" s="132"/>
      <c r="VPA20" s="132"/>
      <c r="VPB20" s="132"/>
      <c r="VPC20" s="132"/>
      <c r="VPD20" s="132"/>
      <c r="VPE20" s="132"/>
      <c r="VPF20" s="132"/>
      <c r="VPG20" s="132"/>
      <c r="VPH20" s="132"/>
      <c r="VPI20" s="132"/>
      <c r="VPJ20" s="132"/>
      <c r="VPK20" s="132"/>
      <c r="VPL20" s="132"/>
      <c r="VPM20" s="132"/>
      <c r="VPN20" s="132"/>
      <c r="VPO20" s="132"/>
      <c r="VPP20" s="132"/>
      <c r="VPQ20" s="132"/>
      <c r="VPR20" s="132"/>
      <c r="VPS20" s="132"/>
      <c r="VPT20" s="132"/>
      <c r="VPU20" s="132"/>
      <c r="VPV20" s="132"/>
      <c r="VPW20" s="132"/>
      <c r="VPX20" s="132"/>
      <c r="VPY20" s="132"/>
      <c r="VPZ20" s="132"/>
      <c r="VQA20" s="132"/>
      <c r="VQB20" s="132"/>
      <c r="VQC20" s="132"/>
      <c r="VQD20" s="132"/>
      <c r="VQE20" s="132"/>
      <c r="VQF20" s="132"/>
      <c r="VQG20" s="132"/>
      <c r="VQH20" s="132"/>
      <c r="VQI20" s="132"/>
      <c r="VQJ20" s="132"/>
      <c r="VQK20" s="132"/>
      <c r="VQL20" s="132"/>
      <c r="VQM20" s="132"/>
      <c r="VQN20" s="132"/>
      <c r="VQO20" s="132"/>
      <c r="VQP20" s="132"/>
      <c r="VQQ20" s="132"/>
      <c r="VQR20" s="132"/>
      <c r="VQS20" s="132"/>
      <c r="VQT20" s="132"/>
      <c r="VQU20" s="132"/>
      <c r="VQV20" s="132"/>
      <c r="VQW20" s="132"/>
      <c r="VQX20" s="132"/>
      <c r="VQY20" s="132"/>
      <c r="VQZ20" s="132"/>
      <c r="VRA20" s="132"/>
      <c r="VRB20" s="132"/>
      <c r="VRC20" s="132"/>
      <c r="VRD20" s="132"/>
      <c r="VRE20" s="132"/>
      <c r="VRF20" s="132"/>
      <c r="VRG20" s="132"/>
      <c r="VRH20" s="132"/>
      <c r="VRI20" s="132"/>
      <c r="VRJ20" s="132"/>
      <c r="VRK20" s="132"/>
      <c r="VRL20" s="132"/>
      <c r="VRM20" s="132"/>
      <c r="VRN20" s="132"/>
      <c r="VRO20" s="132"/>
      <c r="VRP20" s="132"/>
      <c r="VRQ20" s="132"/>
      <c r="VRR20" s="132"/>
      <c r="VRS20" s="132"/>
      <c r="VRT20" s="132"/>
      <c r="VRU20" s="132"/>
      <c r="VRV20" s="132"/>
      <c r="VRW20" s="132"/>
      <c r="VRX20" s="132"/>
      <c r="VRY20" s="132"/>
      <c r="VRZ20" s="132"/>
      <c r="VSA20" s="132"/>
      <c r="VSB20" s="132"/>
      <c r="VSC20" s="132"/>
      <c r="VSD20" s="132"/>
      <c r="VSE20" s="132"/>
      <c r="VSF20" s="132"/>
      <c r="VSG20" s="132"/>
      <c r="VSH20" s="132"/>
      <c r="VSI20" s="132"/>
      <c r="VSJ20" s="132"/>
      <c r="VSK20" s="132"/>
      <c r="VSL20" s="132"/>
      <c r="VSM20" s="132"/>
      <c r="VSN20" s="132"/>
      <c r="VSO20" s="132"/>
      <c r="VSP20" s="132"/>
      <c r="VSQ20" s="132"/>
      <c r="VSR20" s="132"/>
      <c r="VSS20" s="132"/>
      <c r="VST20" s="132"/>
      <c r="VSU20" s="132"/>
      <c r="VSV20" s="132"/>
      <c r="VSW20" s="132"/>
      <c r="VSX20" s="132"/>
      <c r="VSY20" s="132"/>
      <c r="VSZ20" s="132"/>
      <c r="VTA20" s="132"/>
      <c r="VTB20" s="132"/>
      <c r="VTC20" s="132"/>
      <c r="VTD20" s="132"/>
      <c r="VTE20" s="132"/>
      <c r="VTF20" s="132"/>
      <c r="VTG20" s="132"/>
      <c r="VTH20" s="132"/>
      <c r="VTI20" s="132"/>
      <c r="VTJ20" s="132"/>
      <c r="VTK20" s="132"/>
      <c r="VTL20" s="132"/>
      <c r="VTM20" s="132"/>
      <c r="VTN20" s="132"/>
      <c r="VTO20" s="132"/>
      <c r="VTP20" s="132"/>
      <c r="VTQ20" s="132"/>
      <c r="VTR20" s="132"/>
      <c r="VTS20" s="132"/>
      <c r="VTT20" s="132"/>
      <c r="VTU20" s="132"/>
      <c r="VTV20" s="132"/>
      <c r="VTW20" s="132"/>
      <c r="VTX20" s="132"/>
      <c r="VTY20" s="132"/>
      <c r="VTZ20" s="132"/>
      <c r="VUA20" s="132"/>
      <c r="VUB20" s="132"/>
      <c r="VUC20" s="132"/>
      <c r="VUD20" s="132"/>
      <c r="VUE20" s="132"/>
      <c r="VUF20" s="132"/>
      <c r="VUG20" s="132"/>
      <c r="VUH20" s="132"/>
      <c r="VUI20" s="132"/>
      <c r="VUJ20" s="132"/>
      <c r="VUK20" s="132"/>
      <c r="VUL20" s="132"/>
      <c r="VUM20" s="132"/>
      <c r="VUN20" s="132"/>
      <c r="VUO20" s="132"/>
      <c r="VUP20" s="132"/>
      <c r="VUQ20" s="132"/>
      <c r="VUR20" s="132"/>
      <c r="VUS20" s="132"/>
      <c r="VUT20" s="132"/>
      <c r="VUU20" s="132"/>
      <c r="VUV20" s="132"/>
      <c r="VUW20" s="132"/>
      <c r="VUX20" s="132"/>
      <c r="VUY20" s="132"/>
      <c r="VUZ20" s="132"/>
      <c r="VVA20" s="132"/>
      <c r="VVB20" s="132"/>
      <c r="VVC20" s="132"/>
      <c r="VVD20" s="132"/>
      <c r="VVE20" s="132"/>
      <c r="VVF20" s="132"/>
      <c r="VVG20" s="132"/>
      <c r="VVH20" s="132"/>
      <c r="VVI20" s="132"/>
      <c r="VVJ20" s="132"/>
      <c r="VVK20" s="132"/>
      <c r="VVL20" s="132"/>
      <c r="VVM20" s="132"/>
      <c r="VVN20" s="132"/>
      <c r="VVO20" s="132"/>
      <c r="VVP20" s="132"/>
      <c r="VVQ20" s="132"/>
      <c r="VVR20" s="132"/>
      <c r="VVS20" s="132"/>
      <c r="VVT20" s="132"/>
      <c r="VVU20" s="132"/>
      <c r="VVV20" s="132"/>
      <c r="VVW20" s="132"/>
      <c r="VVX20" s="132"/>
      <c r="VVY20" s="132"/>
      <c r="VVZ20" s="132"/>
      <c r="VWA20" s="132"/>
      <c r="VWB20" s="132"/>
      <c r="VWC20" s="132"/>
      <c r="VWD20" s="132"/>
      <c r="VWE20" s="132"/>
      <c r="VWF20" s="132"/>
      <c r="VWG20" s="132"/>
      <c r="VWH20" s="132"/>
      <c r="VWI20" s="132"/>
      <c r="VWJ20" s="132"/>
      <c r="VWK20" s="132"/>
      <c r="VWL20" s="132"/>
      <c r="VWM20" s="132"/>
      <c r="VWN20" s="132"/>
      <c r="VWO20" s="132"/>
      <c r="VWP20" s="132"/>
      <c r="VWQ20" s="132"/>
      <c r="VWR20" s="132"/>
      <c r="VWS20" s="132"/>
      <c r="VWT20" s="132"/>
      <c r="VWU20" s="132"/>
      <c r="VWV20" s="132"/>
      <c r="VWW20" s="132"/>
      <c r="VWX20" s="132"/>
      <c r="VWY20" s="132"/>
      <c r="VWZ20" s="132"/>
      <c r="VXA20" s="132"/>
      <c r="VXB20" s="132"/>
      <c r="VXC20" s="132"/>
      <c r="VXD20" s="132"/>
      <c r="VXE20" s="132"/>
      <c r="VXF20" s="132"/>
      <c r="VXG20" s="132"/>
      <c r="VXH20" s="132"/>
      <c r="VXI20" s="132"/>
      <c r="VXJ20" s="132"/>
      <c r="VXK20" s="132"/>
      <c r="VXL20" s="132"/>
      <c r="VXM20" s="132"/>
      <c r="VXN20" s="132"/>
      <c r="VXO20" s="132"/>
      <c r="VXP20" s="132"/>
      <c r="VXQ20" s="132"/>
      <c r="VXR20" s="132"/>
      <c r="VXS20" s="132"/>
      <c r="VXT20" s="132"/>
      <c r="VXU20" s="132"/>
      <c r="VXV20" s="132"/>
      <c r="VXW20" s="132"/>
      <c r="VXX20" s="132"/>
      <c r="VXY20" s="132"/>
      <c r="VXZ20" s="132"/>
      <c r="VYA20" s="132"/>
      <c r="VYB20" s="132"/>
      <c r="VYC20" s="132"/>
      <c r="VYD20" s="132"/>
      <c r="VYE20" s="132"/>
      <c r="VYF20" s="132"/>
      <c r="VYG20" s="132"/>
      <c r="VYH20" s="132"/>
      <c r="VYI20" s="132"/>
      <c r="VYJ20" s="132"/>
      <c r="VYK20" s="132"/>
      <c r="VYL20" s="132"/>
      <c r="VYM20" s="132"/>
      <c r="VYN20" s="132"/>
      <c r="VYO20" s="132"/>
      <c r="VYP20" s="132"/>
      <c r="VYQ20" s="132"/>
      <c r="VYR20" s="132"/>
      <c r="VYS20" s="132"/>
      <c r="VYT20" s="132"/>
      <c r="VYU20" s="132"/>
      <c r="VYV20" s="132"/>
      <c r="VYW20" s="132"/>
      <c r="VYX20" s="132"/>
      <c r="VYY20" s="132"/>
      <c r="VYZ20" s="132"/>
      <c r="VZA20" s="132"/>
      <c r="VZB20" s="132"/>
      <c r="VZC20" s="132"/>
      <c r="VZD20" s="132"/>
      <c r="VZE20" s="132"/>
      <c r="VZF20" s="132"/>
      <c r="VZG20" s="132"/>
      <c r="VZH20" s="132"/>
      <c r="VZI20" s="132"/>
      <c r="VZJ20" s="132"/>
      <c r="VZK20" s="132"/>
      <c r="VZL20" s="132"/>
      <c r="VZM20" s="132"/>
      <c r="VZN20" s="132"/>
      <c r="VZO20" s="132"/>
      <c r="VZP20" s="132"/>
      <c r="VZQ20" s="132"/>
      <c r="VZR20" s="132"/>
      <c r="VZS20" s="132"/>
      <c r="VZT20" s="132"/>
      <c r="VZU20" s="132"/>
      <c r="VZV20" s="132"/>
      <c r="VZW20" s="132"/>
      <c r="VZX20" s="132"/>
      <c r="VZY20" s="132"/>
      <c r="VZZ20" s="132"/>
      <c r="WAA20" s="132"/>
      <c r="WAB20" s="132"/>
      <c r="WAC20" s="132"/>
      <c r="WAD20" s="132"/>
      <c r="WAE20" s="132"/>
      <c r="WAF20" s="132"/>
      <c r="WAG20" s="132"/>
      <c r="WAH20" s="132"/>
      <c r="WAI20" s="132"/>
      <c r="WAJ20" s="132"/>
      <c r="WAK20" s="132"/>
      <c r="WAL20" s="132"/>
      <c r="WAM20" s="132"/>
      <c r="WAN20" s="132"/>
      <c r="WAO20" s="132"/>
      <c r="WAP20" s="132"/>
      <c r="WAQ20" s="132"/>
      <c r="WAR20" s="132"/>
      <c r="WAS20" s="132"/>
      <c r="WAT20" s="132"/>
      <c r="WAU20" s="132"/>
      <c r="WAV20" s="132"/>
      <c r="WAW20" s="132"/>
      <c r="WAX20" s="132"/>
      <c r="WAY20" s="132"/>
      <c r="WAZ20" s="132"/>
      <c r="WBA20" s="132"/>
      <c r="WBB20" s="132"/>
      <c r="WBC20" s="132"/>
      <c r="WBD20" s="132"/>
      <c r="WBE20" s="132"/>
      <c r="WBF20" s="132"/>
      <c r="WBG20" s="132"/>
      <c r="WBH20" s="132"/>
      <c r="WBI20" s="132"/>
      <c r="WBJ20" s="132"/>
      <c r="WBK20" s="132"/>
      <c r="WBL20" s="132"/>
      <c r="WBM20" s="132"/>
      <c r="WBN20" s="132"/>
      <c r="WBO20" s="132"/>
      <c r="WBP20" s="132"/>
      <c r="WBQ20" s="132"/>
      <c r="WBR20" s="132"/>
      <c r="WBS20" s="132"/>
      <c r="WBT20" s="132"/>
      <c r="WBU20" s="132"/>
      <c r="WBV20" s="132"/>
      <c r="WBW20" s="132"/>
      <c r="WBX20" s="132"/>
      <c r="WBY20" s="132"/>
      <c r="WBZ20" s="132"/>
      <c r="WCA20" s="132"/>
      <c r="WCB20" s="132"/>
      <c r="WCC20" s="132"/>
      <c r="WCD20" s="132"/>
      <c r="WCE20" s="132"/>
      <c r="WCF20" s="132"/>
      <c r="WCG20" s="132"/>
      <c r="WCH20" s="132"/>
      <c r="WCI20" s="132"/>
      <c r="WCJ20" s="132"/>
      <c r="WCK20" s="132"/>
      <c r="WCL20" s="132"/>
      <c r="WCM20" s="132"/>
      <c r="WCN20" s="132"/>
      <c r="WCO20" s="132"/>
      <c r="WCP20" s="132"/>
      <c r="WCQ20" s="132"/>
      <c r="WCR20" s="132"/>
      <c r="WCS20" s="132"/>
      <c r="WCT20" s="132"/>
      <c r="WCU20" s="132"/>
      <c r="WCV20" s="132"/>
      <c r="WCW20" s="132"/>
      <c r="WCX20" s="132"/>
      <c r="WCY20" s="132"/>
      <c r="WCZ20" s="132"/>
      <c r="WDA20" s="132"/>
      <c r="WDB20" s="132"/>
      <c r="WDC20" s="132"/>
      <c r="WDD20" s="132"/>
      <c r="WDE20" s="132"/>
      <c r="WDF20" s="132"/>
      <c r="WDG20" s="132"/>
      <c r="WDH20" s="132"/>
      <c r="WDI20" s="132"/>
      <c r="WDJ20" s="132"/>
      <c r="WDK20" s="132"/>
      <c r="WDL20" s="132"/>
      <c r="WDM20" s="132"/>
      <c r="WDN20" s="132"/>
      <c r="WDO20" s="132"/>
      <c r="WDP20" s="132"/>
      <c r="WDQ20" s="132"/>
      <c r="WDR20" s="132"/>
      <c r="WDS20" s="132"/>
      <c r="WDT20" s="132"/>
      <c r="WDU20" s="132"/>
      <c r="WDV20" s="132"/>
      <c r="WDW20" s="132"/>
      <c r="WDX20" s="132"/>
      <c r="WDY20" s="132"/>
      <c r="WDZ20" s="132"/>
      <c r="WEA20" s="132"/>
      <c r="WEB20" s="132"/>
      <c r="WEC20" s="132"/>
      <c r="WED20" s="132"/>
      <c r="WEE20" s="132"/>
      <c r="WEF20" s="132"/>
      <c r="WEG20" s="132"/>
      <c r="WEH20" s="132"/>
      <c r="WEI20" s="132"/>
      <c r="WEJ20" s="132"/>
      <c r="WEK20" s="132"/>
      <c r="WEL20" s="132"/>
      <c r="WEM20" s="132"/>
      <c r="WEN20" s="132"/>
      <c r="WEO20" s="132"/>
      <c r="WEP20" s="132"/>
      <c r="WEQ20" s="132"/>
      <c r="WER20" s="132"/>
      <c r="WES20" s="132"/>
      <c r="WET20" s="132"/>
      <c r="WEU20" s="132"/>
      <c r="WEV20" s="132"/>
      <c r="WEW20" s="132"/>
      <c r="WEX20" s="132"/>
      <c r="WEY20" s="132"/>
      <c r="WEZ20" s="132"/>
      <c r="WFA20" s="132"/>
      <c r="WFB20" s="132"/>
      <c r="WFC20" s="132"/>
      <c r="WFD20" s="132"/>
      <c r="WFE20" s="132"/>
      <c r="WFF20" s="132"/>
      <c r="WFG20" s="132"/>
      <c r="WFH20" s="132"/>
      <c r="WFI20" s="132"/>
      <c r="WFJ20" s="132"/>
      <c r="WFK20" s="132"/>
      <c r="WFL20" s="132"/>
      <c r="WFM20" s="132"/>
      <c r="WFN20" s="132"/>
      <c r="WFO20" s="132"/>
      <c r="WFP20" s="132"/>
      <c r="WFQ20" s="132"/>
      <c r="WFR20" s="132"/>
      <c r="WFS20" s="132"/>
      <c r="WFT20" s="132"/>
      <c r="WFU20" s="132"/>
      <c r="WFV20" s="132"/>
      <c r="WFW20" s="132"/>
      <c r="WFX20" s="132"/>
      <c r="WFY20" s="132"/>
      <c r="WFZ20" s="132"/>
      <c r="WGA20" s="132"/>
      <c r="WGB20" s="132"/>
      <c r="WGC20" s="132"/>
      <c r="WGD20" s="132"/>
      <c r="WGE20" s="132"/>
      <c r="WGF20" s="132"/>
      <c r="WGG20" s="132"/>
      <c r="WGH20" s="132"/>
      <c r="WGI20" s="132"/>
      <c r="WGJ20" s="132"/>
      <c r="WGK20" s="132"/>
      <c r="WGL20" s="132"/>
      <c r="WGM20" s="132"/>
      <c r="WGN20" s="132"/>
      <c r="WGO20" s="132"/>
      <c r="WGP20" s="132"/>
      <c r="WGQ20" s="132"/>
      <c r="WGR20" s="132"/>
      <c r="WGS20" s="132"/>
      <c r="WGT20" s="132"/>
      <c r="WGU20" s="132"/>
      <c r="WGV20" s="132"/>
      <c r="WGW20" s="132"/>
      <c r="WGX20" s="132"/>
      <c r="WGY20" s="132"/>
      <c r="WGZ20" s="132"/>
      <c r="WHA20" s="132"/>
      <c r="WHB20" s="132"/>
      <c r="WHC20" s="132"/>
      <c r="WHD20" s="132"/>
      <c r="WHE20" s="132"/>
      <c r="WHF20" s="132"/>
      <c r="WHG20" s="132"/>
      <c r="WHH20" s="132"/>
      <c r="WHI20" s="132"/>
      <c r="WHJ20" s="132"/>
      <c r="WHK20" s="132"/>
      <c r="WHL20" s="132"/>
      <c r="WHM20" s="132"/>
      <c r="WHN20" s="132"/>
      <c r="WHO20" s="132"/>
      <c r="WHP20" s="132"/>
      <c r="WHQ20" s="132"/>
      <c r="WHR20" s="132"/>
      <c r="WHS20" s="132"/>
      <c r="WHT20" s="132"/>
      <c r="WHU20" s="132"/>
      <c r="WHV20" s="132"/>
      <c r="WHW20" s="132"/>
      <c r="WHX20" s="132"/>
      <c r="WHY20" s="132"/>
      <c r="WHZ20" s="132"/>
      <c r="WIA20" s="132"/>
      <c r="WIB20" s="132"/>
      <c r="WIC20" s="132"/>
      <c r="WID20" s="132"/>
      <c r="WIE20" s="132"/>
      <c r="WIF20" s="132"/>
      <c r="WIG20" s="132"/>
      <c r="WIH20" s="132"/>
      <c r="WII20" s="132"/>
      <c r="WIJ20" s="132"/>
      <c r="WIK20" s="132"/>
      <c r="WIL20" s="132"/>
      <c r="WIM20" s="132"/>
      <c r="WIN20" s="132"/>
      <c r="WIO20" s="132"/>
      <c r="WIP20" s="132"/>
      <c r="WIQ20" s="132"/>
      <c r="WIR20" s="132"/>
      <c r="WIS20" s="132"/>
      <c r="WIT20" s="132"/>
      <c r="WIU20" s="132"/>
      <c r="WIV20" s="132"/>
      <c r="WIW20" s="132"/>
      <c r="WIX20" s="132"/>
      <c r="WIY20" s="132"/>
      <c r="WIZ20" s="132"/>
      <c r="WJA20" s="132"/>
      <c r="WJB20" s="132"/>
      <c r="WJC20" s="132"/>
      <c r="WJD20" s="132"/>
      <c r="WJE20" s="132"/>
      <c r="WJF20" s="132"/>
      <c r="WJG20" s="132"/>
      <c r="WJH20" s="132"/>
      <c r="WJI20" s="132"/>
      <c r="WJJ20" s="132"/>
      <c r="WJK20" s="132"/>
      <c r="WJL20" s="132"/>
      <c r="WJM20" s="132"/>
      <c r="WJN20" s="132"/>
      <c r="WJO20" s="132"/>
      <c r="WJP20" s="132"/>
      <c r="WJQ20" s="132"/>
      <c r="WJR20" s="132"/>
      <c r="WJS20" s="132"/>
      <c r="WJT20" s="132"/>
      <c r="WJU20" s="132"/>
      <c r="WJV20" s="132"/>
      <c r="WJW20" s="132"/>
      <c r="WJX20" s="132"/>
      <c r="WJY20" s="132"/>
      <c r="WJZ20" s="132"/>
      <c r="WKA20" s="132"/>
      <c r="WKB20" s="132"/>
      <c r="WKC20" s="132"/>
      <c r="WKD20" s="132"/>
      <c r="WKE20" s="132"/>
      <c r="WKF20" s="132"/>
      <c r="WKG20" s="132"/>
      <c r="WKH20" s="132"/>
      <c r="WKI20" s="132"/>
      <c r="WKJ20" s="132"/>
      <c r="WKK20" s="132"/>
      <c r="WKL20" s="132"/>
      <c r="WKM20" s="132"/>
      <c r="WKN20" s="132"/>
      <c r="WKO20" s="132"/>
      <c r="WKP20" s="132"/>
      <c r="WKQ20" s="132"/>
      <c r="WKR20" s="132"/>
      <c r="WKS20" s="132"/>
      <c r="WKT20" s="132"/>
      <c r="WKU20" s="132"/>
      <c r="WKV20" s="132"/>
      <c r="WKW20" s="132"/>
      <c r="WKX20" s="132"/>
      <c r="WKY20" s="132"/>
      <c r="WKZ20" s="132"/>
      <c r="WLA20" s="132"/>
      <c r="WLB20" s="132"/>
      <c r="WLC20" s="132"/>
      <c r="WLD20" s="132"/>
      <c r="WLE20" s="132"/>
      <c r="WLF20" s="132"/>
      <c r="WLG20" s="132"/>
      <c r="WLH20" s="132"/>
      <c r="WLI20" s="132"/>
      <c r="WLJ20" s="132"/>
      <c r="WLK20" s="132"/>
      <c r="WLL20" s="132"/>
      <c r="WLM20" s="132"/>
      <c r="WLN20" s="132"/>
      <c r="WLO20" s="132"/>
      <c r="WLP20" s="132"/>
      <c r="WLQ20" s="132"/>
      <c r="WLR20" s="132"/>
      <c r="WLS20" s="132"/>
      <c r="WLT20" s="132"/>
      <c r="WLU20" s="132"/>
      <c r="WLV20" s="132"/>
      <c r="WLW20" s="132"/>
      <c r="WLX20" s="132"/>
      <c r="WLY20" s="132"/>
      <c r="WLZ20" s="132"/>
      <c r="WMA20" s="132"/>
      <c r="WMB20" s="132"/>
      <c r="WMC20" s="132"/>
      <c r="WMD20" s="132"/>
      <c r="WME20" s="132"/>
      <c r="WMF20" s="132"/>
      <c r="WMG20" s="132"/>
      <c r="WMH20" s="132"/>
      <c r="WMI20" s="132"/>
      <c r="WMJ20" s="132"/>
      <c r="WMK20" s="132"/>
      <c r="WML20" s="132"/>
      <c r="WMM20" s="132"/>
      <c r="WMN20" s="132"/>
      <c r="WMO20" s="132"/>
      <c r="WMP20" s="132"/>
      <c r="WMQ20" s="132"/>
      <c r="WMR20" s="132"/>
      <c r="WMS20" s="132"/>
      <c r="WMT20" s="132"/>
      <c r="WMU20" s="132"/>
      <c r="WMV20" s="132"/>
      <c r="WMW20" s="132"/>
      <c r="WMX20" s="132"/>
      <c r="WMY20" s="132"/>
      <c r="WMZ20" s="132"/>
      <c r="WNA20" s="132"/>
      <c r="WNB20" s="132"/>
      <c r="WNC20" s="132"/>
      <c r="WND20" s="132"/>
      <c r="WNE20" s="132"/>
      <c r="WNF20" s="132"/>
      <c r="WNG20" s="132"/>
      <c r="WNH20" s="132"/>
      <c r="WNI20" s="132"/>
      <c r="WNJ20" s="132"/>
      <c r="WNK20" s="132"/>
      <c r="WNL20" s="132"/>
      <c r="WNM20" s="132"/>
      <c r="WNN20" s="132"/>
      <c r="WNO20" s="132"/>
      <c r="WNP20" s="132"/>
      <c r="WNQ20" s="132"/>
      <c r="WNR20" s="132"/>
      <c r="WNS20" s="132"/>
      <c r="WNT20" s="132"/>
      <c r="WNU20" s="132"/>
      <c r="WNV20" s="132"/>
      <c r="WNW20" s="132"/>
      <c r="WNX20" s="132"/>
      <c r="WNY20" s="132"/>
      <c r="WNZ20" s="132"/>
      <c r="WOA20" s="132"/>
      <c r="WOB20" s="132"/>
      <c r="WOC20" s="132"/>
      <c r="WOD20" s="132"/>
      <c r="WOE20" s="132"/>
      <c r="WOF20" s="132"/>
      <c r="WOG20" s="132"/>
      <c r="WOH20" s="132"/>
      <c r="WOI20" s="132"/>
      <c r="WOJ20" s="132"/>
      <c r="WOK20" s="132"/>
      <c r="WOL20" s="132"/>
      <c r="WOM20" s="132"/>
      <c r="WON20" s="132"/>
      <c r="WOO20" s="132"/>
      <c r="WOP20" s="132"/>
      <c r="WOQ20" s="132"/>
      <c r="WOR20" s="132"/>
      <c r="WOS20" s="132"/>
      <c r="WOT20" s="132"/>
      <c r="WOU20" s="132"/>
      <c r="WOV20" s="132"/>
      <c r="WOW20" s="132"/>
      <c r="WOX20" s="132"/>
      <c r="WOY20" s="132"/>
      <c r="WOZ20" s="132"/>
      <c r="WPA20" s="132"/>
      <c r="WPB20" s="132"/>
      <c r="WPC20" s="132"/>
      <c r="WPD20" s="132"/>
      <c r="WPE20" s="132"/>
      <c r="WPF20" s="132"/>
      <c r="WPG20" s="132"/>
      <c r="WPH20" s="132"/>
      <c r="WPI20" s="132"/>
      <c r="WPJ20" s="132"/>
      <c r="WPK20" s="132"/>
      <c r="WPL20" s="132"/>
      <c r="WPM20" s="132"/>
      <c r="WPN20" s="132"/>
      <c r="WPO20" s="132"/>
      <c r="WPP20" s="132"/>
      <c r="WPQ20" s="132"/>
      <c r="WPR20" s="132"/>
      <c r="WPS20" s="132"/>
      <c r="WPT20" s="132"/>
      <c r="WPU20" s="132"/>
      <c r="WPV20" s="132"/>
      <c r="WPW20" s="132"/>
      <c r="WPX20" s="132"/>
      <c r="WPY20" s="132"/>
      <c r="WPZ20" s="132"/>
      <c r="WQA20" s="132"/>
      <c r="WQB20" s="132"/>
      <c r="WQC20" s="132"/>
      <c r="WQD20" s="132"/>
      <c r="WQE20" s="132"/>
      <c r="WQF20" s="132"/>
      <c r="WQG20" s="132"/>
      <c r="WQH20" s="132"/>
      <c r="WQI20" s="132"/>
      <c r="WQJ20" s="132"/>
      <c r="WQK20" s="132"/>
      <c r="WQL20" s="132"/>
      <c r="WQM20" s="132"/>
      <c r="WQN20" s="132"/>
      <c r="WQO20" s="132"/>
      <c r="WQP20" s="132"/>
      <c r="WQQ20" s="132"/>
      <c r="WQR20" s="132"/>
      <c r="WQS20" s="132"/>
      <c r="WQT20" s="132"/>
      <c r="WQU20" s="132"/>
      <c r="WQV20" s="132"/>
      <c r="WQW20" s="132"/>
      <c r="WQX20" s="132"/>
      <c r="WQY20" s="132"/>
      <c r="WQZ20" s="132"/>
      <c r="WRA20" s="132"/>
      <c r="WRB20" s="132"/>
      <c r="WRC20" s="132"/>
      <c r="WRD20" s="132"/>
      <c r="WRE20" s="132"/>
      <c r="WRF20" s="132"/>
      <c r="WRG20" s="132"/>
      <c r="WRH20" s="132"/>
      <c r="WRI20" s="132"/>
      <c r="WRJ20" s="132"/>
      <c r="WRK20" s="132"/>
      <c r="WRL20" s="132"/>
      <c r="WRM20" s="132"/>
      <c r="WRN20" s="132"/>
      <c r="WRO20" s="132"/>
      <c r="WRP20" s="132"/>
      <c r="WRQ20" s="132"/>
      <c r="WRR20" s="132"/>
      <c r="WRS20" s="132"/>
      <c r="WRT20" s="132"/>
      <c r="WRU20" s="132"/>
      <c r="WRV20" s="132"/>
      <c r="WRW20" s="132"/>
      <c r="WRX20" s="132"/>
      <c r="WRY20" s="132"/>
      <c r="WRZ20" s="132"/>
      <c r="WSA20" s="132"/>
      <c r="WSB20" s="132"/>
      <c r="WSC20" s="132"/>
      <c r="WSD20" s="132"/>
      <c r="WSE20" s="132"/>
      <c r="WSF20" s="132"/>
      <c r="WSG20" s="132"/>
      <c r="WSH20" s="132"/>
      <c r="WSI20" s="132"/>
      <c r="WSJ20" s="132"/>
      <c r="WSK20" s="132"/>
      <c r="WSL20" s="132"/>
      <c r="WSM20" s="132"/>
      <c r="WSN20" s="132"/>
      <c r="WSO20" s="132"/>
      <c r="WSP20" s="132"/>
      <c r="WSQ20" s="132"/>
      <c r="WSR20" s="132"/>
      <c r="WSS20" s="132"/>
      <c r="WST20" s="132"/>
      <c r="WSU20" s="132"/>
      <c r="WSV20" s="132"/>
      <c r="WSW20" s="132"/>
      <c r="WSX20" s="132"/>
      <c r="WSY20" s="132"/>
      <c r="WSZ20" s="132"/>
      <c r="WTA20" s="132"/>
      <c r="WTB20" s="132"/>
      <c r="WTC20" s="132"/>
      <c r="WTD20" s="132"/>
      <c r="WTE20" s="132"/>
      <c r="WTF20" s="132"/>
      <c r="WTG20" s="132"/>
      <c r="WTH20" s="132"/>
      <c r="WTI20" s="132"/>
      <c r="WTJ20" s="132"/>
      <c r="WTK20" s="132"/>
      <c r="WTL20" s="132"/>
      <c r="WTM20" s="132"/>
      <c r="WTN20" s="132"/>
      <c r="WTO20" s="132"/>
      <c r="WTP20" s="132"/>
      <c r="WTQ20" s="132"/>
      <c r="WTR20" s="132"/>
      <c r="WTS20" s="132"/>
      <c r="WTT20" s="132"/>
      <c r="WTU20" s="132"/>
      <c r="WTV20" s="132"/>
      <c r="WTW20" s="132"/>
      <c r="WTX20" s="132"/>
      <c r="WTY20" s="132"/>
      <c r="WTZ20" s="132"/>
      <c r="WUA20" s="132"/>
      <c r="WUB20" s="132"/>
      <c r="WUC20" s="132"/>
      <c r="WUD20" s="132"/>
      <c r="WUE20" s="132"/>
      <c r="WUF20" s="132"/>
      <c r="WUG20" s="132"/>
      <c r="WUH20" s="132"/>
      <c r="WUI20" s="132"/>
      <c r="WUJ20" s="132"/>
      <c r="WUK20" s="132"/>
      <c r="WUL20" s="132"/>
      <c r="WUM20" s="132"/>
      <c r="WUN20" s="132"/>
      <c r="WUO20" s="132"/>
      <c r="WUP20" s="132"/>
      <c r="WUQ20" s="132"/>
      <c r="WUR20" s="132"/>
      <c r="WUS20" s="132"/>
      <c r="WUT20" s="132"/>
      <c r="WUU20" s="132"/>
      <c r="WUV20" s="132"/>
      <c r="WUW20" s="132"/>
      <c r="WUX20" s="132"/>
      <c r="WUY20" s="132"/>
      <c r="WUZ20" s="132"/>
      <c r="WVA20" s="132"/>
      <c r="WVB20" s="132"/>
      <c r="WVC20" s="132"/>
      <c r="WVD20" s="132"/>
      <c r="WVE20" s="132"/>
      <c r="WVF20" s="132"/>
      <c r="WVG20" s="132"/>
      <c r="WVH20" s="132"/>
      <c r="WVI20" s="132"/>
      <c r="WVJ20" s="132"/>
      <c r="WVK20" s="132"/>
      <c r="WVL20" s="132"/>
      <c r="WVM20" s="132"/>
      <c r="WVN20" s="132"/>
      <c r="WVO20" s="132"/>
      <c r="WVP20" s="132"/>
      <c r="WVQ20" s="132"/>
      <c r="WVR20" s="132"/>
      <c r="WVS20" s="132"/>
      <c r="WVT20" s="132"/>
      <c r="WVU20" s="132"/>
      <c r="WVV20" s="132"/>
      <c r="WVW20" s="132"/>
      <c r="WVX20" s="132"/>
      <c r="WVY20" s="132"/>
      <c r="WVZ20" s="132"/>
      <c r="WWA20" s="132"/>
      <c r="WWB20" s="132"/>
      <c r="WWC20" s="132"/>
      <c r="WWD20" s="132"/>
      <c r="WWE20" s="132"/>
      <c r="WWF20" s="132"/>
      <c r="WWG20" s="132"/>
      <c r="WWH20" s="132"/>
      <c r="WWI20" s="132"/>
      <c r="WWJ20" s="132"/>
      <c r="WWK20" s="132"/>
      <c r="WWL20" s="132"/>
      <c r="WWM20" s="132"/>
      <c r="WWN20" s="132"/>
      <c r="WWO20" s="132"/>
      <c r="WWP20" s="132"/>
      <c r="WWQ20" s="132"/>
      <c r="WWR20" s="132"/>
      <c r="WWS20" s="132"/>
      <c r="WWT20" s="132"/>
      <c r="WWU20" s="132"/>
      <c r="WWV20" s="132"/>
      <c r="WWW20" s="132"/>
      <c r="WWX20" s="132"/>
      <c r="WWY20" s="132"/>
      <c r="WWZ20" s="132"/>
      <c r="WXA20" s="132"/>
      <c r="WXB20" s="132"/>
      <c r="WXC20" s="132"/>
      <c r="WXD20" s="132"/>
      <c r="WXE20" s="132"/>
      <c r="WXF20" s="132"/>
      <c r="WXG20" s="132"/>
      <c r="WXH20" s="132"/>
      <c r="WXI20" s="132"/>
      <c r="WXJ20" s="132"/>
      <c r="WXK20" s="132"/>
      <c r="WXL20" s="132"/>
      <c r="WXM20" s="132"/>
      <c r="WXN20" s="132"/>
      <c r="WXO20" s="132"/>
      <c r="WXP20" s="132"/>
      <c r="WXQ20" s="132"/>
      <c r="WXR20" s="132"/>
      <c r="WXS20" s="132"/>
      <c r="WXT20" s="132"/>
      <c r="WXU20" s="132"/>
      <c r="WXV20" s="132"/>
      <c r="WXW20" s="132"/>
      <c r="WXX20" s="132"/>
      <c r="WXY20" s="132"/>
      <c r="WXZ20" s="132"/>
      <c r="WYA20" s="132"/>
      <c r="WYB20" s="132"/>
      <c r="WYC20" s="132"/>
      <c r="WYD20" s="132"/>
      <c r="WYE20" s="132"/>
      <c r="WYF20" s="132"/>
      <c r="WYG20" s="132"/>
      <c r="WYH20" s="132"/>
      <c r="WYI20" s="132"/>
      <c r="WYJ20" s="132"/>
      <c r="WYK20" s="132"/>
      <c r="WYL20" s="132"/>
      <c r="WYM20" s="132"/>
      <c r="WYN20" s="132"/>
      <c r="WYO20" s="132"/>
      <c r="WYP20" s="132"/>
      <c r="WYQ20" s="132"/>
      <c r="WYR20" s="132"/>
      <c r="WYS20" s="132"/>
      <c r="WYT20" s="132"/>
      <c r="WYU20" s="132"/>
      <c r="WYV20" s="132"/>
      <c r="WYW20" s="132"/>
      <c r="WYX20" s="132"/>
      <c r="WYY20" s="132"/>
      <c r="WYZ20" s="132"/>
      <c r="WZA20" s="132"/>
      <c r="WZB20" s="132"/>
      <c r="WZC20" s="132"/>
      <c r="WZD20" s="132"/>
      <c r="WZE20" s="132"/>
      <c r="WZF20" s="132"/>
      <c r="WZG20" s="132"/>
      <c r="WZH20" s="132"/>
      <c r="WZI20" s="132"/>
      <c r="WZJ20" s="132"/>
      <c r="WZK20" s="132"/>
      <c r="WZL20" s="132"/>
      <c r="WZM20" s="132"/>
      <c r="WZN20" s="132"/>
      <c r="WZO20" s="132"/>
      <c r="WZP20" s="132"/>
      <c r="WZQ20" s="132"/>
      <c r="WZR20" s="132"/>
      <c r="WZS20" s="132"/>
      <c r="WZT20" s="132"/>
      <c r="WZU20" s="132"/>
      <c r="WZV20" s="132"/>
      <c r="WZW20" s="132"/>
      <c r="WZX20" s="132"/>
      <c r="WZY20" s="132"/>
      <c r="WZZ20" s="132"/>
      <c r="XAA20" s="132"/>
      <c r="XAB20" s="132"/>
      <c r="XAC20" s="132"/>
      <c r="XAD20" s="132"/>
      <c r="XAE20" s="132"/>
      <c r="XAF20" s="132"/>
      <c r="XAG20" s="132"/>
      <c r="XAH20" s="132"/>
      <c r="XAI20" s="132"/>
      <c r="XAJ20" s="132"/>
      <c r="XAK20" s="132"/>
      <c r="XAL20" s="132"/>
      <c r="XAM20" s="132"/>
      <c r="XAN20" s="132"/>
      <c r="XAO20" s="132"/>
      <c r="XAP20" s="132"/>
      <c r="XAQ20" s="132"/>
      <c r="XAR20" s="132"/>
      <c r="XAS20" s="132"/>
      <c r="XAT20" s="132"/>
      <c r="XAU20" s="132"/>
      <c r="XAV20" s="132"/>
      <c r="XAW20" s="132"/>
      <c r="XAX20" s="132"/>
      <c r="XAY20" s="132"/>
      <c r="XAZ20" s="132"/>
      <c r="XBA20" s="132"/>
      <c r="XBB20" s="132"/>
      <c r="XBC20" s="132"/>
      <c r="XBD20" s="132"/>
      <c r="XBE20" s="132"/>
      <c r="XBF20" s="132"/>
      <c r="XBG20" s="132"/>
      <c r="XBH20" s="132"/>
      <c r="XBI20" s="132"/>
      <c r="XBJ20" s="132"/>
      <c r="XBK20" s="132"/>
      <c r="XBL20" s="132"/>
      <c r="XBM20" s="132"/>
      <c r="XBN20" s="132"/>
      <c r="XBO20" s="132"/>
      <c r="XBP20" s="132"/>
      <c r="XBQ20" s="132"/>
      <c r="XBR20" s="132"/>
      <c r="XBS20" s="132"/>
      <c r="XBT20" s="132"/>
      <c r="XBU20" s="132"/>
      <c r="XBV20" s="132"/>
      <c r="XBW20" s="132"/>
      <c r="XBX20" s="132"/>
      <c r="XBY20" s="132"/>
      <c r="XBZ20" s="132"/>
      <c r="XCA20" s="132"/>
      <c r="XCB20" s="132"/>
      <c r="XCC20" s="132"/>
      <c r="XCD20" s="132"/>
      <c r="XCE20" s="132"/>
      <c r="XCF20" s="132"/>
      <c r="XCG20" s="132"/>
      <c r="XCH20" s="132"/>
      <c r="XCI20" s="132"/>
      <c r="XCJ20" s="132"/>
      <c r="XCK20" s="132"/>
      <c r="XCL20" s="132"/>
      <c r="XCM20" s="132"/>
      <c r="XCN20" s="132"/>
      <c r="XCO20" s="132"/>
      <c r="XCP20" s="132"/>
      <c r="XCQ20" s="132"/>
      <c r="XCR20" s="132"/>
      <c r="XCS20" s="132"/>
      <c r="XCT20" s="132"/>
      <c r="XCU20" s="132"/>
      <c r="XCV20" s="132"/>
      <c r="XCW20" s="132"/>
      <c r="XCX20" s="132"/>
      <c r="XCY20" s="132"/>
      <c r="XCZ20" s="132"/>
      <c r="XDA20" s="132"/>
      <c r="XDB20" s="132"/>
      <c r="XDC20" s="132"/>
      <c r="XDD20" s="132"/>
      <c r="XDE20" s="132"/>
      <c r="XDF20" s="132"/>
      <c r="XDG20" s="132"/>
      <c r="XDH20" s="132"/>
      <c r="XDI20" s="132"/>
      <c r="XDJ20" s="132"/>
      <c r="XDK20" s="132"/>
      <c r="XDL20" s="132"/>
      <c r="XDM20" s="132"/>
      <c r="XDN20" s="132"/>
      <c r="XDO20" s="132"/>
      <c r="XDP20" s="132"/>
      <c r="XDQ20" s="132"/>
      <c r="XDR20" s="132"/>
      <c r="XDS20" s="132"/>
      <c r="XDT20" s="132"/>
      <c r="XDU20" s="132"/>
      <c r="XDV20" s="132"/>
      <c r="XDW20" s="132"/>
      <c r="XDX20" s="132"/>
      <c r="XDY20" s="132"/>
      <c r="XDZ20" s="132"/>
      <c r="XEA20" s="132"/>
      <c r="XEB20" s="132"/>
      <c r="XEC20" s="132"/>
      <c r="XED20" s="132"/>
      <c r="XEE20" s="132"/>
      <c r="XEF20" s="132"/>
      <c r="XEG20" s="132"/>
      <c r="XEH20" s="132"/>
      <c r="XEI20" s="132"/>
      <c r="XEJ20" s="132"/>
      <c r="XEK20" s="132"/>
      <c r="XEL20" s="132"/>
      <c r="XEM20" s="132"/>
    </row>
    <row r="21" spans="1:16367" s="131" customFormat="1" ht="15.75" x14ac:dyDescent="0.25">
      <c r="A21" s="259"/>
      <c r="B21" s="268"/>
      <c r="C21" s="130" t="s">
        <v>5</v>
      </c>
      <c r="D21" s="145"/>
      <c r="E21" s="145"/>
      <c r="F21" s="101" t="e">
        <f t="shared" si="3"/>
        <v>#DIV/0!</v>
      </c>
      <c r="G21" s="109"/>
      <c r="H21" s="108"/>
      <c r="RX21" s="132"/>
      <c r="RY21" s="132"/>
      <c r="RZ21" s="132"/>
      <c r="SA21" s="132"/>
      <c r="SB21" s="132"/>
      <c r="SC21" s="132"/>
      <c r="SD21" s="132"/>
      <c r="SE21" s="132"/>
      <c r="SF21" s="132"/>
      <c r="SG21" s="132"/>
      <c r="SH21" s="132"/>
      <c r="SI21" s="132"/>
      <c r="SJ21" s="132"/>
      <c r="SK21" s="132"/>
      <c r="SL21" s="132"/>
      <c r="SM21" s="132"/>
      <c r="SN21" s="132"/>
      <c r="SO21" s="132"/>
      <c r="SP21" s="132"/>
      <c r="SQ21" s="132"/>
      <c r="SR21" s="132"/>
      <c r="SS21" s="132"/>
      <c r="ST21" s="132"/>
      <c r="SU21" s="132"/>
      <c r="SV21" s="132"/>
      <c r="SW21" s="132"/>
      <c r="SX21" s="132"/>
      <c r="SY21" s="132"/>
      <c r="SZ21" s="132"/>
      <c r="TA21" s="132"/>
      <c r="TB21" s="132"/>
      <c r="TC21" s="132"/>
      <c r="TD21" s="132"/>
      <c r="TE21" s="132"/>
      <c r="TF21" s="132"/>
      <c r="TG21" s="132"/>
      <c r="TH21" s="132"/>
      <c r="TI21" s="132"/>
      <c r="TJ21" s="132"/>
      <c r="TK21" s="132"/>
      <c r="TL21" s="132"/>
      <c r="TM21" s="132"/>
      <c r="TN21" s="132"/>
      <c r="TO21" s="132"/>
      <c r="TP21" s="132"/>
      <c r="TQ21" s="132"/>
      <c r="TR21" s="132"/>
      <c r="TS21" s="132"/>
      <c r="TT21" s="132"/>
      <c r="TU21" s="132"/>
      <c r="TV21" s="132"/>
      <c r="TW21" s="132"/>
      <c r="TX21" s="132"/>
      <c r="TY21" s="132"/>
      <c r="TZ21" s="132"/>
      <c r="UA21" s="132"/>
      <c r="UB21" s="132"/>
      <c r="UC21" s="132"/>
      <c r="UD21" s="132"/>
      <c r="UE21" s="132"/>
      <c r="UF21" s="132"/>
      <c r="UG21" s="132"/>
      <c r="UH21" s="132"/>
      <c r="UI21" s="132"/>
      <c r="UJ21" s="132"/>
      <c r="UK21" s="132"/>
      <c r="UL21" s="132"/>
      <c r="UM21" s="132"/>
      <c r="UN21" s="132"/>
      <c r="UO21" s="132"/>
      <c r="UP21" s="132"/>
      <c r="UQ21" s="132"/>
      <c r="UR21" s="132"/>
      <c r="US21" s="132"/>
      <c r="UT21" s="132"/>
      <c r="UU21" s="132"/>
      <c r="UV21" s="132"/>
      <c r="UW21" s="132"/>
      <c r="UX21" s="132"/>
      <c r="UY21" s="132"/>
      <c r="UZ21" s="132"/>
      <c r="VA21" s="132"/>
      <c r="VB21" s="132"/>
      <c r="VC21" s="132"/>
      <c r="VD21" s="132"/>
      <c r="VE21" s="132"/>
      <c r="VF21" s="132"/>
      <c r="VG21" s="132"/>
      <c r="VH21" s="132"/>
      <c r="VI21" s="132"/>
      <c r="VJ21" s="132"/>
      <c r="VK21" s="132"/>
      <c r="VL21" s="132"/>
      <c r="VM21" s="132"/>
      <c r="VN21" s="132"/>
      <c r="VO21" s="132"/>
      <c r="VP21" s="132"/>
      <c r="VQ21" s="132"/>
      <c r="VR21" s="132"/>
      <c r="VS21" s="132"/>
      <c r="VT21" s="132"/>
      <c r="VU21" s="132"/>
      <c r="VV21" s="132"/>
      <c r="VW21" s="132"/>
      <c r="VX21" s="132"/>
      <c r="VY21" s="132"/>
      <c r="VZ21" s="132"/>
      <c r="WA21" s="132"/>
      <c r="WB21" s="132"/>
      <c r="WC21" s="132"/>
      <c r="WD21" s="132"/>
      <c r="WE21" s="132"/>
      <c r="WF21" s="132"/>
      <c r="WG21" s="132"/>
      <c r="WH21" s="132"/>
      <c r="WI21" s="132"/>
      <c r="WJ21" s="132"/>
      <c r="WK21" s="132"/>
      <c r="WL21" s="132"/>
      <c r="WM21" s="132"/>
      <c r="WN21" s="132"/>
      <c r="WO21" s="132"/>
      <c r="WP21" s="132"/>
      <c r="WQ21" s="132"/>
      <c r="WR21" s="132"/>
      <c r="WS21" s="132"/>
      <c r="WT21" s="132"/>
      <c r="WU21" s="132"/>
      <c r="WV21" s="132"/>
      <c r="WW21" s="132"/>
      <c r="WX21" s="132"/>
      <c r="WY21" s="132"/>
      <c r="WZ21" s="132"/>
      <c r="XA21" s="132"/>
      <c r="XB21" s="132"/>
      <c r="XC21" s="132"/>
      <c r="XD21" s="132"/>
      <c r="XE21" s="132"/>
      <c r="XF21" s="132"/>
      <c r="XG21" s="132"/>
      <c r="XH21" s="132"/>
      <c r="XI21" s="132"/>
      <c r="XJ21" s="132"/>
      <c r="XK21" s="132"/>
      <c r="XL21" s="132"/>
      <c r="XM21" s="132"/>
      <c r="XN21" s="132"/>
      <c r="XO21" s="132"/>
      <c r="XP21" s="132"/>
      <c r="XQ21" s="132"/>
      <c r="XR21" s="132"/>
      <c r="XS21" s="132"/>
      <c r="XT21" s="132"/>
      <c r="XU21" s="132"/>
      <c r="XV21" s="132"/>
      <c r="XW21" s="132"/>
      <c r="XX21" s="132"/>
      <c r="XY21" s="132"/>
      <c r="XZ21" s="132"/>
      <c r="YA21" s="132"/>
      <c r="YB21" s="132"/>
      <c r="YC21" s="132"/>
      <c r="YD21" s="132"/>
      <c r="YE21" s="132"/>
      <c r="YF21" s="132"/>
      <c r="YG21" s="132"/>
      <c r="YH21" s="132"/>
      <c r="YI21" s="132"/>
      <c r="YJ21" s="132"/>
      <c r="YK21" s="132"/>
      <c r="YL21" s="132"/>
      <c r="YM21" s="132"/>
      <c r="YN21" s="132"/>
      <c r="YO21" s="132"/>
      <c r="YP21" s="132"/>
      <c r="YQ21" s="132"/>
      <c r="YR21" s="132"/>
      <c r="YS21" s="132"/>
      <c r="YT21" s="132"/>
      <c r="YU21" s="132"/>
      <c r="YV21" s="132"/>
      <c r="YW21" s="132"/>
      <c r="YX21" s="132"/>
      <c r="YY21" s="132"/>
      <c r="YZ21" s="132"/>
      <c r="ZA21" s="132"/>
      <c r="ZB21" s="132"/>
      <c r="ZC21" s="132"/>
      <c r="ZD21" s="132"/>
      <c r="ZE21" s="132"/>
      <c r="ZF21" s="132"/>
      <c r="ZG21" s="132"/>
      <c r="ZH21" s="132"/>
      <c r="ZI21" s="132"/>
      <c r="ZJ21" s="132"/>
      <c r="ZK21" s="132"/>
      <c r="ZL21" s="132"/>
      <c r="ZM21" s="132"/>
      <c r="ZN21" s="132"/>
      <c r="ZO21" s="132"/>
      <c r="ZP21" s="132"/>
      <c r="ZQ21" s="132"/>
      <c r="ZR21" s="132"/>
      <c r="ZS21" s="132"/>
      <c r="ZT21" s="132"/>
      <c r="ZU21" s="132"/>
      <c r="ZV21" s="132"/>
      <c r="ZW21" s="132"/>
      <c r="ZX21" s="132"/>
      <c r="ZY21" s="132"/>
      <c r="ZZ21" s="132"/>
      <c r="AAA21" s="132"/>
      <c r="AAB21" s="132"/>
      <c r="AAC21" s="132"/>
      <c r="AAD21" s="132"/>
      <c r="AAE21" s="132"/>
      <c r="AAF21" s="132"/>
      <c r="AAG21" s="132"/>
      <c r="AAH21" s="132"/>
      <c r="AAI21" s="132"/>
      <c r="AAJ21" s="132"/>
      <c r="AAK21" s="132"/>
      <c r="AAL21" s="132"/>
      <c r="AAM21" s="132"/>
      <c r="AAN21" s="132"/>
      <c r="AAO21" s="132"/>
      <c r="AAP21" s="132"/>
      <c r="AAQ21" s="132"/>
      <c r="AAR21" s="132"/>
      <c r="AAS21" s="132"/>
      <c r="AAT21" s="132"/>
      <c r="AAU21" s="132"/>
      <c r="AAV21" s="132"/>
      <c r="AAW21" s="132"/>
      <c r="AAX21" s="132"/>
      <c r="AAY21" s="132"/>
      <c r="AAZ21" s="132"/>
      <c r="ABA21" s="132"/>
      <c r="ABB21" s="132"/>
      <c r="ABC21" s="132"/>
      <c r="ABD21" s="132"/>
      <c r="ABE21" s="132"/>
      <c r="ABF21" s="132"/>
      <c r="ABG21" s="132"/>
      <c r="ABH21" s="132"/>
      <c r="ABI21" s="132"/>
      <c r="ABJ21" s="132"/>
      <c r="ABK21" s="132"/>
      <c r="ABL21" s="132"/>
      <c r="ABM21" s="132"/>
      <c r="ABN21" s="132"/>
      <c r="ABO21" s="132"/>
      <c r="ABP21" s="132"/>
      <c r="ABQ21" s="132"/>
      <c r="ABR21" s="132"/>
      <c r="ABS21" s="132"/>
      <c r="ABT21" s="132"/>
      <c r="ABU21" s="132"/>
      <c r="ABV21" s="132"/>
      <c r="ABW21" s="132"/>
      <c r="ABX21" s="132"/>
      <c r="ABY21" s="132"/>
      <c r="ABZ21" s="132"/>
      <c r="ACA21" s="132"/>
      <c r="ACB21" s="132"/>
      <c r="ACC21" s="132"/>
      <c r="ACD21" s="132"/>
      <c r="ACE21" s="132"/>
      <c r="ACF21" s="132"/>
      <c r="ACG21" s="132"/>
      <c r="ACH21" s="132"/>
      <c r="ACI21" s="132"/>
      <c r="ACJ21" s="132"/>
      <c r="ACK21" s="132"/>
      <c r="ACL21" s="132"/>
      <c r="ACM21" s="132"/>
      <c r="ACN21" s="132"/>
      <c r="ACO21" s="132"/>
      <c r="ACP21" s="132"/>
      <c r="ACQ21" s="132"/>
      <c r="ACR21" s="132"/>
      <c r="ACS21" s="132"/>
      <c r="ACT21" s="132"/>
      <c r="ACU21" s="132"/>
      <c r="ACV21" s="132"/>
      <c r="ACW21" s="132"/>
      <c r="ACX21" s="132"/>
      <c r="ACY21" s="132"/>
      <c r="ACZ21" s="132"/>
      <c r="ADA21" s="132"/>
      <c r="ADB21" s="132"/>
      <c r="ADC21" s="132"/>
      <c r="ADD21" s="132"/>
      <c r="ADE21" s="132"/>
      <c r="ADF21" s="132"/>
      <c r="ADG21" s="132"/>
      <c r="ADH21" s="132"/>
      <c r="ADI21" s="132"/>
      <c r="ADJ21" s="132"/>
      <c r="ADK21" s="132"/>
      <c r="ADL21" s="132"/>
      <c r="ADM21" s="132"/>
      <c r="ADN21" s="132"/>
      <c r="ADO21" s="132"/>
      <c r="ADP21" s="132"/>
      <c r="ADQ21" s="132"/>
      <c r="ADR21" s="132"/>
      <c r="ADS21" s="132"/>
      <c r="ADT21" s="132"/>
      <c r="ADU21" s="132"/>
      <c r="ADV21" s="132"/>
      <c r="ADW21" s="132"/>
      <c r="ADX21" s="132"/>
      <c r="ADY21" s="132"/>
      <c r="ADZ21" s="132"/>
      <c r="AEA21" s="132"/>
      <c r="AEB21" s="132"/>
      <c r="AEC21" s="132"/>
      <c r="AED21" s="132"/>
      <c r="AEE21" s="132"/>
      <c r="AEF21" s="132"/>
      <c r="AEG21" s="132"/>
      <c r="AEH21" s="132"/>
      <c r="AEI21" s="132"/>
      <c r="AEJ21" s="132"/>
      <c r="AEK21" s="132"/>
      <c r="AEL21" s="132"/>
      <c r="AEM21" s="132"/>
      <c r="AEN21" s="132"/>
      <c r="AEO21" s="132"/>
      <c r="AEP21" s="132"/>
      <c r="AEQ21" s="132"/>
      <c r="AER21" s="132"/>
      <c r="AES21" s="132"/>
      <c r="AET21" s="132"/>
      <c r="AEU21" s="132"/>
      <c r="AEV21" s="132"/>
      <c r="AEW21" s="132"/>
      <c r="AEX21" s="132"/>
      <c r="AEY21" s="132"/>
      <c r="AEZ21" s="132"/>
      <c r="AFA21" s="132"/>
      <c r="AFB21" s="132"/>
      <c r="AFC21" s="132"/>
      <c r="AFD21" s="132"/>
      <c r="AFE21" s="132"/>
      <c r="AFF21" s="132"/>
      <c r="AFG21" s="132"/>
      <c r="AFH21" s="132"/>
      <c r="AFI21" s="132"/>
      <c r="AFJ21" s="132"/>
      <c r="AFK21" s="132"/>
      <c r="AFL21" s="132"/>
      <c r="AFM21" s="132"/>
      <c r="AFN21" s="132"/>
      <c r="AFO21" s="132"/>
      <c r="AFP21" s="132"/>
      <c r="AFQ21" s="132"/>
      <c r="AFR21" s="132"/>
      <c r="AFS21" s="132"/>
      <c r="AFT21" s="132"/>
      <c r="AFU21" s="132"/>
      <c r="AFV21" s="132"/>
      <c r="AFW21" s="132"/>
      <c r="AFX21" s="132"/>
      <c r="AFY21" s="132"/>
      <c r="AFZ21" s="132"/>
      <c r="AGA21" s="132"/>
      <c r="AGB21" s="132"/>
      <c r="AGC21" s="132"/>
      <c r="AGD21" s="132"/>
      <c r="AGE21" s="132"/>
      <c r="AGF21" s="132"/>
      <c r="AGG21" s="132"/>
      <c r="AGH21" s="132"/>
      <c r="AGI21" s="132"/>
      <c r="AGJ21" s="132"/>
      <c r="AGK21" s="132"/>
      <c r="AGL21" s="132"/>
      <c r="AGM21" s="132"/>
      <c r="AGN21" s="132"/>
      <c r="AGO21" s="132"/>
      <c r="AGP21" s="132"/>
      <c r="AGQ21" s="132"/>
      <c r="AGR21" s="132"/>
      <c r="AGS21" s="132"/>
      <c r="AGT21" s="132"/>
      <c r="AGU21" s="132"/>
      <c r="AGV21" s="132"/>
      <c r="AGW21" s="132"/>
      <c r="AGX21" s="132"/>
      <c r="AGY21" s="132"/>
      <c r="AGZ21" s="132"/>
      <c r="AHA21" s="132"/>
      <c r="AHB21" s="132"/>
      <c r="AHC21" s="132"/>
      <c r="AHD21" s="132"/>
      <c r="AHE21" s="132"/>
      <c r="AHF21" s="132"/>
      <c r="AHG21" s="132"/>
      <c r="AHH21" s="132"/>
      <c r="AHI21" s="132"/>
      <c r="AHJ21" s="132"/>
      <c r="AHK21" s="132"/>
      <c r="AHL21" s="132"/>
      <c r="AHM21" s="132"/>
      <c r="AHN21" s="132"/>
      <c r="AHO21" s="132"/>
      <c r="AHP21" s="132"/>
      <c r="AHQ21" s="132"/>
      <c r="AHR21" s="132"/>
      <c r="AHS21" s="132"/>
      <c r="AHT21" s="132"/>
      <c r="AHU21" s="132"/>
      <c r="AHV21" s="132"/>
      <c r="AHW21" s="132"/>
      <c r="AHX21" s="132"/>
      <c r="AHY21" s="132"/>
      <c r="AHZ21" s="132"/>
      <c r="AIA21" s="132"/>
      <c r="AIB21" s="132"/>
      <c r="AIC21" s="132"/>
      <c r="AID21" s="132"/>
      <c r="AIE21" s="132"/>
      <c r="AIF21" s="132"/>
      <c r="AIG21" s="132"/>
      <c r="AIH21" s="132"/>
      <c r="AII21" s="132"/>
      <c r="AIJ21" s="132"/>
      <c r="AIK21" s="132"/>
      <c r="AIL21" s="132"/>
      <c r="AIM21" s="132"/>
      <c r="AIN21" s="132"/>
      <c r="AIO21" s="132"/>
      <c r="AIP21" s="132"/>
      <c r="AIQ21" s="132"/>
      <c r="AIR21" s="132"/>
      <c r="AIS21" s="132"/>
      <c r="AIT21" s="132"/>
      <c r="AIU21" s="132"/>
      <c r="AIV21" s="132"/>
      <c r="AIW21" s="132"/>
      <c r="AIX21" s="132"/>
      <c r="AIY21" s="132"/>
      <c r="AIZ21" s="132"/>
      <c r="AJA21" s="132"/>
      <c r="AJB21" s="132"/>
      <c r="AJC21" s="132"/>
      <c r="AJD21" s="132"/>
      <c r="AJE21" s="132"/>
      <c r="AJF21" s="132"/>
      <c r="AJG21" s="132"/>
      <c r="AJH21" s="132"/>
      <c r="AJI21" s="132"/>
      <c r="AJJ21" s="132"/>
      <c r="AJK21" s="132"/>
      <c r="AJL21" s="132"/>
      <c r="AJM21" s="132"/>
      <c r="AJN21" s="132"/>
      <c r="AJO21" s="132"/>
      <c r="AJP21" s="132"/>
      <c r="AJQ21" s="132"/>
      <c r="AJR21" s="132"/>
      <c r="AJS21" s="132"/>
      <c r="AJT21" s="132"/>
      <c r="AJU21" s="132"/>
      <c r="AJV21" s="132"/>
      <c r="AJW21" s="132"/>
      <c r="AJX21" s="132"/>
      <c r="AJY21" s="132"/>
      <c r="AJZ21" s="132"/>
      <c r="AKA21" s="132"/>
      <c r="AKB21" s="132"/>
      <c r="AKC21" s="132"/>
      <c r="AKD21" s="132"/>
      <c r="AKE21" s="132"/>
      <c r="AKF21" s="132"/>
      <c r="AKG21" s="132"/>
      <c r="AKH21" s="132"/>
      <c r="AKI21" s="132"/>
      <c r="AKJ21" s="132"/>
      <c r="AKK21" s="132"/>
      <c r="AKL21" s="132"/>
      <c r="AKM21" s="132"/>
      <c r="AKN21" s="132"/>
      <c r="AKO21" s="132"/>
      <c r="AKP21" s="132"/>
      <c r="AKQ21" s="132"/>
      <c r="AKR21" s="132"/>
      <c r="AKS21" s="132"/>
      <c r="AKT21" s="132"/>
      <c r="AKU21" s="132"/>
      <c r="AKV21" s="132"/>
      <c r="AKW21" s="132"/>
      <c r="AKX21" s="132"/>
      <c r="AKY21" s="132"/>
      <c r="AKZ21" s="132"/>
      <c r="ALA21" s="132"/>
      <c r="ALB21" s="132"/>
      <c r="ALC21" s="132"/>
      <c r="ALD21" s="132"/>
      <c r="ALE21" s="132"/>
      <c r="ALF21" s="132"/>
      <c r="ALG21" s="132"/>
      <c r="ALH21" s="132"/>
      <c r="ALI21" s="132"/>
      <c r="ALJ21" s="132"/>
      <c r="ALK21" s="132"/>
      <c r="ALL21" s="132"/>
      <c r="ALM21" s="132"/>
      <c r="ALN21" s="132"/>
      <c r="ALO21" s="132"/>
      <c r="ALP21" s="132"/>
      <c r="ALQ21" s="132"/>
      <c r="ALR21" s="132"/>
      <c r="ALS21" s="132"/>
      <c r="ALT21" s="132"/>
      <c r="ALU21" s="132"/>
      <c r="ALV21" s="132"/>
      <c r="ALW21" s="132"/>
      <c r="ALX21" s="132"/>
      <c r="ALY21" s="132"/>
      <c r="ALZ21" s="132"/>
      <c r="AMA21" s="132"/>
      <c r="AMB21" s="132"/>
      <c r="AMC21" s="132"/>
      <c r="AMD21" s="132"/>
      <c r="AME21" s="132"/>
      <c r="AMF21" s="132"/>
      <c r="AMG21" s="132"/>
      <c r="AMH21" s="132"/>
      <c r="AMI21" s="132"/>
      <c r="AMJ21" s="132"/>
      <c r="AMK21" s="132"/>
      <c r="AML21" s="132"/>
      <c r="AMM21" s="132"/>
      <c r="AMN21" s="132"/>
      <c r="AMO21" s="132"/>
      <c r="AMP21" s="132"/>
      <c r="AMQ21" s="132"/>
      <c r="AMR21" s="132"/>
      <c r="AMS21" s="132"/>
      <c r="AMT21" s="132"/>
      <c r="AMU21" s="132"/>
      <c r="AMV21" s="132"/>
      <c r="AMW21" s="132"/>
      <c r="AMX21" s="132"/>
      <c r="AMY21" s="132"/>
      <c r="AMZ21" s="132"/>
      <c r="ANA21" s="132"/>
      <c r="ANB21" s="132"/>
      <c r="ANC21" s="132"/>
      <c r="AND21" s="132"/>
      <c r="ANE21" s="132"/>
      <c r="ANF21" s="132"/>
      <c r="ANG21" s="132"/>
      <c r="ANH21" s="132"/>
      <c r="ANI21" s="132"/>
      <c r="ANJ21" s="132"/>
      <c r="ANK21" s="132"/>
      <c r="ANL21" s="132"/>
      <c r="ANM21" s="132"/>
      <c r="ANN21" s="132"/>
      <c r="ANO21" s="132"/>
      <c r="ANP21" s="132"/>
      <c r="ANQ21" s="132"/>
      <c r="ANR21" s="132"/>
      <c r="ANS21" s="132"/>
      <c r="ANT21" s="132"/>
      <c r="ANU21" s="132"/>
      <c r="ANV21" s="132"/>
      <c r="ANW21" s="132"/>
      <c r="ANX21" s="132"/>
      <c r="ANY21" s="132"/>
      <c r="ANZ21" s="132"/>
      <c r="AOA21" s="132"/>
      <c r="AOB21" s="132"/>
      <c r="AOC21" s="132"/>
      <c r="AOD21" s="132"/>
      <c r="AOE21" s="132"/>
      <c r="AOF21" s="132"/>
      <c r="AOG21" s="132"/>
      <c r="AOH21" s="132"/>
      <c r="AOI21" s="132"/>
      <c r="AOJ21" s="132"/>
      <c r="AOK21" s="132"/>
      <c r="AOL21" s="132"/>
      <c r="AOM21" s="132"/>
      <c r="AON21" s="132"/>
      <c r="AOO21" s="132"/>
      <c r="AOP21" s="132"/>
      <c r="AOQ21" s="132"/>
      <c r="AOR21" s="132"/>
      <c r="AOS21" s="132"/>
      <c r="AOT21" s="132"/>
      <c r="AOU21" s="132"/>
      <c r="AOV21" s="132"/>
      <c r="AOW21" s="132"/>
      <c r="AOX21" s="132"/>
      <c r="AOY21" s="132"/>
      <c r="AOZ21" s="132"/>
      <c r="APA21" s="132"/>
      <c r="APB21" s="132"/>
      <c r="APC21" s="132"/>
      <c r="APD21" s="132"/>
      <c r="APE21" s="132"/>
      <c r="APF21" s="132"/>
      <c r="APG21" s="132"/>
      <c r="APH21" s="132"/>
      <c r="API21" s="132"/>
      <c r="APJ21" s="132"/>
      <c r="APK21" s="132"/>
      <c r="APL21" s="132"/>
      <c r="APM21" s="132"/>
      <c r="APN21" s="132"/>
      <c r="APO21" s="132"/>
      <c r="APP21" s="132"/>
      <c r="APQ21" s="132"/>
      <c r="APR21" s="132"/>
      <c r="APS21" s="132"/>
      <c r="APT21" s="132"/>
      <c r="APU21" s="132"/>
      <c r="APV21" s="132"/>
      <c r="APW21" s="132"/>
      <c r="APX21" s="132"/>
      <c r="APY21" s="132"/>
      <c r="APZ21" s="132"/>
      <c r="AQA21" s="132"/>
      <c r="AQB21" s="132"/>
      <c r="AQC21" s="132"/>
      <c r="AQD21" s="132"/>
      <c r="AQE21" s="132"/>
      <c r="AQF21" s="132"/>
      <c r="AQG21" s="132"/>
      <c r="AQH21" s="132"/>
      <c r="AQI21" s="132"/>
      <c r="AQJ21" s="132"/>
      <c r="AQK21" s="132"/>
      <c r="AQL21" s="132"/>
      <c r="AQM21" s="132"/>
      <c r="AQN21" s="132"/>
      <c r="AQO21" s="132"/>
      <c r="AQP21" s="132"/>
      <c r="AQQ21" s="132"/>
      <c r="AQR21" s="132"/>
      <c r="AQS21" s="132"/>
      <c r="AQT21" s="132"/>
      <c r="AQU21" s="132"/>
      <c r="AQV21" s="132"/>
      <c r="AQW21" s="132"/>
      <c r="AQX21" s="132"/>
      <c r="AQY21" s="132"/>
      <c r="AQZ21" s="132"/>
      <c r="ARA21" s="132"/>
      <c r="ARB21" s="132"/>
      <c r="ARC21" s="132"/>
      <c r="ARD21" s="132"/>
      <c r="ARE21" s="132"/>
      <c r="ARF21" s="132"/>
      <c r="ARG21" s="132"/>
      <c r="ARH21" s="132"/>
      <c r="ARI21" s="132"/>
      <c r="ARJ21" s="132"/>
      <c r="ARK21" s="132"/>
      <c r="ARL21" s="132"/>
      <c r="ARM21" s="132"/>
      <c r="ARN21" s="132"/>
      <c r="ARO21" s="132"/>
      <c r="ARP21" s="132"/>
      <c r="ARQ21" s="132"/>
      <c r="ARR21" s="132"/>
      <c r="ARS21" s="132"/>
      <c r="ART21" s="132"/>
      <c r="ARU21" s="132"/>
      <c r="ARV21" s="132"/>
      <c r="ARW21" s="132"/>
      <c r="ARX21" s="132"/>
      <c r="ARY21" s="132"/>
      <c r="ARZ21" s="132"/>
      <c r="ASA21" s="132"/>
      <c r="ASB21" s="132"/>
      <c r="ASC21" s="132"/>
      <c r="ASD21" s="132"/>
      <c r="ASE21" s="132"/>
      <c r="ASF21" s="132"/>
      <c r="ASG21" s="132"/>
      <c r="ASH21" s="132"/>
      <c r="ASI21" s="132"/>
      <c r="ASJ21" s="132"/>
      <c r="ASK21" s="132"/>
      <c r="ASL21" s="132"/>
      <c r="ASM21" s="132"/>
      <c r="ASN21" s="132"/>
      <c r="ASO21" s="132"/>
      <c r="ASP21" s="132"/>
      <c r="ASQ21" s="132"/>
      <c r="ASR21" s="132"/>
      <c r="ASS21" s="132"/>
      <c r="AST21" s="132"/>
      <c r="ASU21" s="132"/>
      <c r="ASV21" s="132"/>
      <c r="ASW21" s="132"/>
      <c r="ASX21" s="132"/>
      <c r="ASY21" s="132"/>
      <c r="ASZ21" s="132"/>
      <c r="ATA21" s="132"/>
      <c r="ATB21" s="132"/>
      <c r="ATC21" s="132"/>
      <c r="ATD21" s="132"/>
      <c r="ATE21" s="132"/>
      <c r="ATF21" s="132"/>
      <c r="ATG21" s="132"/>
      <c r="ATH21" s="132"/>
      <c r="ATI21" s="132"/>
      <c r="ATJ21" s="132"/>
      <c r="ATK21" s="132"/>
      <c r="ATL21" s="132"/>
      <c r="ATM21" s="132"/>
      <c r="ATN21" s="132"/>
      <c r="ATO21" s="132"/>
      <c r="ATP21" s="132"/>
      <c r="ATQ21" s="132"/>
      <c r="ATR21" s="132"/>
      <c r="ATS21" s="132"/>
      <c r="ATT21" s="132"/>
      <c r="ATU21" s="132"/>
      <c r="ATV21" s="132"/>
      <c r="ATW21" s="132"/>
      <c r="ATX21" s="132"/>
      <c r="ATY21" s="132"/>
      <c r="ATZ21" s="132"/>
      <c r="AUA21" s="132"/>
      <c r="AUB21" s="132"/>
      <c r="AUC21" s="132"/>
      <c r="AUD21" s="132"/>
      <c r="AUE21" s="132"/>
      <c r="AUF21" s="132"/>
      <c r="AUG21" s="132"/>
      <c r="AUH21" s="132"/>
      <c r="AUI21" s="132"/>
      <c r="AUJ21" s="132"/>
      <c r="AUK21" s="132"/>
      <c r="AUL21" s="132"/>
      <c r="AUM21" s="132"/>
      <c r="AUN21" s="132"/>
      <c r="AUO21" s="132"/>
      <c r="AUP21" s="132"/>
      <c r="AUQ21" s="132"/>
      <c r="AUR21" s="132"/>
      <c r="AUS21" s="132"/>
      <c r="AUT21" s="132"/>
      <c r="AUU21" s="132"/>
      <c r="AUV21" s="132"/>
      <c r="AUW21" s="132"/>
      <c r="AUX21" s="132"/>
      <c r="AUY21" s="132"/>
      <c r="AUZ21" s="132"/>
      <c r="AVA21" s="132"/>
      <c r="AVB21" s="132"/>
      <c r="AVC21" s="132"/>
      <c r="AVD21" s="132"/>
      <c r="AVE21" s="132"/>
      <c r="AVF21" s="132"/>
      <c r="AVG21" s="132"/>
      <c r="AVH21" s="132"/>
      <c r="AVI21" s="132"/>
      <c r="AVJ21" s="132"/>
      <c r="AVK21" s="132"/>
      <c r="AVL21" s="132"/>
      <c r="AVM21" s="132"/>
      <c r="AVN21" s="132"/>
      <c r="AVO21" s="132"/>
      <c r="AVP21" s="132"/>
      <c r="AVQ21" s="132"/>
      <c r="AVR21" s="132"/>
      <c r="AVS21" s="132"/>
      <c r="AVT21" s="132"/>
      <c r="AVU21" s="132"/>
      <c r="AVV21" s="132"/>
      <c r="AVW21" s="132"/>
      <c r="AVX21" s="132"/>
      <c r="AVY21" s="132"/>
      <c r="AVZ21" s="132"/>
      <c r="AWA21" s="132"/>
      <c r="AWB21" s="132"/>
      <c r="AWC21" s="132"/>
      <c r="AWD21" s="132"/>
      <c r="AWE21" s="132"/>
      <c r="AWF21" s="132"/>
      <c r="AWG21" s="132"/>
      <c r="AWH21" s="132"/>
      <c r="AWI21" s="132"/>
      <c r="AWJ21" s="132"/>
      <c r="AWK21" s="132"/>
      <c r="AWL21" s="132"/>
      <c r="AWM21" s="132"/>
      <c r="AWN21" s="132"/>
      <c r="AWO21" s="132"/>
      <c r="AWP21" s="132"/>
      <c r="AWQ21" s="132"/>
      <c r="AWR21" s="132"/>
      <c r="AWS21" s="132"/>
      <c r="AWT21" s="132"/>
      <c r="AWU21" s="132"/>
      <c r="AWV21" s="132"/>
      <c r="AWW21" s="132"/>
      <c r="AWX21" s="132"/>
      <c r="AWY21" s="132"/>
      <c r="AWZ21" s="132"/>
      <c r="AXA21" s="132"/>
      <c r="AXB21" s="132"/>
      <c r="AXC21" s="132"/>
      <c r="AXD21" s="132"/>
      <c r="AXE21" s="132"/>
      <c r="AXF21" s="132"/>
      <c r="AXG21" s="132"/>
      <c r="AXH21" s="132"/>
      <c r="AXI21" s="132"/>
      <c r="AXJ21" s="132"/>
      <c r="AXK21" s="132"/>
      <c r="AXL21" s="132"/>
      <c r="AXM21" s="132"/>
      <c r="AXN21" s="132"/>
      <c r="AXO21" s="132"/>
      <c r="AXP21" s="132"/>
      <c r="AXQ21" s="132"/>
      <c r="AXR21" s="132"/>
      <c r="AXS21" s="132"/>
      <c r="AXT21" s="132"/>
      <c r="AXU21" s="132"/>
      <c r="AXV21" s="132"/>
      <c r="AXW21" s="132"/>
      <c r="AXX21" s="132"/>
      <c r="AXY21" s="132"/>
      <c r="AXZ21" s="132"/>
      <c r="AYA21" s="132"/>
      <c r="AYB21" s="132"/>
      <c r="AYC21" s="132"/>
      <c r="AYD21" s="132"/>
      <c r="AYE21" s="132"/>
      <c r="AYF21" s="132"/>
      <c r="AYG21" s="132"/>
      <c r="AYH21" s="132"/>
      <c r="AYI21" s="132"/>
      <c r="AYJ21" s="132"/>
      <c r="AYK21" s="132"/>
      <c r="AYL21" s="132"/>
      <c r="AYM21" s="132"/>
      <c r="AYN21" s="132"/>
      <c r="AYO21" s="132"/>
      <c r="AYP21" s="132"/>
      <c r="AYQ21" s="132"/>
      <c r="AYR21" s="132"/>
      <c r="AYS21" s="132"/>
      <c r="AYT21" s="132"/>
      <c r="AYU21" s="132"/>
      <c r="AYV21" s="132"/>
      <c r="AYW21" s="132"/>
      <c r="AYX21" s="132"/>
      <c r="AYY21" s="132"/>
      <c r="AYZ21" s="132"/>
      <c r="AZA21" s="132"/>
      <c r="AZB21" s="132"/>
      <c r="AZC21" s="132"/>
      <c r="AZD21" s="132"/>
      <c r="AZE21" s="132"/>
      <c r="AZF21" s="132"/>
      <c r="AZG21" s="132"/>
      <c r="AZH21" s="132"/>
      <c r="AZI21" s="132"/>
      <c r="AZJ21" s="132"/>
      <c r="AZK21" s="132"/>
      <c r="AZL21" s="132"/>
      <c r="AZM21" s="132"/>
      <c r="AZN21" s="132"/>
      <c r="AZO21" s="132"/>
      <c r="AZP21" s="132"/>
      <c r="AZQ21" s="132"/>
      <c r="AZR21" s="132"/>
      <c r="AZS21" s="132"/>
      <c r="AZT21" s="132"/>
      <c r="AZU21" s="132"/>
      <c r="AZV21" s="132"/>
      <c r="AZW21" s="132"/>
      <c r="AZX21" s="132"/>
      <c r="AZY21" s="132"/>
      <c r="AZZ21" s="132"/>
      <c r="BAA21" s="132"/>
      <c r="BAB21" s="132"/>
      <c r="BAC21" s="132"/>
      <c r="BAD21" s="132"/>
      <c r="BAE21" s="132"/>
      <c r="BAF21" s="132"/>
      <c r="BAG21" s="132"/>
      <c r="BAH21" s="132"/>
      <c r="BAI21" s="132"/>
      <c r="BAJ21" s="132"/>
      <c r="BAK21" s="132"/>
      <c r="BAL21" s="132"/>
      <c r="BAM21" s="132"/>
      <c r="BAN21" s="132"/>
      <c r="BAO21" s="132"/>
      <c r="BAP21" s="132"/>
      <c r="BAQ21" s="132"/>
      <c r="BAR21" s="132"/>
      <c r="BAS21" s="132"/>
      <c r="BAT21" s="132"/>
      <c r="BAU21" s="132"/>
      <c r="BAV21" s="132"/>
      <c r="BAW21" s="132"/>
      <c r="BAX21" s="132"/>
      <c r="BAY21" s="132"/>
      <c r="BAZ21" s="132"/>
      <c r="BBA21" s="132"/>
      <c r="BBB21" s="132"/>
      <c r="BBC21" s="132"/>
      <c r="BBD21" s="132"/>
      <c r="BBE21" s="132"/>
      <c r="BBF21" s="132"/>
      <c r="BBG21" s="132"/>
      <c r="BBH21" s="132"/>
      <c r="BBI21" s="132"/>
      <c r="BBJ21" s="132"/>
      <c r="BBK21" s="132"/>
      <c r="BBL21" s="132"/>
      <c r="BBM21" s="132"/>
      <c r="BBN21" s="132"/>
      <c r="BBO21" s="132"/>
      <c r="BBP21" s="132"/>
      <c r="BBQ21" s="132"/>
      <c r="BBR21" s="132"/>
      <c r="BBS21" s="132"/>
      <c r="BBT21" s="132"/>
      <c r="BBU21" s="132"/>
      <c r="BBV21" s="132"/>
      <c r="BBW21" s="132"/>
      <c r="BBX21" s="132"/>
      <c r="BBY21" s="132"/>
      <c r="BBZ21" s="132"/>
      <c r="BCA21" s="132"/>
      <c r="BCB21" s="132"/>
      <c r="BCC21" s="132"/>
      <c r="BCD21" s="132"/>
      <c r="BCE21" s="132"/>
      <c r="BCF21" s="132"/>
      <c r="BCG21" s="132"/>
      <c r="BCH21" s="132"/>
      <c r="BCI21" s="132"/>
      <c r="BCJ21" s="132"/>
      <c r="BCK21" s="132"/>
      <c r="BCL21" s="132"/>
      <c r="BCM21" s="132"/>
      <c r="BCN21" s="132"/>
      <c r="BCO21" s="132"/>
      <c r="BCP21" s="132"/>
      <c r="BCQ21" s="132"/>
      <c r="BCR21" s="132"/>
      <c r="BCS21" s="132"/>
      <c r="BCT21" s="132"/>
      <c r="BCU21" s="132"/>
      <c r="BCV21" s="132"/>
      <c r="BCW21" s="132"/>
      <c r="BCX21" s="132"/>
      <c r="BCY21" s="132"/>
      <c r="BCZ21" s="132"/>
      <c r="BDA21" s="132"/>
      <c r="BDB21" s="132"/>
      <c r="BDC21" s="132"/>
      <c r="BDD21" s="132"/>
      <c r="BDE21" s="132"/>
      <c r="BDF21" s="132"/>
      <c r="BDG21" s="132"/>
      <c r="BDH21" s="132"/>
      <c r="BDI21" s="132"/>
      <c r="BDJ21" s="132"/>
      <c r="BDK21" s="132"/>
      <c r="BDL21" s="132"/>
      <c r="BDM21" s="132"/>
      <c r="BDN21" s="132"/>
      <c r="BDO21" s="132"/>
      <c r="BDP21" s="132"/>
      <c r="BDQ21" s="132"/>
      <c r="BDR21" s="132"/>
      <c r="BDS21" s="132"/>
      <c r="BDT21" s="132"/>
      <c r="BDU21" s="132"/>
      <c r="BDV21" s="132"/>
      <c r="BDW21" s="132"/>
      <c r="BDX21" s="132"/>
      <c r="BDY21" s="132"/>
      <c r="BDZ21" s="132"/>
      <c r="BEA21" s="132"/>
      <c r="BEB21" s="132"/>
      <c r="BEC21" s="132"/>
      <c r="BED21" s="132"/>
      <c r="BEE21" s="132"/>
      <c r="BEF21" s="132"/>
      <c r="BEG21" s="132"/>
      <c r="BEH21" s="132"/>
      <c r="BEI21" s="132"/>
      <c r="BEJ21" s="132"/>
      <c r="BEK21" s="132"/>
      <c r="BEL21" s="132"/>
      <c r="BEM21" s="132"/>
      <c r="BEN21" s="132"/>
      <c r="BEO21" s="132"/>
      <c r="BEP21" s="132"/>
      <c r="BEQ21" s="132"/>
      <c r="BER21" s="132"/>
      <c r="BES21" s="132"/>
      <c r="BET21" s="132"/>
      <c r="BEU21" s="132"/>
      <c r="BEV21" s="132"/>
      <c r="BEW21" s="132"/>
      <c r="BEX21" s="132"/>
      <c r="BEY21" s="132"/>
      <c r="BEZ21" s="132"/>
      <c r="BFA21" s="132"/>
      <c r="BFB21" s="132"/>
      <c r="BFC21" s="132"/>
      <c r="BFD21" s="132"/>
      <c r="BFE21" s="132"/>
      <c r="BFF21" s="132"/>
      <c r="BFG21" s="132"/>
      <c r="BFH21" s="132"/>
      <c r="BFI21" s="132"/>
      <c r="BFJ21" s="132"/>
      <c r="BFK21" s="132"/>
      <c r="BFL21" s="132"/>
      <c r="BFM21" s="132"/>
      <c r="BFN21" s="132"/>
      <c r="BFO21" s="132"/>
      <c r="BFP21" s="132"/>
      <c r="BFQ21" s="132"/>
      <c r="BFR21" s="132"/>
      <c r="BFS21" s="132"/>
      <c r="BFT21" s="132"/>
      <c r="BFU21" s="132"/>
      <c r="BFV21" s="132"/>
      <c r="BFW21" s="132"/>
      <c r="BFX21" s="132"/>
      <c r="BFY21" s="132"/>
      <c r="BFZ21" s="132"/>
      <c r="BGA21" s="132"/>
      <c r="BGB21" s="132"/>
      <c r="BGC21" s="132"/>
      <c r="BGD21" s="132"/>
      <c r="BGE21" s="132"/>
      <c r="BGF21" s="132"/>
      <c r="BGG21" s="132"/>
      <c r="BGH21" s="132"/>
      <c r="BGI21" s="132"/>
      <c r="BGJ21" s="132"/>
      <c r="BGK21" s="132"/>
      <c r="BGL21" s="132"/>
      <c r="BGM21" s="132"/>
      <c r="BGN21" s="132"/>
      <c r="BGO21" s="132"/>
      <c r="BGP21" s="132"/>
      <c r="BGQ21" s="132"/>
      <c r="BGR21" s="132"/>
      <c r="BGS21" s="132"/>
      <c r="BGT21" s="132"/>
      <c r="BGU21" s="132"/>
      <c r="BGV21" s="132"/>
      <c r="BGW21" s="132"/>
      <c r="BGX21" s="132"/>
      <c r="BGY21" s="132"/>
      <c r="BGZ21" s="132"/>
      <c r="BHA21" s="132"/>
      <c r="BHB21" s="132"/>
      <c r="BHC21" s="132"/>
      <c r="BHD21" s="132"/>
      <c r="BHE21" s="132"/>
      <c r="BHF21" s="132"/>
      <c r="BHG21" s="132"/>
      <c r="BHH21" s="132"/>
      <c r="BHI21" s="132"/>
      <c r="BHJ21" s="132"/>
      <c r="BHK21" s="132"/>
      <c r="BHL21" s="132"/>
      <c r="BHM21" s="132"/>
      <c r="BHN21" s="132"/>
      <c r="BHO21" s="132"/>
      <c r="BHP21" s="132"/>
      <c r="BHQ21" s="132"/>
      <c r="BHR21" s="132"/>
      <c r="BHS21" s="132"/>
      <c r="BHT21" s="132"/>
      <c r="BHU21" s="132"/>
      <c r="BHV21" s="132"/>
      <c r="BHW21" s="132"/>
      <c r="BHX21" s="132"/>
      <c r="BHY21" s="132"/>
      <c r="BHZ21" s="132"/>
      <c r="BIA21" s="132"/>
      <c r="BIB21" s="132"/>
      <c r="BIC21" s="132"/>
      <c r="BID21" s="132"/>
      <c r="BIE21" s="132"/>
      <c r="BIF21" s="132"/>
      <c r="BIG21" s="132"/>
      <c r="BIH21" s="132"/>
      <c r="BII21" s="132"/>
      <c r="BIJ21" s="132"/>
      <c r="BIK21" s="132"/>
      <c r="BIL21" s="132"/>
      <c r="BIM21" s="132"/>
      <c r="BIN21" s="132"/>
      <c r="BIO21" s="132"/>
      <c r="BIP21" s="132"/>
      <c r="BIQ21" s="132"/>
      <c r="BIR21" s="132"/>
      <c r="BIS21" s="132"/>
      <c r="BIT21" s="132"/>
      <c r="BIU21" s="132"/>
      <c r="BIV21" s="132"/>
      <c r="BIW21" s="132"/>
      <c r="BIX21" s="132"/>
      <c r="BIY21" s="132"/>
      <c r="BIZ21" s="132"/>
      <c r="BJA21" s="132"/>
      <c r="BJB21" s="132"/>
      <c r="BJC21" s="132"/>
      <c r="BJD21" s="132"/>
      <c r="BJE21" s="132"/>
      <c r="BJF21" s="132"/>
      <c r="BJG21" s="132"/>
      <c r="BJH21" s="132"/>
      <c r="BJI21" s="132"/>
      <c r="BJJ21" s="132"/>
      <c r="BJK21" s="132"/>
      <c r="BJL21" s="132"/>
      <c r="BJM21" s="132"/>
      <c r="BJN21" s="132"/>
      <c r="BJO21" s="132"/>
      <c r="BJP21" s="132"/>
      <c r="BJQ21" s="132"/>
      <c r="BJR21" s="132"/>
      <c r="BJS21" s="132"/>
      <c r="BJT21" s="132"/>
      <c r="BJU21" s="132"/>
      <c r="BJV21" s="132"/>
      <c r="BJW21" s="132"/>
      <c r="BJX21" s="132"/>
      <c r="BJY21" s="132"/>
      <c r="BJZ21" s="132"/>
      <c r="BKA21" s="132"/>
      <c r="BKB21" s="132"/>
      <c r="BKC21" s="132"/>
      <c r="BKD21" s="132"/>
      <c r="BKE21" s="132"/>
      <c r="BKF21" s="132"/>
      <c r="BKG21" s="132"/>
      <c r="BKH21" s="132"/>
      <c r="BKI21" s="132"/>
      <c r="BKJ21" s="132"/>
      <c r="BKK21" s="132"/>
      <c r="BKL21" s="132"/>
      <c r="BKM21" s="132"/>
      <c r="BKN21" s="132"/>
      <c r="BKO21" s="132"/>
      <c r="BKP21" s="132"/>
      <c r="BKQ21" s="132"/>
      <c r="BKR21" s="132"/>
      <c r="BKS21" s="132"/>
      <c r="BKT21" s="132"/>
      <c r="BKU21" s="132"/>
      <c r="BKV21" s="132"/>
      <c r="BKW21" s="132"/>
      <c r="BKX21" s="132"/>
      <c r="BKY21" s="132"/>
      <c r="BKZ21" s="132"/>
      <c r="BLA21" s="132"/>
      <c r="BLB21" s="132"/>
      <c r="BLC21" s="132"/>
      <c r="BLD21" s="132"/>
      <c r="BLE21" s="132"/>
      <c r="BLF21" s="132"/>
      <c r="BLG21" s="132"/>
      <c r="BLH21" s="132"/>
      <c r="BLI21" s="132"/>
      <c r="BLJ21" s="132"/>
      <c r="BLK21" s="132"/>
      <c r="BLL21" s="132"/>
      <c r="BLM21" s="132"/>
      <c r="BLN21" s="132"/>
      <c r="BLO21" s="132"/>
      <c r="BLP21" s="132"/>
      <c r="BLQ21" s="132"/>
      <c r="BLR21" s="132"/>
      <c r="BLS21" s="132"/>
      <c r="BLT21" s="132"/>
      <c r="BLU21" s="132"/>
      <c r="BLV21" s="132"/>
      <c r="BLW21" s="132"/>
      <c r="BLX21" s="132"/>
      <c r="BLY21" s="132"/>
      <c r="BLZ21" s="132"/>
      <c r="BMA21" s="132"/>
      <c r="BMB21" s="132"/>
      <c r="BMC21" s="132"/>
      <c r="BMD21" s="132"/>
      <c r="BME21" s="132"/>
      <c r="BMF21" s="132"/>
      <c r="BMG21" s="132"/>
      <c r="BMH21" s="132"/>
      <c r="BMI21" s="132"/>
      <c r="BMJ21" s="132"/>
      <c r="BMK21" s="132"/>
      <c r="BML21" s="132"/>
      <c r="BMM21" s="132"/>
      <c r="BMN21" s="132"/>
      <c r="BMO21" s="132"/>
      <c r="BMP21" s="132"/>
      <c r="BMQ21" s="132"/>
      <c r="BMR21" s="132"/>
      <c r="BMS21" s="132"/>
      <c r="BMT21" s="132"/>
      <c r="BMU21" s="132"/>
      <c r="BMV21" s="132"/>
      <c r="BMW21" s="132"/>
      <c r="BMX21" s="132"/>
      <c r="BMY21" s="132"/>
      <c r="BMZ21" s="132"/>
      <c r="BNA21" s="132"/>
      <c r="BNB21" s="132"/>
      <c r="BNC21" s="132"/>
      <c r="BND21" s="132"/>
      <c r="BNE21" s="132"/>
      <c r="BNF21" s="132"/>
      <c r="BNG21" s="132"/>
      <c r="BNH21" s="132"/>
      <c r="BNI21" s="132"/>
      <c r="BNJ21" s="132"/>
      <c r="BNK21" s="132"/>
      <c r="BNL21" s="132"/>
      <c r="BNM21" s="132"/>
      <c r="BNN21" s="132"/>
      <c r="BNO21" s="132"/>
      <c r="BNP21" s="132"/>
      <c r="BNQ21" s="132"/>
      <c r="BNR21" s="132"/>
      <c r="BNS21" s="132"/>
      <c r="BNT21" s="132"/>
      <c r="BNU21" s="132"/>
      <c r="BNV21" s="132"/>
      <c r="BNW21" s="132"/>
      <c r="BNX21" s="132"/>
      <c r="BNY21" s="132"/>
      <c r="BNZ21" s="132"/>
      <c r="BOA21" s="132"/>
      <c r="BOB21" s="132"/>
      <c r="BOC21" s="132"/>
      <c r="BOD21" s="132"/>
      <c r="BOE21" s="132"/>
      <c r="BOF21" s="132"/>
      <c r="BOG21" s="132"/>
      <c r="BOH21" s="132"/>
      <c r="BOI21" s="132"/>
      <c r="BOJ21" s="132"/>
      <c r="BOK21" s="132"/>
      <c r="BOL21" s="132"/>
      <c r="BOM21" s="132"/>
      <c r="BON21" s="132"/>
      <c r="BOO21" s="132"/>
      <c r="BOP21" s="132"/>
      <c r="BOQ21" s="132"/>
      <c r="BOR21" s="132"/>
      <c r="BOS21" s="132"/>
      <c r="BOT21" s="132"/>
      <c r="BOU21" s="132"/>
      <c r="BOV21" s="132"/>
      <c r="BOW21" s="132"/>
      <c r="BOX21" s="132"/>
      <c r="BOY21" s="132"/>
      <c r="BOZ21" s="132"/>
      <c r="BPA21" s="132"/>
      <c r="BPB21" s="132"/>
      <c r="BPC21" s="132"/>
      <c r="BPD21" s="132"/>
      <c r="BPE21" s="132"/>
      <c r="BPF21" s="132"/>
      <c r="BPG21" s="132"/>
      <c r="BPH21" s="132"/>
      <c r="BPI21" s="132"/>
      <c r="BPJ21" s="132"/>
      <c r="BPK21" s="132"/>
      <c r="BPL21" s="132"/>
      <c r="BPM21" s="132"/>
      <c r="BPN21" s="132"/>
      <c r="BPO21" s="132"/>
      <c r="BPP21" s="132"/>
      <c r="BPQ21" s="132"/>
      <c r="BPR21" s="132"/>
      <c r="BPS21" s="132"/>
      <c r="BPT21" s="132"/>
      <c r="BPU21" s="132"/>
      <c r="BPV21" s="132"/>
      <c r="BPW21" s="132"/>
      <c r="BPX21" s="132"/>
      <c r="BPY21" s="132"/>
      <c r="BPZ21" s="132"/>
      <c r="BQA21" s="132"/>
      <c r="BQB21" s="132"/>
      <c r="BQC21" s="132"/>
      <c r="BQD21" s="132"/>
      <c r="BQE21" s="132"/>
      <c r="BQF21" s="132"/>
      <c r="BQG21" s="132"/>
      <c r="BQH21" s="132"/>
      <c r="BQI21" s="132"/>
      <c r="BQJ21" s="132"/>
      <c r="BQK21" s="132"/>
      <c r="BQL21" s="132"/>
      <c r="BQM21" s="132"/>
      <c r="BQN21" s="132"/>
      <c r="BQO21" s="132"/>
      <c r="BQP21" s="132"/>
      <c r="BQQ21" s="132"/>
      <c r="BQR21" s="132"/>
      <c r="BQS21" s="132"/>
      <c r="BQT21" s="132"/>
      <c r="BQU21" s="132"/>
      <c r="BQV21" s="132"/>
      <c r="BQW21" s="132"/>
      <c r="BQX21" s="132"/>
      <c r="BQY21" s="132"/>
      <c r="BQZ21" s="132"/>
      <c r="BRA21" s="132"/>
      <c r="BRB21" s="132"/>
      <c r="BRC21" s="132"/>
      <c r="BRD21" s="132"/>
      <c r="BRE21" s="132"/>
      <c r="BRF21" s="132"/>
      <c r="BRG21" s="132"/>
      <c r="BRH21" s="132"/>
      <c r="BRI21" s="132"/>
      <c r="BRJ21" s="132"/>
      <c r="BRK21" s="132"/>
      <c r="BRL21" s="132"/>
      <c r="BRM21" s="132"/>
      <c r="BRN21" s="132"/>
      <c r="BRO21" s="132"/>
      <c r="BRP21" s="132"/>
      <c r="BRQ21" s="132"/>
      <c r="BRR21" s="132"/>
      <c r="BRS21" s="132"/>
      <c r="BRT21" s="132"/>
      <c r="BRU21" s="132"/>
      <c r="BRV21" s="132"/>
      <c r="BRW21" s="132"/>
      <c r="BRX21" s="132"/>
      <c r="BRY21" s="132"/>
      <c r="BRZ21" s="132"/>
      <c r="BSA21" s="132"/>
      <c r="BSB21" s="132"/>
      <c r="BSC21" s="132"/>
      <c r="BSD21" s="132"/>
      <c r="BSE21" s="132"/>
      <c r="BSF21" s="132"/>
      <c r="BSG21" s="132"/>
      <c r="BSH21" s="132"/>
      <c r="BSI21" s="132"/>
      <c r="BSJ21" s="132"/>
      <c r="BSK21" s="132"/>
      <c r="BSL21" s="132"/>
      <c r="BSM21" s="132"/>
      <c r="BSN21" s="132"/>
      <c r="BSO21" s="132"/>
      <c r="BSP21" s="132"/>
      <c r="BSQ21" s="132"/>
      <c r="BSR21" s="132"/>
      <c r="BSS21" s="132"/>
      <c r="BST21" s="132"/>
      <c r="BSU21" s="132"/>
      <c r="BSV21" s="132"/>
      <c r="BSW21" s="132"/>
      <c r="BSX21" s="132"/>
      <c r="BSY21" s="132"/>
      <c r="BSZ21" s="132"/>
      <c r="BTA21" s="132"/>
      <c r="BTB21" s="132"/>
      <c r="BTC21" s="132"/>
      <c r="BTD21" s="132"/>
      <c r="BTE21" s="132"/>
      <c r="BTF21" s="132"/>
      <c r="BTG21" s="132"/>
      <c r="BTH21" s="132"/>
      <c r="BTI21" s="132"/>
      <c r="BTJ21" s="132"/>
      <c r="BTK21" s="132"/>
      <c r="BTL21" s="132"/>
      <c r="BTM21" s="132"/>
      <c r="BTN21" s="132"/>
      <c r="BTO21" s="132"/>
      <c r="BTP21" s="132"/>
      <c r="BTQ21" s="132"/>
      <c r="BTR21" s="132"/>
      <c r="BTS21" s="132"/>
      <c r="BTT21" s="132"/>
      <c r="BTU21" s="132"/>
      <c r="BTV21" s="132"/>
      <c r="BTW21" s="132"/>
      <c r="BTX21" s="132"/>
      <c r="BTY21" s="132"/>
      <c r="BTZ21" s="132"/>
      <c r="BUA21" s="132"/>
      <c r="BUB21" s="132"/>
      <c r="BUC21" s="132"/>
      <c r="BUD21" s="132"/>
      <c r="BUE21" s="132"/>
      <c r="BUF21" s="132"/>
      <c r="BUG21" s="132"/>
      <c r="BUH21" s="132"/>
      <c r="BUI21" s="132"/>
      <c r="BUJ21" s="132"/>
      <c r="BUK21" s="132"/>
      <c r="BUL21" s="132"/>
      <c r="BUM21" s="132"/>
      <c r="BUN21" s="132"/>
      <c r="BUO21" s="132"/>
      <c r="BUP21" s="132"/>
      <c r="BUQ21" s="132"/>
      <c r="BUR21" s="132"/>
      <c r="BUS21" s="132"/>
      <c r="BUT21" s="132"/>
      <c r="BUU21" s="132"/>
      <c r="BUV21" s="132"/>
      <c r="BUW21" s="132"/>
      <c r="BUX21" s="132"/>
      <c r="BUY21" s="132"/>
      <c r="BUZ21" s="132"/>
      <c r="BVA21" s="132"/>
      <c r="BVB21" s="132"/>
      <c r="BVC21" s="132"/>
      <c r="BVD21" s="132"/>
      <c r="BVE21" s="132"/>
      <c r="BVF21" s="132"/>
      <c r="BVG21" s="132"/>
      <c r="BVH21" s="132"/>
      <c r="BVI21" s="132"/>
      <c r="BVJ21" s="132"/>
      <c r="BVK21" s="132"/>
      <c r="BVL21" s="132"/>
      <c r="BVM21" s="132"/>
      <c r="BVN21" s="132"/>
      <c r="BVO21" s="132"/>
      <c r="BVP21" s="132"/>
      <c r="BVQ21" s="132"/>
      <c r="BVR21" s="132"/>
      <c r="BVS21" s="132"/>
      <c r="BVT21" s="132"/>
      <c r="BVU21" s="132"/>
      <c r="BVV21" s="132"/>
      <c r="BVW21" s="132"/>
      <c r="BVX21" s="132"/>
      <c r="BVY21" s="132"/>
      <c r="BVZ21" s="132"/>
      <c r="BWA21" s="132"/>
      <c r="BWB21" s="132"/>
      <c r="BWC21" s="132"/>
      <c r="BWD21" s="132"/>
      <c r="BWE21" s="132"/>
      <c r="BWF21" s="132"/>
      <c r="BWG21" s="132"/>
      <c r="BWH21" s="132"/>
      <c r="BWI21" s="132"/>
      <c r="BWJ21" s="132"/>
      <c r="BWK21" s="132"/>
      <c r="BWL21" s="132"/>
      <c r="BWM21" s="132"/>
      <c r="BWN21" s="132"/>
      <c r="BWO21" s="132"/>
      <c r="BWP21" s="132"/>
      <c r="BWQ21" s="132"/>
      <c r="BWR21" s="132"/>
      <c r="BWS21" s="132"/>
      <c r="BWT21" s="132"/>
      <c r="BWU21" s="132"/>
      <c r="BWV21" s="132"/>
      <c r="BWW21" s="132"/>
      <c r="BWX21" s="132"/>
      <c r="BWY21" s="132"/>
      <c r="BWZ21" s="132"/>
      <c r="BXA21" s="132"/>
      <c r="BXB21" s="132"/>
      <c r="BXC21" s="132"/>
      <c r="BXD21" s="132"/>
      <c r="BXE21" s="132"/>
      <c r="BXF21" s="132"/>
      <c r="BXG21" s="132"/>
      <c r="BXH21" s="132"/>
      <c r="BXI21" s="132"/>
      <c r="BXJ21" s="132"/>
      <c r="BXK21" s="132"/>
      <c r="BXL21" s="132"/>
      <c r="BXM21" s="132"/>
      <c r="BXN21" s="132"/>
      <c r="BXO21" s="132"/>
      <c r="BXP21" s="132"/>
      <c r="BXQ21" s="132"/>
      <c r="BXR21" s="132"/>
      <c r="BXS21" s="132"/>
      <c r="BXT21" s="132"/>
      <c r="BXU21" s="132"/>
      <c r="BXV21" s="132"/>
      <c r="BXW21" s="132"/>
      <c r="BXX21" s="132"/>
      <c r="BXY21" s="132"/>
      <c r="BXZ21" s="132"/>
      <c r="BYA21" s="132"/>
      <c r="BYB21" s="132"/>
      <c r="BYC21" s="132"/>
      <c r="BYD21" s="132"/>
      <c r="BYE21" s="132"/>
      <c r="BYF21" s="132"/>
      <c r="BYG21" s="132"/>
      <c r="BYH21" s="132"/>
      <c r="BYI21" s="132"/>
      <c r="BYJ21" s="132"/>
      <c r="BYK21" s="132"/>
      <c r="BYL21" s="132"/>
      <c r="BYM21" s="132"/>
      <c r="BYN21" s="132"/>
      <c r="BYO21" s="132"/>
      <c r="BYP21" s="132"/>
      <c r="BYQ21" s="132"/>
      <c r="BYR21" s="132"/>
      <c r="BYS21" s="132"/>
      <c r="BYT21" s="132"/>
      <c r="BYU21" s="132"/>
      <c r="BYV21" s="132"/>
      <c r="BYW21" s="132"/>
      <c r="BYX21" s="132"/>
      <c r="BYY21" s="132"/>
      <c r="BYZ21" s="132"/>
      <c r="BZA21" s="132"/>
      <c r="BZB21" s="132"/>
      <c r="BZC21" s="132"/>
      <c r="BZD21" s="132"/>
      <c r="BZE21" s="132"/>
      <c r="BZF21" s="132"/>
      <c r="BZG21" s="132"/>
      <c r="BZH21" s="132"/>
      <c r="BZI21" s="132"/>
      <c r="BZJ21" s="132"/>
      <c r="BZK21" s="132"/>
      <c r="BZL21" s="132"/>
      <c r="BZM21" s="132"/>
      <c r="BZN21" s="132"/>
      <c r="BZO21" s="132"/>
      <c r="BZP21" s="132"/>
      <c r="BZQ21" s="132"/>
      <c r="BZR21" s="132"/>
      <c r="BZS21" s="132"/>
      <c r="BZT21" s="132"/>
      <c r="BZU21" s="132"/>
      <c r="BZV21" s="132"/>
      <c r="BZW21" s="132"/>
      <c r="BZX21" s="132"/>
      <c r="BZY21" s="132"/>
      <c r="BZZ21" s="132"/>
      <c r="CAA21" s="132"/>
      <c r="CAB21" s="132"/>
      <c r="CAC21" s="132"/>
      <c r="CAD21" s="132"/>
      <c r="CAE21" s="132"/>
      <c r="CAF21" s="132"/>
      <c r="CAG21" s="132"/>
      <c r="CAH21" s="132"/>
      <c r="CAI21" s="132"/>
      <c r="CAJ21" s="132"/>
      <c r="CAK21" s="132"/>
      <c r="CAL21" s="132"/>
      <c r="CAM21" s="132"/>
      <c r="CAN21" s="132"/>
      <c r="CAO21" s="132"/>
      <c r="CAP21" s="132"/>
      <c r="CAQ21" s="132"/>
      <c r="CAR21" s="132"/>
      <c r="CAS21" s="132"/>
      <c r="CAT21" s="132"/>
      <c r="CAU21" s="132"/>
      <c r="CAV21" s="132"/>
      <c r="CAW21" s="132"/>
      <c r="CAX21" s="132"/>
      <c r="CAY21" s="132"/>
      <c r="CAZ21" s="132"/>
      <c r="CBA21" s="132"/>
      <c r="CBB21" s="132"/>
      <c r="CBC21" s="132"/>
      <c r="CBD21" s="132"/>
      <c r="CBE21" s="132"/>
      <c r="CBF21" s="132"/>
      <c r="CBG21" s="132"/>
      <c r="CBH21" s="132"/>
      <c r="CBI21" s="132"/>
      <c r="CBJ21" s="132"/>
      <c r="CBK21" s="132"/>
      <c r="CBL21" s="132"/>
      <c r="CBM21" s="132"/>
      <c r="CBN21" s="132"/>
      <c r="CBO21" s="132"/>
      <c r="CBP21" s="132"/>
      <c r="CBQ21" s="132"/>
      <c r="CBR21" s="132"/>
      <c r="CBS21" s="132"/>
      <c r="CBT21" s="132"/>
      <c r="CBU21" s="132"/>
      <c r="CBV21" s="132"/>
      <c r="CBW21" s="132"/>
      <c r="CBX21" s="132"/>
      <c r="CBY21" s="132"/>
      <c r="CBZ21" s="132"/>
      <c r="CCA21" s="132"/>
      <c r="CCB21" s="132"/>
      <c r="CCC21" s="132"/>
      <c r="CCD21" s="132"/>
      <c r="CCE21" s="132"/>
      <c r="CCF21" s="132"/>
      <c r="CCG21" s="132"/>
      <c r="CCH21" s="132"/>
      <c r="CCI21" s="132"/>
      <c r="CCJ21" s="132"/>
      <c r="CCK21" s="132"/>
      <c r="CCL21" s="132"/>
      <c r="CCM21" s="132"/>
      <c r="CCN21" s="132"/>
      <c r="CCO21" s="132"/>
      <c r="CCP21" s="132"/>
      <c r="CCQ21" s="132"/>
      <c r="CCR21" s="132"/>
      <c r="CCS21" s="132"/>
      <c r="CCT21" s="132"/>
      <c r="CCU21" s="132"/>
      <c r="CCV21" s="132"/>
      <c r="CCW21" s="132"/>
      <c r="CCX21" s="132"/>
      <c r="CCY21" s="132"/>
      <c r="CCZ21" s="132"/>
      <c r="CDA21" s="132"/>
      <c r="CDB21" s="132"/>
      <c r="CDC21" s="132"/>
      <c r="CDD21" s="132"/>
      <c r="CDE21" s="132"/>
      <c r="CDF21" s="132"/>
      <c r="CDG21" s="132"/>
      <c r="CDH21" s="132"/>
      <c r="CDI21" s="132"/>
      <c r="CDJ21" s="132"/>
      <c r="CDK21" s="132"/>
      <c r="CDL21" s="132"/>
      <c r="CDM21" s="132"/>
      <c r="CDN21" s="132"/>
      <c r="CDO21" s="132"/>
      <c r="CDP21" s="132"/>
      <c r="CDQ21" s="132"/>
      <c r="CDR21" s="132"/>
      <c r="CDS21" s="132"/>
      <c r="CDT21" s="132"/>
      <c r="CDU21" s="132"/>
      <c r="CDV21" s="132"/>
      <c r="CDW21" s="132"/>
      <c r="CDX21" s="132"/>
      <c r="CDY21" s="132"/>
      <c r="CDZ21" s="132"/>
      <c r="CEA21" s="132"/>
      <c r="CEB21" s="132"/>
      <c r="CEC21" s="132"/>
      <c r="CED21" s="132"/>
      <c r="CEE21" s="132"/>
      <c r="CEF21" s="132"/>
      <c r="CEG21" s="132"/>
      <c r="CEH21" s="132"/>
      <c r="CEI21" s="132"/>
      <c r="CEJ21" s="132"/>
      <c r="CEK21" s="132"/>
      <c r="CEL21" s="132"/>
      <c r="CEM21" s="132"/>
      <c r="CEN21" s="132"/>
      <c r="CEO21" s="132"/>
      <c r="CEP21" s="132"/>
      <c r="CEQ21" s="132"/>
      <c r="CER21" s="132"/>
      <c r="CES21" s="132"/>
      <c r="CET21" s="132"/>
      <c r="CEU21" s="132"/>
      <c r="CEV21" s="132"/>
      <c r="CEW21" s="132"/>
      <c r="CEX21" s="132"/>
      <c r="CEY21" s="132"/>
      <c r="CEZ21" s="132"/>
      <c r="CFA21" s="132"/>
      <c r="CFB21" s="132"/>
      <c r="CFC21" s="132"/>
      <c r="CFD21" s="132"/>
      <c r="CFE21" s="132"/>
      <c r="CFF21" s="132"/>
      <c r="CFG21" s="132"/>
      <c r="CFH21" s="132"/>
      <c r="CFI21" s="132"/>
      <c r="CFJ21" s="132"/>
      <c r="CFK21" s="132"/>
      <c r="CFL21" s="132"/>
      <c r="CFM21" s="132"/>
      <c r="CFN21" s="132"/>
      <c r="CFO21" s="132"/>
      <c r="CFP21" s="132"/>
      <c r="CFQ21" s="132"/>
      <c r="CFR21" s="132"/>
      <c r="CFS21" s="132"/>
      <c r="CFT21" s="132"/>
      <c r="CFU21" s="132"/>
      <c r="CFV21" s="132"/>
      <c r="CFW21" s="132"/>
      <c r="CFX21" s="132"/>
      <c r="CFY21" s="132"/>
      <c r="CFZ21" s="132"/>
      <c r="CGA21" s="132"/>
      <c r="CGB21" s="132"/>
      <c r="CGC21" s="132"/>
      <c r="CGD21" s="132"/>
      <c r="CGE21" s="132"/>
      <c r="CGF21" s="132"/>
      <c r="CGG21" s="132"/>
      <c r="CGH21" s="132"/>
      <c r="CGI21" s="132"/>
      <c r="CGJ21" s="132"/>
      <c r="CGK21" s="132"/>
      <c r="CGL21" s="132"/>
      <c r="CGM21" s="132"/>
      <c r="CGN21" s="132"/>
      <c r="CGO21" s="132"/>
      <c r="CGP21" s="132"/>
      <c r="CGQ21" s="132"/>
      <c r="CGR21" s="132"/>
      <c r="CGS21" s="132"/>
      <c r="CGT21" s="132"/>
      <c r="CGU21" s="132"/>
      <c r="CGV21" s="132"/>
      <c r="CGW21" s="132"/>
      <c r="CGX21" s="132"/>
      <c r="CGY21" s="132"/>
      <c r="CGZ21" s="132"/>
      <c r="CHA21" s="132"/>
      <c r="CHB21" s="132"/>
      <c r="CHC21" s="132"/>
      <c r="CHD21" s="132"/>
      <c r="CHE21" s="132"/>
      <c r="CHF21" s="132"/>
      <c r="CHG21" s="132"/>
      <c r="CHH21" s="132"/>
      <c r="CHI21" s="132"/>
      <c r="CHJ21" s="132"/>
      <c r="CHK21" s="132"/>
      <c r="CHL21" s="132"/>
      <c r="CHM21" s="132"/>
      <c r="CHN21" s="132"/>
      <c r="CHO21" s="132"/>
      <c r="CHP21" s="132"/>
      <c r="CHQ21" s="132"/>
      <c r="CHR21" s="132"/>
      <c r="CHS21" s="132"/>
      <c r="CHT21" s="132"/>
      <c r="CHU21" s="132"/>
      <c r="CHV21" s="132"/>
      <c r="CHW21" s="132"/>
      <c r="CHX21" s="132"/>
      <c r="CHY21" s="132"/>
      <c r="CHZ21" s="132"/>
      <c r="CIA21" s="132"/>
      <c r="CIB21" s="132"/>
      <c r="CIC21" s="132"/>
      <c r="CID21" s="132"/>
      <c r="CIE21" s="132"/>
      <c r="CIF21" s="132"/>
      <c r="CIG21" s="132"/>
      <c r="CIH21" s="132"/>
      <c r="CII21" s="132"/>
      <c r="CIJ21" s="132"/>
      <c r="CIK21" s="132"/>
      <c r="CIL21" s="132"/>
      <c r="CIM21" s="132"/>
      <c r="CIN21" s="132"/>
      <c r="CIO21" s="132"/>
      <c r="CIP21" s="132"/>
      <c r="CIQ21" s="132"/>
      <c r="CIR21" s="132"/>
      <c r="CIS21" s="132"/>
      <c r="CIT21" s="132"/>
      <c r="CIU21" s="132"/>
      <c r="CIV21" s="132"/>
      <c r="CIW21" s="132"/>
      <c r="CIX21" s="132"/>
      <c r="CIY21" s="132"/>
      <c r="CIZ21" s="132"/>
      <c r="CJA21" s="132"/>
      <c r="CJB21" s="132"/>
      <c r="CJC21" s="132"/>
      <c r="CJD21" s="132"/>
      <c r="CJE21" s="132"/>
      <c r="CJF21" s="132"/>
      <c r="CJG21" s="132"/>
      <c r="CJH21" s="132"/>
      <c r="CJI21" s="132"/>
      <c r="CJJ21" s="132"/>
      <c r="CJK21" s="132"/>
      <c r="CJL21" s="132"/>
      <c r="CJM21" s="132"/>
      <c r="CJN21" s="132"/>
      <c r="CJO21" s="132"/>
      <c r="CJP21" s="132"/>
      <c r="CJQ21" s="132"/>
      <c r="CJR21" s="132"/>
      <c r="CJS21" s="132"/>
      <c r="CJT21" s="132"/>
      <c r="CJU21" s="132"/>
      <c r="CJV21" s="132"/>
      <c r="CJW21" s="132"/>
      <c r="CJX21" s="132"/>
      <c r="CJY21" s="132"/>
      <c r="CJZ21" s="132"/>
      <c r="CKA21" s="132"/>
      <c r="CKB21" s="132"/>
      <c r="CKC21" s="132"/>
      <c r="CKD21" s="132"/>
      <c r="CKE21" s="132"/>
      <c r="CKF21" s="132"/>
      <c r="CKG21" s="132"/>
      <c r="CKH21" s="132"/>
      <c r="CKI21" s="132"/>
      <c r="CKJ21" s="132"/>
      <c r="CKK21" s="132"/>
      <c r="CKL21" s="132"/>
      <c r="CKM21" s="132"/>
      <c r="CKN21" s="132"/>
      <c r="CKO21" s="132"/>
      <c r="CKP21" s="132"/>
      <c r="CKQ21" s="132"/>
      <c r="CKR21" s="132"/>
      <c r="CKS21" s="132"/>
      <c r="CKT21" s="132"/>
      <c r="CKU21" s="132"/>
      <c r="CKV21" s="132"/>
      <c r="CKW21" s="132"/>
      <c r="CKX21" s="132"/>
      <c r="CKY21" s="132"/>
      <c r="CKZ21" s="132"/>
      <c r="CLA21" s="132"/>
      <c r="CLB21" s="132"/>
      <c r="CLC21" s="132"/>
      <c r="CLD21" s="132"/>
      <c r="CLE21" s="132"/>
      <c r="CLF21" s="132"/>
      <c r="CLG21" s="132"/>
      <c r="CLH21" s="132"/>
      <c r="CLI21" s="132"/>
      <c r="CLJ21" s="132"/>
      <c r="CLK21" s="132"/>
      <c r="CLL21" s="132"/>
      <c r="CLM21" s="132"/>
      <c r="CLN21" s="132"/>
      <c r="CLO21" s="132"/>
      <c r="CLP21" s="132"/>
      <c r="CLQ21" s="132"/>
      <c r="CLR21" s="132"/>
      <c r="CLS21" s="132"/>
      <c r="CLT21" s="132"/>
      <c r="CLU21" s="132"/>
      <c r="CLV21" s="132"/>
      <c r="CLW21" s="132"/>
      <c r="CLX21" s="132"/>
      <c r="CLY21" s="132"/>
      <c r="CLZ21" s="132"/>
      <c r="CMA21" s="132"/>
      <c r="CMB21" s="132"/>
      <c r="CMC21" s="132"/>
      <c r="CMD21" s="132"/>
      <c r="CME21" s="132"/>
      <c r="CMF21" s="132"/>
      <c r="CMG21" s="132"/>
      <c r="CMH21" s="132"/>
      <c r="CMI21" s="132"/>
      <c r="CMJ21" s="132"/>
      <c r="CMK21" s="132"/>
      <c r="CML21" s="132"/>
      <c r="CMM21" s="132"/>
      <c r="CMN21" s="132"/>
      <c r="CMO21" s="132"/>
      <c r="CMP21" s="132"/>
      <c r="CMQ21" s="132"/>
      <c r="CMR21" s="132"/>
      <c r="CMS21" s="132"/>
      <c r="CMT21" s="132"/>
      <c r="CMU21" s="132"/>
      <c r="CMV21" s="132"/>
      <c r="CMW21" s="132"/>
      <c r="CMX21" s="132"/>
      <c r="CMY21" s="132"/>
      <c r="CMZ21" s="132"/>
      <c r="CNA21" s="132"/>
      <c r="CNB21" s="132"/>
      <c r="CNC21" s="132"/>
      <c r="CND21" s="132"/>
      <c r="CNE21" s="132"/>
      <c r="CNF21" s="132"/>
      <c r="CNG21" s="132"/>
      <c r="CNH21" s="132"/>
      <c r="CNI21" s="132"/>
      <c r="CNJ21" s="132"/>
      <c r="CNK21" s="132"/>
      <c r="CNL21" s="132"/>
      <c r="CNM21" s="132"/>
      <c r="CNN21" s="132"/>
      <c r="CNO21" s="132"/>
      <c r="CNP21" s="132"/>
      <c r="CNQ21" s="132"/>
      <c r="CNR21" s="132"/>
      <c r="CNS21" s="132"/>
      <c r="CNT21" s="132"/>
      <c r="CNU21" s="132"/>
      <c r="CNV21" s="132"/>
      <c r="CNW21" s="132"/>
      <c r="CNX21" s="132"/>
      <c r="CNY21" s="132"/>
      <c r="CNZ21" s="132"/>
      <c r="COA21" s="132"/>
      <c r="COB21" s="132"/>
      <c r="COC21" s="132"/>
      <c r="COD21" s="132"/>
      <c r="COE21" s="132"/>
      <c r="COF21" s="132"/>
      <c r="COG21" s="132"/>
      <c r="COH21" s="132"/>
      <c r="COI21" s="132"/>
      <c r="COJ21" s="132"/>
      <c r="COK21" s="132"/>
      <c r="COL21" s="132"/>
      <c r="COM21" s="132"/>
      <c r="CON21" s="132"/>
      <c r="COO21" s="132"/>
      <c r="COP21" s="132"/>
      <c r="COQ21" s="132"/>
      <c r="COR21" s="132"/>
      <c r="COS21" s="132"/>
      <c r="COT21" s="132"/>
      <c r="COU21" s="132"/>
      <c r="COV21" s="132"/>
      <c r="COW21" s="132"/>
      <c r="COX21" s="132"/>
      <c r="COY21" s="132"/>
      <c r="COZ21" s="132"/>
      <c r="CPA21" s="132"/>
      <c r="CPB21" s="132"/>
      <c r="CPC21" s="132"/>
      <c r="CPD21" s="132"/>
      <c r="CPE21" s="132"/>
      <c r="CPF21" s="132"/>
      <c r="CPG21" s="132"/>
      <c r="CPH21" s="132"/>
      <c r="CPI21" s="132"/>
      <c r="CPJ21" s="132"/>
      <c r="CPK21" s="132"/>
      <c r="CPL21" s="132"/>
      <c r="CPM21" s="132"/>
      <c r="CPN21" s="132"/>
      <c r="CPO21" s="132"/>
      <c r="CPP21" s="132"/>
      <c r="CPQ21" s="132"/>
      <c r="CPR21" s="132"/>
      <c r="CPS21" s="132"/>
      <c r="CPT21" s="132"/>
      <c r="CPU21" s="132"/>
      <c r="CPV21" s="132"/>
      <c r="CPW21" s="132"/>
      <c r="CPX21" s="132"/>
      <c r="CPY21" s="132"/>
      <c r="CPZ21" s="132"/>
      <c r="CQA21" s="132"/>
      <c r="CQB21" s="132"/>
      <c r="CQC21" s="132"/>
      <c r="CQD21" s="132"/>
      <c r="CQE21" s="132"/>
      <c r="CQF21" s="132"/>
      <c r="CQG21" s="132"/>
      <c r="CQH21" s="132"/>
      <c r="CQI21" s="132"/>
      <c r="CQJ21" s="132"/>
      <c r="CQK21" s="132"/>
      <c r="CQL21" s="132"/>
      <c r="CQM21" s="132"/>
      <c r="CQN21" s="132"/>
      <c r="CQO21" s="132"/>
      <c r="CQP21" s="132"/>
      <c r="CQQ21" s="132"/>
      <c r="CQR21" s="132"/>
      <c r="CQS21" s="132"/>
      <c r="CQT21" s="132"/>
      <c r="CQU21" s="132"/>
      <c r="CQV21" s="132"/>
      <c r="CQW21" s="132"/>
      <c r="CQX21" s="132"/>
      <c r="CQY21" s="132"/>
      <c r="CQZ21" s="132"/>
      <c r="CRA21" s="132"/>
      <c r="CRB21" s="132"/>
      <c r="CRC21" s="132"/>
      <c r="CRD21" s="132"/>
      <c r="CRE21" s="132"/>
      <c r="CRF21" s="132"/>
      <c r="CRG21" s="132"/>
      <c r="CRH21" s="132"/>
      <c r="CRI21" s="132"/>
      <c r="CRJ21" s="132"/>
      <c r="CRK21" s="132"/>
      <c r="CRL21" s="132"/>
      <c r="CRM21" s="132"/>
      <c r="CRN21" s="132"/>
      <c r="CRO21" s="132"/>
      <c r="CRP21" s="132"/>
      <c r="CRQ21" s="132"/>
      <c r="CRR21" s="132"/>
      <c r="CRS21" s="132"/>
      <c r="CRT21" s="132"/>
      <c r="CRU21" s="132"/>
      <c r="CRV21" s="132"/>
      <c r="CRW21" s="132"/>
      <c r="CRX21" s="132"/>
      <c r="CRY21" s="132"/>
      <c r="CRZ21" s="132"/>
      <c r="CSA21" s="132"/>
      <c r="CSB21" s="132"/>
      <c r="CSC21" s="132"/>
      <c r="CSD21" s="132"/>
      <c r="CSE21" s="132"/>
      <c r="CSF21" s="132"/>
      <c r="CSG21" s="132"/>
      <c r="CSH21" s="132"/>
      <c r="CSI21" s="132"/>
      <c r="CSJ21" s="132"/>
      <c r="CSK21" s="132"/>
      <c r="CSL21" s="132"/>
      <c r="CSM21" s="132"/>
      <c r="CSN21" s="132"/>
      <c r="CSO21" s="132"/>
      <c r="CSP21" s="132"/>
      <c r="CSQ21" s="132"/>
      <c r="CSR21" s="132"/>
      <c r="CSS21" s="132"/>
      <c r="CST21" s="132"/>
      <c r="CSU21" s="132"/>
      <c r="CSV21" s="132"/>
      <c r="CSW21" s="132"/>
      <c r="CSX21" s="132"/>
      <c r="CSY21" s="132"/>
      <c r="CSZ21" s="132"/>
      <c r="CTA21" s="132"/>
      <c r="CTB21" s="132"/>
      <c r="CTC21" s="132"/>
      <c r="CTD21" s="132"/>
      <c r="CTE21" s="132"/>
      <c r="CTF21" s="132"/>
      <c r="CTG21" s="132"/>
      <c r="CTH21" s="132"/>
      <c r="CTI21" s="132"/>
      <c r="CTJ21" s="132"/>
      <c r="CTK21" s="132"/>
      <c r="CTL21" s="132"/>
      <c r="CTM21" s="132"/>
      <c r="CTN21" s="132"/>
      <c r="CTO21" s="132"/>
      <c r="CTP21" s="132"/>
      <c r="CTQ21" s="132"/>
      <c r="CTR21" s="132"/>
      <c r="CTS21" s="132"/>
      <c r="CTT21" s="132"/>
      <c r="CTU21" s="132"/>
      <c r="CTV21" s="132"/>
      <c r="CTW21" s="132"/>
      <c r="CTX21" s="132"/>
      <c r="CTY21" s="132"/>
      <c r="CTZ21" s="132"/>
      <c r="CUA21" s="132"/>
      <c r="CUB21" s="132"/>
      <c r="CUC21" s="132"/>
      <c r="CUD21" s="132"/>
      <c r="CUE21" s="132"/>
      <c r="CUF21" s="132"/>
      <c r="CUG21" s="132"/>
      <c r="CUH21" s="132"/>
      <c r="CUI21" s="132"/>
      <c r="CUJ21" s="132"/>
      <c r="CUK21" s="132"/>
      <c r="CUL21" s="132"/>
      <c r="CUM21" s="132"/>
      <c r="CUN21" s="132"/>
      <c r="CUO21" s="132"/>
      <c r="CUP21" s="132"/>
      <c r="CUQ21" s="132"/>
      <c r="CUR21" s="132"/>
      <c r="CUS21" s="132"/>
      <c r="CUT21" s="132"/>
      <c r="CUU21" s="132"/>
      <c r="CUV21" s="132"/>
      <c r="CUW21" s="132"/>
      <c r="CUX21" s="132"/>
      <c r="CUY21" s="132"/>
      <c r="CUZ21" s="132"/>
      <c r="CVA21" s="132"/>
      <c r="CVB21" s="132"/>
      <c r="CVC21" s="132"/>
      <c r="CVD21" s="132"/>
      <c r="CVE21" s="132"/>
      <c r="CVF21" s="132"/>
      <c r="CVG21" s="132"/>
      <c r="CVH21" s="132"/>
      <c r="CVI21" s="132"/>
      <c r="CVJ21" s="132"/>
      <c r="CVK21" s="132"/>
      <c r="CVL21" s="132"/>
      <c r="CVM21" s="132"/>
      <c r="CVN21" s="132"/>
      <c r="CVO21" s="132"/>
      <c r="CVP21" s="132"/>
      <c r="CVQ21" s="132"/>
      <c r="CVR21" s="132"/>
      <c r="CVS21" s="132"/>
      <c r="CVT21" s="132"/>
      <c r="CVU21" s="132"/>
      <c r="CVV21" s="132"/>
      <c r="CVW21" s="132"/>
      <c r="CVX21" s="132"/>
      <c r="CVY21" s="132"/>
      <c r="CVZ21" s="132"/>
      <c r="CWA21" s="132"/>
      <c r="CWB21" s="132"/>
      <c r="CWC21" s="132"/>
      <c r="CWD21" s="132"/>
      <c r="CWE21" s="132"/>
      <c r="CWF21" s="132"/>
      <c r="CWG21" s="132"/>
      <c r="CWH21" s="132"/>
      <c r="CWI21" s="132"/>
      <c r="CWJ21" s="132"/>
      <c r="CWK21" s="132"/>
      <c r="CWL21" s="132"/>
      <c r="CWM21" s="132"/>
      <c r="CWN21" s="132"/>
      <c r="CWO21" s="132"/>
      <c r="CWP21" s="132"/>
      <c r="CWQ21" s="132"/>
      <c r="CWR21" s="132"/>
      <c r="CWS21" s="132"/>
      <c r="CWT21" s="132"/>
      <c r="CWU21" s="132"/>
      <c r="CWV21" s="132"/>
      <c r="CWW21" s="132"/>
      <c r="CWX21" s="132"/>
      <c r="CWY21" s="132"/>
      <c r="CWZ21" s="132"/>
      <c r="CXA21" s="132"/>
      <c r="CXB21" s="132"/>
      <c r="CXC21" s="132"/>
      <c r="CXD21" s="132"/>
      <c r="CXE21" s="132"/>
      <c r="CXF21" s="132"/>
      <c r="CXG21" s="132"/>
      <c r="CXH21" s="132"/>
      <c r="CXI21" s="132"/>
      <c r="CXJ21" s="132"/>
      <c r="CXK21" s="132"/>
      <c r="CXL21" s="132"/>
      <c r="CXM21" s="132"/>
      <c r="CXN21" s="132"/>
      <c r="CXO21" s="132"/>
      <c r="CXP21" s="132"/>
      <c r="CXQ21" s="132"/>
      <c r="CXR21" s="132"/>
      <c r="CXS21" s="132"/>
      <c r="CXT21" s="132"/>
      <c r="CXU21" s="132"/>
      <c r="CXV21" s="132"/>
      <c r="CXW21" s="132"/>
      <c r="CXX21" s="132"/>
      <c r="CXY21" s="132"/>
      <c r="CXZ21" s="132"/>
      <c r="CYA21" s="132"/>
      <c r="CYB21" s="132"/>
      <c r="CYC21" s="132"/>
      <c r="CYD21" s="132"/>
      <c r="CYE21" s="132"/>
      <c r="CYF21" s="132"/>
      <c r="CYG21" s="132"/>
      <c r="CYH21" s="132"/>
      <c r="CYI21" s="132"/>
      <c r="CYJ21" s="132"/>
      <c r="CYK21" s="132"/>
      <c r="CYL21" s="132"/>
      <c r="CYM21" s="132"/>
      <c r="CYN21" s="132"/>
      <c r="CYO21" s="132"/>
      <c r="CYP21" s="132"/>
      <c r="CYQ21" s="132"/>
      <c r="CYR21" s="132"/>
      <c r="CYS21" s="132"/>
      <c r="CYT21" s="132"/>
      <c r="CYU21" s="132"/>
      <c r="CYV21" s="132"/>
      <c r="CYW21" s="132"/>
      <c r="CYX21" s="132"/>
      <c r="CYY21" s="132"/>
      <c r="CYZ21" s="132"/>
      <c r="CZA21" s="132"/>
      <c r="CZB21" s="132"/>
      <c r="CZC21" s="132"/>
      <c r="CZD21" s="132"/>
      <c r="CZE21" s="132"/>
      <c r="CZF21" s="132"/>
      <c r="CZG21" s="132"/>
      <c r="CZH21" s="132"/>
      <c r="CZI21" s="132"/>
      <c r="CZJ21" s="132"/>
      <c r="CZK21" s="132"/>
      <c r="CZL21" s="132"/>
      <c r="CZM21" s="132"/>
      <c r="CZN21" s="132"/>
      <c r="CZO21" s="132"/>
      <c r="CZP21" s="132"/>
      <c r="CZQ21" s="132"/>
      <c r="CZR21" s="132"/>
      <c r="CZS21" s="132"/>
      <c r="CZT21" s="132"/>
      <c r="CZU21" s="132"/>
      <c r="CZV21" s="132"/>
      <c r="CZW21" s="132"/>
      <c r="CZX21" s="132"/>
      <c r="CZY21" s="132"/>
      <c r="CZZ21" s="132"/>
      <c r="DAA21" s="132"/>
      <c r="DAB21" s="132"/>
      <c r="DAC21" s="132"/>
      <c r="DAD21" s="132"/>
      <c r="DAE21" s="132"/>
      <c r="DAF21" s="132"/>
      <c r="DAG21" s="132"/>
      <c r="DAH21" s="132"/>
      <c r="DAI21" s="132"/>
      <c r="DAJ21" s="132"/>
      <c r="DAK21" s="132"/>
      <c r="DAL21" s="132"/>
      <c r="DAM21" s="132"/>
      <c r="DAN21" s="132"/>
      <c r="DAO21" s="132"/>
      <c r="DAP21" s="132"/>
      <c r="DAQ21" s="132"/>
      <c r="DAR21" s="132"/>
      <c r="DAS21" s="132"/>
      <c r="DAT21" s="132"/>
      <c r="DAU21" s="132"/>
      <c r="DAV21" s="132"/>
      <c r="DAW21" s="132"/>
      <c r="DAX21" s="132"/>
      <c r="DAY21" s="132"/>
      <c r="DAZ21" s="132"/>
      <c r="DBA21" s="132"/>
      <c r="DBB21" s="132"/>
      <c r="DBC21" s="132"/>
      <c r="DBD21" s="132"/>
      <c r="DBE21" s="132"/>
      <c r="DBF21" s="132"/>
      <c r="DBG21" s="132"/>
      <c r="DBH21" s="132"/>
      <c r="DBI21" s="132"/>
      <c r="DBJ21" s="132"/>
      <c r="DBK21" s="132"/>
      <c r="DBL21" s="132"/>
      <c r="DBM21" s="132"/>
      <c r="DBN21" s="132"/>
      <c r="DBO21" s="132"/>
      <c r="DBP21" s="132"/>
      <c r="DBQ21" s="132"/>
      <c r="DBR21" s="132"/>
      <c r="DBS21" s="132"/>
      <c r="DBT21" s="132"/>
      <c r="DBU21" s="132"/>
      <c r="DBV21" s="132"/>
      <c r="DBW21" s="132"/>
      <c r="DBX21" s="132"/>
      <c r="DBY21" s="132"/>
      <c r="DBZ21" s="132"/>
      <c r="DCA21" s="132"/>
      <c r="DCB21" s="132"/>
      <c r="DCC21" s="132"/>
      <c r="DCD21" s="132"/>
      <c r="DCE21" s="132"/>
      <c r="DCF21" s="132"/>
      <c r="DCG21" s="132"/>
      <c r="DCH21" s="132"/>
      <c r="DCI21" s="132"/>
      <c r="DCJ21" s="132"/>
      <c r="DCK21" s="132"/>
      <c r="DCL21" s="132"/>
      <c r="DCM21" s="132"/>
      <c r="DCN21" s="132"/>
      <c r="DCO21" s="132"/>
      <c r="DCP21" s="132"/>
      <c r="DCQ21" s="132"/>
      <c r="DCR21" s="132"/>
      <c r="DCS21" s="132"/>
      <c r="DCT21" s="132"/>
      <c r="DCU21" s="132"/>
      <c r="DCV21" s="132"/>
      <c r="DCW21" s="132"/>
      <c r="DCX21" s="132"/>
      <c r="DCY21" s="132"/>
      <c r="DCZ21" s="132"/>
      <c r="DDA21" s="132"/>
      <c r="DDB21" s="132"/>
      <c r="DDC21" s="132"/>
      <c r="DDD21" s="132"/>
      <c r="DDE21" s="132"/>
      <c r="DDF21" s="132"/>
      <c r="DDG21" s="132"/>
      <c r="DDH21" s="132"/>
      <c r="DDI21" s="132"/>
      <c r="DDJ21" s="132"/>
      <c r="DDK21" s="132"/>
      <c r="DDL21" s="132"/>
      <c r="DDM21" s="132"/>
      <c r="DDN21" s="132"/>
      <c r="DDO21" s="132"/>
      <c r="DDP21" s="132"/>
      <c r="DDQ21" s="132"/>
      <c r="DDR21" s="132"/>
      <c r="DDS21" s="132"/>
      <c r="DDT21" s="132"/>
      <c r="DDU21" s="132"/>
      <c r="DDV21" s="132"/>
      <c r="DDW21" s="132"/>
      <c r="DDX21" s="132"/>
      <c r="DDY21" s="132"/>
      <c r="DDZ21" s="132"/>
      <c r="DEA21" s="132"/>
      <c r="DEB21" s="132"/>
      <c r="DEC21" s="132"/>
      <c r="DED21" s="132"/>
      <c r="DEE21" s="132"/>
      <c r="DEF21" s="132"/>
      <c r="DEG21" s="132"/>
      <c r="DEH21" s="132"/>
      <c r="DEI21" s="132"/>
      <c r="DEJ21" s="132"/>
      <c r="DEK21" s="132"/>
      <c r="DEL21" s="132"/>
      <c r="DEM21" s="132"/>
      <c r="DEN21" s="132"/>
      <c r="DEO21" s="132"/>
      <c r="DEP21" s="132"/>
      <c r="DEQ21" s="132"/>
      <c r="DER21" s="132"/>
      <c r="DES21" s="132"/>
      <c r="DET21" s="132"/>
      <c r="DEU21" s="132"/>
      <c r="DEV21" s="132"/>
      <c r="DEW21" s="132"/>
      <c r="DEX21" s="132"/>
      <c r="DEY21" s="132"/>
      <c r="DEZ21" s="132"/>
      <c r="DFA21" s="132"/>
      <c r="DFB21" s="132"/>
      <c r="DFC21" s="132"/>
      <c r="DFD21" s="132"/>
      <c r="DFE21" s="132"/>
      <c r="DFF21" s="132"/>
      <c r="DFG21" s="132"/>
      <c r="DFH21" s="132"/>
      <c r="DFI21" s="132"/>
      <c r="DFJ21" s="132"/>
      <c r="DFK21" s="132"/>
      <c r="DFL21" s="132"/>
      <c r="DFM21" s="132"/>
      <c r="DFN21" s="132"/>
      <c r="DFO21" s="132"/>
      <c r="DFP21" s="132"/>
      <c r="DFQ21" s="132"/>
      <c r="DFR21" s="132"/>
      <c r="DFS21" s="132"/>
      <c r="DFT21" s="132"/>
      <c r="DFU21" s="132"/>
      <c r="DFV21" s="132"/>
      <c r="DFW21" s="132"/>
      <c r="DFX21" s="132"/>
      <c r="DFY21" s="132"/>
      <c r="DFZ21" s="132"/>
      <c r="DGA21" s="132"/>
      <c r="DGB21" s="132"/>
      <c r="DGC21" s="132"/>
      <c r="DGD21" s="132"/>
      <c r="DGE21" s="132"/>
      <c r="DGF21" s="132"/>
      <c r="DGG21" s="132"/>
      <c r="DGH21" s="132"/>
      <c r="DGI21" s="132"/>
      <c r="DGJ21" s="132"/>
      <c r="DGK21" s="132"/>
      <c r="DGL21" s="132"/>
      <c r="DGM21" s="132"/>
      <c r="DGN21" s="132"/>
      <c r="DGO21" s="132"/>
      <c r="DGP21" s="132"/>
      <c r="DGQ21" s="132"/>
      <c r="DGR21" s="132"/>
      <c r="DGS21" s="132"/>
      <c r="DGT21" s="132"/>
      <c r="DGU21" s="132"/>
      <c r="DGV21" s="132"/>
      <c r="DGW21" s="132"/>
      <c r="DGX21" s="132"/>
      <c r="DGY21" s="132"/>
      <c r="DGZ21" s="132"/>
      <c r="DHA21" s="132"/>
      <c r="DHB21" s="132"/>
      <c r="DHC21" s="132"/>
      <c r="DHD21" s="132"/>
      <c r="DHE21" s="132"/>
      <c r="DHF21" s="132"/>
      <c r="DHG21" s="132"/>
      <c r="DHH21" s="132"/>
      <c r="DHI21" s="132"/>
      <c r="DHJ21" s="132"/>
      <c r="DHK21" s="132"/>
      <c r="DHL21" s="132"/>
      <c r="DHM21" s="132"/>
      <c r="DHN21" s="132"/>
      <c r="DHO21" s="132"/>
      <c r="DHP21" s="132"/>
      <c r="DHQ21" s="132"/>
      <c r="DHR21" s="132"/>
      <c r="DHS21" s="132"/>
      <c r="DHT21" s="132"/>
      <c r="DHU21" s="132"/>
      <c r="DHV21" s="132"/>
      <c r="DHW21" s="132"/>
      <c r="DHX21" s="132"/>
      <c r="DHY21" s="132"/>
      <c r="DHZ21" s="132"/>
      <c r="DIA21" s="132"/>
      <c r="DIB21" s="132"/>
      <c r="DIC21" s="132"/>
      <c r="DID21" s="132"/>
      <c r="DIE21" s="132"/>
      <c r="DIF21" s="132"/>
      <c r="DIG21" s="132"/>
      <c r="DIH21" s="132"/>
      <c r="DII21" s="132"/>
      <c r="DIJ21" s="132"/>
      <c r="DIK21" s="132"/>
      <c r="DIL21" s="132"/>
      <c r="DIM21" s="132"/>
      <c r="DIN21" s="132"/>
      <c r="DIO21" s="132"/>
      <c r="DIP21" s="132"/>
      <c r="DIQ21" s="132"/>
      <c r="DIR21" s="132"/>
      <c r="DIS21" s="132"/>
      <c r="DIT21" s="132"/>
      <c r="DIU21" s="132"/>
      <c r="DIV21" s="132"/>
      <c r="DIW21" s="132"/>
      <c r="DIX21" s="132"/>
      <c r="DIY21" s="132"/>
      <c r="DIZ21" s="132"/>
      <c r="DJA21" s="132"/>
      <c r="DJB21" s="132"/>
      <c r="DJC21" s="132"/>
      <c r="DJD21" s="132"/>
      <c r="DJE21" s="132"/>
      <c r="DJF21" s="132"/>
      <c r="DJG21" s="132"/>
      <c r="DJH21" s="132"/>
      <c r="DJI21" s="132"/>
      <c r="DJJ21" s="132"/>
      <c r="DJK21" s="132"/>
      <c r="DJL21" s="132"/>
      <c r="DJM21" s="132"/>
      <c r="DJN21" s="132"/>
      <c r="DJO21" s="132"/>
      <c r="DJP21" s="132"/>
      <c r="DJQ21" s="132"/>
      <c r="DJR21" s="132"/>
      <c r="DJS21" s="132"/>
      <c r="DJT21" s="132"/>
      <c r="DJU21" s="132"/>
      <c r="DJV21" s="132"/>
      <c r="DJW21" s="132"/>
      <c r="DJX21" s="132"/>
      <c r="DJY21" s="132"/>
      <c r="DJZ21" s="132"/>
      <c r="DKA21" s="132"/>
      <c r="DKB21" s="132"/>
      <c r="DKC21" s="132"/>
      <c r="DKD21" s="132"/>
      <c r="DKE21" s="132"/>
      <c r="DKF21" s="132"/>
      <c r="DKG21" s="132"/>
      <c r="DKH21" s="132"/>
      <c r="DKI21" s="132"/>
      <c r="DKJ21" s="132"/>
      <c r="DKK21" s="132"/>
      <c r="DKL21" s="132"/>
      <c r="DKM21" s="132"/>
      <c r="DKN21" s="132"/>
      <c r="DKO21" s="132"/>
      <c r="DKP21" s="132"/>
      <c r="DKQ21" s="132"/>
      <c r="DKR21" s="132"/>
      <c r="DKS21" s="132"/>
      <c r="DKT21" s="132"/>
      <c r="DKU21" s="132"/>
      <c r="DKV21" s="132"/>
      <c r="DKW21" s="132"/>
      <c r="DKX21" s="132"/>
      <c r="DKY21" s="132"/>
      <c r="DKZ21" s="132"/>
      <c r="DLA21" s="132"/>
      <c r="DLB21" s="132"/>
      <c r="DLC21" s="132"/>
      <c r="DLD21" s="132"/>
      <c r="DLE21" s="132"/>
      <c r="DLF21" s="132"/>
      <c r="DLG21" s="132"/>
      <c r="DLH21" s="132"/>
      <c r="DLI21" s="132"/>
      <c r="DLJ21" s="132"/>
      <c r="DLK21" s="132"/>
      <c r="DLL21" s="132"/>
      <c r="DLM21" s="132"/>
      <c r="DLN21" s="132"/>
      <c r="DLO21" s="132"/>
      <c r="DLP21" s="132"/>
      <c r="DLQ21" s="132"/>
      <c r="DLR21" s="132"/>
      <c r="DLS21" s="132"/>
      <c r="DLT21" s="132"/>
      <c r="DLU21" s="132"/>
      <c r="DLV21" s="132"/>
      <c r="DLW21" s="132"/>
      <c r="DLX21" s="132"/>
      <c r="DLY21" s="132"/>
      <c r="DLZ21" s="132"/>
      <c r="DMA21" s="132"/>
      <c r="DMB21" s="132"/>
      <c r="DMC21" s="132"/>
      <c r="DMD21" s="132"/>
      <c r="DME21" s="132"/>
      <c r="DMF21" s="132"/>
      <c r="DMG21" s="132"/>
      <c r="DMH21" s="132"/>
      <c r="DMI21" s="132"/>
      <c r="DMJ21" s="132"/>
      <c r="DMK21" s="132"/>
      <c r="DML21" s="132"/>
      <c r="DMM21" s="132"/>
      <c r="DMN21" s="132"/>
      <c r="DMO21" s="132"/>
      <c r="DMP21" s="132"/>
      <c r="DMQ21" s="132"/>
      <c r="DMR21" s="132"/>
      <c r="DMS21" s="132"/>
      <c r="DMT21" s="132"/>
      <c r="DMU21" s="132"/>
      <c r="DMV21" s="132"/>
      <c r="DMW21" s="132"/>
      <c r="DMX21" s="132"/>
      <c r="DMY21" s="132"/>
      <c r="DMZ21" s="132"/>
      <c r="DNA21" s="132"/>
      <c r="DNB21" s="132"/>
      <c r="DNC21" s="132"/>
      <c r="DND21" s="132"/>
      <c r="DNE21" s="132"/>
      <c r="DNF21" s="132"/>
      <c r="DNG21" s="132"/>
      <c r="DNH21" s="132"/>
      <c r="DNI21" s="132"/>
      <c r="DNJ21" s="132"/>
      <c r="DNK21" s="132"/>
      <c r="DNL21" s="132"/>
      <c r="DNM21" s="132"/>
      <c r="DNN21" s="132"/>
      <c r="DNO21" s="132"/>
      <c r="DNP21" s="132"/>
      <c r="DNQ21" s="132"/>
      <c r="DNR21" s="132"/>
      <c r="DNS21" s="132"/>
      <c r="DNT21" s="132"/>
      <c r="DNU21" s="132"/>
      <c r="DNV21" s="132"/>
      <c r="DNW21" s="132"/>
      <c r="DNX21" s="132"/>
      <c r="DNY21" s="132"/>
      <c r="DNZ21" s="132"/>
      <c r="DOA21" s="132"/>
      <c r="DOB21" s="132"/>
      <c r="DOC21" s="132"/>
      <c r="DOD21" s="132"/>
      <c r="DOE21" s="132"/>
      <c r="DOF21" s="132"/>
      <c r="DOG21" s="132"/>
      <c r="DOH21" s="132"/>
      <c r="DOI21" s="132"/>
      <c r="DOJ21" s="132"/>
      <c r="DOK21" s="132"/>
      <c r="DOL21" s="132"/>
      <c r="DOM21" s="132"/>
      <c r="DON21" s="132"/>
      <c r="DOO21" s="132"/>
      <c r="DOP21" s="132"/>
      <c r="DOQ21" s="132"/>
      <c r="DOR21" s="132"/>
      <c r="DOS21" s="132"/>
      <c r="DOT21" s="132"/>
      <c r="DOU21" s="132"/>
      <c r="DOV21" s="132"/>
      <c r="DOW21" s="132"/>
      <c r="DOX21" s="132"/>
      <c r="DOY21" s="132"/>
      <c r="DOZ21" s="132"/>
      <c r="DPA21" s="132"/>
      <c r="DPB21" s="132"/>
      <c r="DPC21" s="132"/>
      <c r="DPD21" s="132"/>
      <c r="DPE21" s="132"/>
      <c r="DPF21" s="132"/>
      <c r="DPG21" s="132"/>
      <c r="DPH21" s="132"/>
      <c r="DPI21" s="132"/>
      <c r="DPJ21" s="132"/>
      <c r="DPK21" s="132"/>
      <c r="DPL21" s="132"/>
      <c r="DPM21" s="132"/>
      <c r="DPN21" s="132"/>
      <c r="DPO21" s="132"/>
      <c r="DPP21" s="132"/>
      <c r="DPQ21" s="132"/>
      <c r="DPR21" s="132"/>
      <c r="DPS21" s="132"/>
      <c r="DPT21" s="132"/>
      <c r="DPU21" s="132"/>
      <c r="DPV21" s="132"/>
      <c r="DPW21" s="132"/>
      <c r="DPX21" s="132"/>
      <c r="DPY21" s="132"/>
      <c r="DPZ21" s="132"/>
      <c r="DQA21" s="132"/>
      <c r="DQB21" s="132"/>
      <c r="DQC21" s="132"/>
      <c r="DQD21" s="132"/>
      <c r="DQE21" s="132"/>
      <c r="DQF21" s="132"/>
      <c r="DQG21" s="132"/>
      <c r="DQH21" s="132"/>
      <c r="DQI21" s="132"/>
      <c r="DQJ21" s="132"/>
      <c r="DQK21" s="132"/>
      <c r="DQL21" s="132"/>
      <c r="DQM21" s="132"/>
      <c r="DQN21" s="132"/>
      <c r="DQO21" s="132"/>
      <c r="DQP21" s="132"/>
      <c r="DQQ21" s="132"/>
      <c r="DQR21" s="132"/>
      <c r="DQS21" s="132"/>
      <c r="DQT21" s="132"/>
      <c r="DQU21" s="132"/>
      <c r="DQV21" s="132"/>
      <c r="DQW21" s="132"/>
      <c r="DQX21" s="132"/>
      <c r="DQY21" s="132"/>
      <c r="DQZ21" s="132"/>
      <c r="DRA21" s="132"/>
      <c r="DRB21" s="132"/>
      <c r="DRC21" s="132"/>
      <c r="DRD21" s="132"/>
      <c r="DRE21" s="132"/>
      <c r="DRF21" s="132"/>
      <c r="DRG21" s="132"/>
      <c r="DRH21" s="132"/>
      <c r="DRI21" s="132"/>
      <c r="DRJ21" s="132"/>
      <c r="DRK21" s="132"/>
      <c r="DRL21" s="132"/>
      <c r="DRM21" s="132"/>
      <c r="DRN21" s="132"/>
      <c r="DRO21" s="132"/>
      <c r="DRP21" s="132"/>
      <c r="DRQ21" s="132"/>
      <c r="DRR21" s="132"/>
      <c r="DRS21" s="132"/>
      <c r="DRT21" s="132"/>
      <c r="DRU21" s="132"/>
      <c r="DRV21" s="132"/>
      <c r="DRW21" s="132"/>
      <c r="DRX21" s="132"/>
      <c r="DRY21" s="132"/>
      <c r="DRZ21" s="132"/>
      <c r="DSA21" s="132"/>
      <c r="DSB21" s="132"/>
      <c r="DSC21" s="132"/>
      <c r="DSD21" s="132"/>
      <c r="DSE21" s="132"/>
      <c r="DSF21" s="132"/>
      <c r="DSG21" s="132"/>
      <c r="DSH21" s="132"/>
      <c r="DSI21" s="132"/>
      <c r="DSJ21" s="132"/>
      <c r="DSK21" s="132"/>
      <c r="DSL21" s="132"/>
      <c r="DSM21" s="132"/>
      <c r="DSN21" s="132"/>
      <c r="DSO21" s="132"/>
      <c r="DSP21" s="132"/>
      <c r="DSQ21" s="132"/>
      <c r="DSR21" s="132"/>
      <c r="DSS21" s="132"/>
      <c r="DST21" s="132"/>
      <c r="DSU21" s="132"/>
      <c r="DSV21" s="132"/>
      <c r="DSW21" s="132"/>
      <c r="DSX21" s="132"/>
      <c r="DSY21" s="132"/>
      <c r="DSZ21" s="132"/>
      <c r="DTA21" s="132"/>
      <c r="DTB21" s="132"/>
      <c r="DTC21" s="132"/>
      <c r="DTD21" s="132"/>
      <c r="DTE21" s="132"/>
      <c r="DTF21" s="132"/>
      <c r="DTG21" s="132"/>
      <c r="DTH21" s="132"/>
      <c r="DTI21" s="132"/>
      <c r="DTJ21" s="132"/>
      <c r="DTK21" s="132"/>
      <c r="DTL21" s="132"/>
      <c r="DTM21" s="132"/>
      <c r="DTN21" s="132"/>
      <c r="DTO21" s="132"/>
      <c r="DTP21" s="132"/>
      <c r="DTQ21" s="132"/>
      <c r="DTR21" s="132"/>
      <c r="DTS21" s="132"/>
      <c r="DTT21" s="132"/>
      <c r="DTU21" s="132"/>
      <c r="DTV21" s="132"/>
      <c r="DTW21" s="132"/>
      <c r="DTX21" s="132"/>
      <c r="DTY21" s="132"/>
      <c r="DTZ21" s="132"/>
      <c r="DUA21" s="132"/>
      <c r="DUB21" s="132"/>
      <c r="DUC21" s="132"/>
      <c r="DUD21" s="132"/>
      <c r="DUE21" s="132"/>
      <c r="DUF21" s="132"/>
      <c r="DUG21" s="132"/>
      <c r="DUH21" s="132"/>
      <c r="DUI21" s="132"/>
      <c r="DUJ21" s="132"/>
      <c r="DUK21" s="132"/>
      <c r="DUL21" s="132"/>
      <c r="DUM21" s="132"/>
      <c r="DUN21" s="132"/>
      <c r="DUO21" s="132"/>
      <c r="DUP21" s="132"/>
      <c r="DUQ21" s="132"/>
      <c r="DUR21" s="132"/>
      <c r="DUS21" s="132"/>
      <c r="DUT21" s="132"/>
      <c r="DUU21" s="132"/>
      <c r="DUV21" s="132"/>
      <c r="DUW21" s="132"/>
      <c r="DUX21" s="132"/>
      <c r="DUY21" s="132"/>
      <c r="DUZ21" s="132"/>
      <c r="DVA21" s="132"/>
      <c r="DVB21" s="132"/>
      <c r="DVC21" s="132"/>
      <c r="DVD21" s="132"/>
      <c r="DVE21" s="132"/>
      <c r="DVF21" s="132"/>
      <c r="DVG21" s="132"/>
      <c r="DVH21" s="132"/>
      <c r="DVI21" s="132"/>
      <c r="DVJ21" s="132"/>
      <c r="DVK21" s="132"/>
      <c r="DVL21" s="132"/>
      <c r="DVM21" s="132"/>
      <c r="DVN21" s="132"/>
      <c r="DVO21" s="132"/>
      <c r="DVP21" s="132"/>
      <c r="DVQ21" s="132"/>
      <c r="DVR21" s="132"/>
      <c r="DVS21" s="132"/>
      <c r="DVT21" s="132"/>
      <c r="DVU21" s="132"/>
      <c r="DVV21" s="132"/>
      <c r="DVW21" s="132"/>
      <c r="DVX21" s="132"/>
      <c r="DVY21" s="132"/>
      <c r="DVZ21" s="132"/>
      <c r="DWA21" s="132"/>
      <c r="DWB21" s="132"/>
      <c r="DWC21" s="132"/>
      <c r="DWD21" s="132"/>
      <c r="DWE21" s="132"/>
      <c r="DWF21" s="132"/>
      <c r="DWG21" s="132"/>
      <c r="DWH21" s="132"/>
      <c r="DWI21" s="132"/>
      <c r="DWJ21" s="132"/>
      <c r="DWK21" s="132"/>
      <c r="DWL21" s="132"/>
      <c r="DWM21" s="132"/>
      <c r="DWN21" s="132"/>
      <c r="DWO21" s="132"/>
      <c r="DWP21" s="132"/>
      <c r="DWQ21" s="132"/>
      <c r="DWR21" s="132"/>
      <c r="DWS21" s="132"/>
      <c r="DWT21" s="132"/>
      <c r="DWU21" s="132"/>
      <c r="DWV21" s="132"/>
      <c r="DWW21" s="132"/>
      <c r="DWX21" s="132"/>
      <c r="DWY21" s="132"/>
      <c r="DWZ21" s="132"/>
      <c r="DXA21" s="132"/>
      <c r="DXB21" s="132"/>
      <c r="DXC21" s="132"/>
      <c r="DXD21" s="132"/>
      <c r="DXE21" s="132"/>
      <c r="DXF21" s="132"/>
      <c r="DXG21" s="132"/>
      <c r="DXH21" s="132"/>
      <c r="DXI21" s="132"/>
      <c r="DXJ21" s="132"/>
      <c r="DXK21" s="132"/>
      <c r="DXL21" s="132"/>
      <c r="DXM21" s="132"/>
      <c r="DXN21" s="132"/>
      <c r="DXO21" s="132"/>
      <c r="DXP21" s="132"/>
      <c r="DXQ21" s="132"/>
      <c r="DXR21" s="132"/>
      <c r="DXS21" s="132"/>
      <c r="DXT21" s="132"/>
      <c r="DXU21" s="132"/>
      <c r="DXV21" s="132"/>
      <c r="DXW21" s="132"/>
      <c r="DXX21" s="132"/>
      <c r="DXY21" s="132"/>
      <c r="DXZ21" s="132"/>
      <c r="DYA21" s="132"/>
      <c r="DYB21" s="132"/>
      <c r="DYC21" s="132"/>
      <c r="DYD21" s="132"/>
      <c r="DYE21" s="132"/>
      <c r="DYF21" s="132"/>
      <c r="DYG21" s="132"/>
      <c r="DYH21" s="132"/>
      <c r="DYI21" s="132"/>
      <c r="DYJ21" s="132"/>
      <c r="DYK21" s="132"/>
      <c r="DYL21" s="132"/>
      <c r="DYM21" s="132"/>
      <c r="DYN21" s="132"/>
      <c r="DYO21" s="132"/>
      <c r="DYP21" s="132"/>
      <c r="DYQ21" s="132"/>
      <c r="DYR21" s="132"/>
      <c r="DYS21" s="132"/>
      <c r="DYT21" s="132"/>
      <c r="DYU21" s="132"/>
      <c r="DYV21" s="132"/>
      <c r="DYW21" s="132"/>
      <c r="DYX21" s="132"/>
      <c r="DYY21" s="132"/>
      <c r="DYZ21" s="132"/>
      <c r="DZA21" s="132"/>
      <c r="DZB21" s="132"/>
      <c r="DZC21" s="132"/>
      <c r="DZD21" s="132"/>
      <c r="DZE21" s="132"/>
      <c r="DZF21" s="132"/>
      <c r="DZG21" s="132"/>
      <c r="DZH21" s="132"/>
      <c r="DZI21" s="132"/>
      <c r="DZJ21" s="132"/>
      <c r="DZK21" s="132"/>
      <c r="DZL21" s="132"/>
      <c r="DZM21" s="132"/>
      <c r="DZN21" s="132"/>
      <c r="DZO21" s="132"/>
      <c r="DZP21" s="132"/>
      <c r="DZQ21" s="132"/>
      <c r="DZR21" s="132"/>
      <c r="DZS21" s="132"/>
      <c r="DZT21" s="132"/>
      <c r="DZU21" s="132"/>
      <c r="DZV21" s="132"/>
      <c r="DZW21" s="132"/>
      <c r="DZX21" s="132"/>
      <c r="DZY21" s="132"/>
      <c r="DZZ21" s="132"/>
      <c r="EAA21" s="132"/>
      <c r="EAB21" s="132"/>
      <c r="EAC21" s="132"/>
      <c r="EAD21" s="132"/>
      <c r="EAE21" s="132"/>
      <c r="EAF21" s="132"/>
      <c r="EAG21" s="132"/>
      <c r="EAH21" s="132"/>
      <c r="EAI21" s="132"/>
      <c r="EAJ21" s="132"/>
      <c r="EAK21" s="132"/>
      <c r="EAL21" s="132"/>
      <c r="EAM21" s="132"/>
      <c r="EAN21" s="132"/>
      <c r="EAO21" s="132"/>
      <c r="EAP21" s="132"/>
      <c r="EAQ21" s="132"/>
      <c r="EAR21" s="132"/>
      <c r="EAS21" s="132"/>
      <c r="EAT21" s="132"/>
      <c r="EAU21" s="132"/>
      <c r="EAV21" s="132"/>
      <c r="EAW21" s="132"/>
      <c r="EAX21" s="132"/>
      <c r="EAY21" s="132"/>
      <c r="EAZ21" s="132"/>
      <c r="EBA21" s="132"/>
      <c r="EBB21" s="132"/>
      <c r="EBC21" s="132"/>
      <c r="EBD21" s="132"/>
      <c r="EBE21" s="132"/>
      <c r="EBF21" s="132"/>
      <c r="EBG21" s="132"/>
      <c r="EBH21" s="132"/>
      <c r="EBI21" s="132"/>
      <c r="EBJ21" s="132"/>
      <c r="EBK21" s="132"/>
      <c r="EBL21" s="132"/>
      <c r="EBM21" s="132"/>
      <c r="EBN21" s="132"/>
      <c r="EBO21" s="132"/>
      <c r="EBP21" s="132"/>
      <c r="EBQ21" s="132"/>
      <c r="EBR21" s="132"/>
      <c r="EBS21" s="132"/>
      <c r="EBT21" s="132"/>
      <c r="EBU21" s="132"/>
      <c r="EBV21" s="132"/>
      <c r="EBW21" s="132"/>
      <c r="EBX21" s="132"/>
      <c r="EBY21" s="132"/>
      <c r="EBZ21" s="132"/>
      <c r="ECA21" s="132"/>
      <c r="ECB21" s="132"/>
      <c r="ECC21" s="132"/>
      <c r="ECD21" s="132"/>
      <c r="ECE21" s="132"/>
      <c r="ECF21" s="132"/>
      <c r="ECG21" s="132"/>
      <c r="ECH21" s="132"/>
      <c r="ECI21" s="132"/>
      <c r="ECJ21" s="132"/>
      <c r="ECK21" s="132"/>
      <c r="ECL21" s="132"/>
      <c r="ECM21" s="132"/>
      <c r="ECN21" s="132"/>
      <c r="ECO21" s="132"/>
      <c r="ECP21" s="132"/>
      <c r="ECQ21" s="132"/>
      <c r="ECR21" s="132"/>
      <c r="ECS21" s="132"/>
      <c r="ECT21" s="132"/>
      <c r="ECU21" s="132"/>
      <c r="ECV21" s="132"/>
      <c r="ECW21" s="132"/>
      <c r="ECX21" s="132"/>
      <c r="ECY21" s="132"/>
      <c r="ECZ21" s="132"/>
      <c r="EDA21" s="132"/>
      <c r="EDB21" s="132"/>
      <c r="EDC21" s="132"/>
      <c r="EDD21" s="132"/>
      <c r="EDE21" s="132"/>
      <c r="EDF21" s="132"/>
      <c r="EDG21" s="132"/>
      <c r="EDH21" s="132"/>
      <c r="EDI21" s="132"/>
      <c r="EDJ21" s="132"/>
      <c r="EDK21" s="132"/>
      <c r="EDL21" s="132"/>
      <c r="EDM21" s="132"/>
      <c r="EDN21" s="132"/>
      <c r="EDO21" s="132"/>
      <c r="EDP21" s="132"/>
      <c r="EDQ21" s="132"/>
      <c r="EDR21" s="132"/>
      <c r="EDS21" s="132"/>
      <c r="EDT21" s="132"/>
      <c r="EDU21" s="132"/>
      <c r="EDV21" s="132"/>
      <c r="EDW21" s="132"/>
      <c r="EDX21" s="132"/>
      <c r="EDY21" s="132"/>
      <c r="EDZ21" s="132"/>
      <c r="EEA21" s="132"/>
      <c r="EEB21" s="132"/>
      <c r="EEC21" s="132"/>
      <c r="EED21" s="132"/>
      <c r="EEE21" s="132"/>
      <c r="EEF21" s="132"/>
      <c r="EEG21" s="132"/>
      <c r="EEH21" s="132"/>
      <c r="EEI21" s="132"/>
      <c r="EEJ21" s="132"/>
      <c r="EEK21" s="132"/>
      <c r="EEL21" s="132"/>
      <c r="EEM21" s="132"/>
      <c r="EEN21" s="132"/>
      <c r="EEO21" s="132"/>
      <c r="EEP21" s="132"/>
      <c r="EEQ21" s="132"/>
      <c r="EER21" s="132"/>
      <c r="EES21" s="132"/>
      <c r="EET21" s="132"/>
      <c r="EEU21" s="132"/>
      <c r="EEV21" s="132"/>
      <c r="EEW21" s="132"/>
      <c r="EEX21" s="132"/>
      <c r="EEY21" s="132"/>
      <c r="EEZ21" s="132"/>
      <c r="EFA21" s="132"/>
      <c r="EFB21" s="132"/>
      <c r="EFC21" s="132"/>
      <c r="EFD21" s="132"/>
      <c r="EFE21" s="132"/>
      <c r="EFF21" s="132"/>
      <c r="EFG21" s="132"/>
      <c r="EFH21" s="132"/>
      <c r="EFI21" s="132"/>
      <c r="EFJ21" s="132"/>
      <c r="EFK21" s="132"/>
      <c r="EFL21" s="132"/>
      <c r="EFM21" s="132"/>
      <c r="EFN21" s="132"/>
      <c r="EFO21" s="132"/>
      <c r="EFP21" s="132"/>
      <c r="EFQ21" s="132"/>
      <c r="EFR21" s="132"/>
      <c r="EFS21" s="132"/>
      <c r="EFT21" s="132"/>
      <c r="EFU21" s="132"/>
      <c r="EFV21" s="132"/>
      <c r="EFW21" s="132"/>
      <c r="EFX21" s="132"/>
      <c r="EFY21" s="132"/>
      <c r="EFZ21" s="132"/>
      <c r="EGA21" s="132"/>
      <c r="EGB21" s="132"/>
      <c r="EGC21" s="132"/>
      <c r="EGD21" s="132"/>
      <c r="EGE21" s="132"/>
      <c r="EGF21" s="132"/>
      <c r="EGG21" s="132"/>
      <c r="EGH21" s="132"/>
      <c r="EGI21" s="132"/>
      <c r="EGJ21" s="132"/>
      <c r="EGK21" s="132"/>
      <c r="EGL21" s="132"/>
      <c r="EGM21" s="132"/>
      <c r="EGN21" s="132"/>
      <c r="EGO21" s="132"/>
      <c r="EGP21" s="132"/>
      <c r="EGQ21" s="132"/>
      <c r="EGR21" s="132"/>
      <c r="EGS21" s="132"/>
      <c r="EGT21" s="132"/>
      <c r="EGU21" s="132"/>
      <c r="EGV21" s="132"/>
      <c r="EGW21" s="132"/>
      <c r="EGX21" s="132"/>
      <c r="EGY21" s="132"/>
      <c r="EGZ21" s="132"/>
      <c r="EHA21" s="132"/>
      <c r="EHB21" s="132"/>
      <c r="EHC21" s="132"/>
      <c r="EHD21" s="132"/>
      <c r="EHE21" s="132"/>
      <c r="EHF21" s="132"/>
      <c r="EHG21" s="132"/>
      <c r="EHH21" s="132"/>
      <c r="EHI21" s="132"/>
      <c r="EHJ21" s="132"/>
      <c r="EHK21" s="132"/>
      <c r="EHL21" s="132"/>
      <c r="EHM21" s="132"/>
      <c r="EHN21" s="132"/>
      <c r="EHO21" s="132"/>
      <c r="EHP21" s="132"/>
      <c r="EHQ21" s="132"/>
      <c r="EHR21" s="132"/>
      <c r="EHS21" s="132"/>
      <c r="EHT21" s="132"/>
      <c r="EHU21" s="132"/>
      <c r="EHV21" s="132"/>
      <c r="EHW21" s="132"/>
      <c r="EHX21" s="132"/>
      <c r="EHY21" s="132"/>
      <c r="EHZ21" s="132"/>
      <c r="EIA21" s="132"/>
      <c r="EIB21" s="132"/>
      <c r="EIC21" s="132"/>
      <c r="EID21" s="132"/>
      <c r="EIE21" s="132"/>
      <c r="EIF21" s="132"/>
      <c r="EIG21" s="132"/>
      <c r="EIH21" s="132"/>
      <c r="EII21" s="132"/>
      <c r="EIJ21" s="132"/>
      <c r="EIK21" s="132"/>
      <c r="EIL21" s="132"/>
      <c r="EIM21" s="132"/>
      <c r="EIN21" s="132"/>
      <c r="EIO21" s="132"/>
      <c r="EIP21" s="132"/>
      <c r="EIQ21" s="132"/>
      <c r="EIR21" s="132"/>
      <c r="EIS21" s="132"/>
      <c r="EIT21" s="132"/>
      <c r="EIU21" s="132"/>
      <c r="EIV21" s="132"/>
      <c r="EIW21" s="132"/>
      <c r="EIX21" s="132"/>
      <c r="EIY21" s="132"/>
      <c r="EIZ21" s="132"/>
      <c r="EJA21" s="132"/>
      <c r="EJB21" s="132"/>
      <c r="EJC21" s="132"/>
      <c r="EJD21" s="132"/>
      <c r="EJE21" s="132"/>
      <c r="EJF21" s="132"/>
      <c r="EJG21" s="132"/>
      <c r="EJH21" s="132"/>
      <c r="EJI21" s="132"/>
      <c r="EJJ21" s="132"/>
      <c r="EJK21" s="132"/>
      <c r="EJL21" s="132"/>
      <c r="EJM21" s="132"/>
      <c r="EJN21" s="132"/>
      <c r="EJO21" s="132"/>
      <c r="EJP21" s="132"/>
      <c r="EJQ21" s="132"/>
      <c r="EJR21" s="132"/>
      <c r="EJS21" s="132"/>
      <c r="EJT21" s="132"/>
      <c r="EJU21" s="132"/>
      <c r="EJV21" s="132"/>
      <c r="EJW21" s="132"/>
      <c r="EJX21" s="132"/>
      <c r="EJY21" s="132"/>
      <c r="EJZ21" s="132"/>
      <c r="EKA21" s="132"/>
      <c r="EKB21" s="132"/>
      <c r="EKC21" s="132"/>
      <c r="EKD21" s="132"/>
      <c r="EKE21" s="132"/>
      <c r="EKF21" s="132"/>
      <c r="EKG21" s="132"/>
      <c r="EKH21" s="132"/>
      <c r="EKI21" s="132"/>
      <c r="EKJ21" s="132"/>
      <c r="EKK21" s="132"/>
      <c r="EKL21" s="132"/>
      <c r="EKM21" s="132"/>
      <c r="EKN21" s="132"/>
      <c r="EKO21" s="132"/>
      <c r="EKP21" s="132"/>
      <c r="EKQ21" s="132"/>
      <c r="EKR21" s="132"/>
      <c r="EKS21" s="132"/>
      <c r="EKT21" s="132"/>
      <c r="EKU21" s="132"/>
      <c r="EKV21" s="132"/>
      <c r="EKW21" s="132"/>
      <c r="EKX21" s="132"/>
      <c r="EKY21" s="132"/>
      <c r="EKZ21" s="132"/>
      <c r="ELA21" s="132"/>
      <c r="ELB21" s="132"/>
      <c r="ELC21" s="132"/>
      <c r="ELD21" s="132"/>
      <c r="ELE21" s="132"/>
      <c r="ELF21" s="132"/>
      <c r="ELG21" s="132"/>
      <c r="ELH21" s="132"/>
      <c r="ELI21" s="132"/>
      <c r="ELJ21" s="132"/>
      <c r="ELK21" s="132"/>
      <c r="ELL21" s="132"/>
      <c r="ELM21" s="132"/>
      <c r="ELN21" s="132"/>
      <c r="ELO21" s="132"/>
      <c r="ELP21" s="132"/>
      <c r="ELQ21" s="132"/>
      <c r="ELR21" s="132"/>
      <c r="ELS21" s="132"/>
      <c r="ELT21" s="132"/>
      <c r="ELU21" s="132"/>
      <c r="ELV21" s="132"/>
      <c r="ELW21" s="132"/>
      <c r="ELX21" s="132"/>
      <c r="ELY21" s="132"/>
      <c r="ELZ21" s="132"/>
      <c r="EMA21" s="132"/>
      <c r="EMB21" s="132"/>
      <c r="EMC21" s="132"/>
      <c r="EMD21" s="132"/>
      <c r="EME21" s="132"/>
      <c r="EMF21" s="132"/>
      <c r="EMG21" s="132"/>
      <c r="EMH21" s="132"/>
      <c r="EMI21" s="132"/>
      <c r="EMJ21" s="132"/>
      <c r="EMK21" s="132"/>
      <c r="EML21" s="132"/>
      <c r="EMM21" s="132"/>
      <c r="EMN21" s="132"/>
      <c r="EMO21" s="132"/>
      <c r="EMP21" s="132"/>
      <c r="EMQ21" s="132"/>
      <c r="EMR21" s="132"/>
      <c r="EMS21" s="132"/>
      <c r="EMT21" s="132"/>
      <c r="EMU21" s="132"/>
      <c r="EMV21" s="132"/>
      <c r="EMW21" s="132"/>
      <c r="EMX21" s="132"/>
      <c r="EMY21" s="132"/>
      <c r="EMZ21" s="132"/>
      <c r="ENA21" s="132"/>
      <c r="ENB21" s="132"/>
      <c r="ENC21" s="132"/>
      <c r="END21" s="132"/>
      <c r="ENE21" s="132"/>
      <c r="ENF21" s="132"/>
      <c r="ENG21" s="132"/>
      <c r="ENH21" s="132"/>
      <c r="ENI21" s="132"/>
      <c r="ENJ21" s="132"/>
      <c r="ENK21" s="132"/>
      <c r="ENL21" s="132"/>
      <c r="ENM21" s="132"/>
      <c r="ENN21" s="132"/>
      <c r="ENO21" s="132"/>
      <c r="ENP21" s="132"/>
      <c r="ENQ21" s="132"/>
      <c r="ENR21" s="132"/>
      <c r="ENS21" s="132"/>
      <c r="ENT21" s="132"/>
      <c r="ENU21" s="132"/>
      <c r="ENV21" s="132"/>
      <c r="ENW21" s="132"/>
      <c r="ENX21" s="132"/>
      <c r="ENY21" s="132"/>
      <c r="ENZ21" s="132"/>
      <c r="EOA21" s="132"/>
      <c r="EOB21" s="132"/>
      <c r="EOC21" s="132"/>
      <c r="EOD21" s="132"/>
      <c r="EOE21" s="132"/>
      <c r="EOF21" s="132"/>
      <c r="EOG21" s="132"/>
      <c r="EOH21" s="132"/>
      <c r="EOI21" s="132"/>
      <c r="EOJ21" s="132"/>
      <c r="EOK21" s="132"/>
      <c r="EOL21" s="132"/>
      <c r="EOM21" s="132"/>
      <c r="EON21" s="132"/>
      <c r="EOO21" s="132"/>
      <c r="EOP21" s="132"/>
      <c r="EOQ21" s="132"/>
      <c r="EOR21" s="132"/>
      <c r="EOS21" s="132"/>
      <c r="EOT21" s="132"/>
      <c r="EOU21" s="132"/>
      <c r="EOV21" s="132"/>
      <c r="EOW21" s="132"/>
      <c r="EOX21" s="132"/>
      <c r="EOY21" s="132"/>
      <c r="EOZ21" s="132"/>
      <c r="EPA21" s="132"/>
      <c r="EPB21" s="132"/>
      <c r="EPC21" s="132"/>
      <c r="EPD21" s="132"/>
      <c r="EPE21" s="132"/>
      <c r="EPF21" s="132"/>
      <c r="EPG21" s="132"/>
      <c r="EPH21" s="132"/>
      <c r="EPI21" s="132"/>
      <c r="EPJ21" s="132"/>
      <c r="EPK21" s="132"/>
      <c r="EPL21" s="132"/>
      <c r="EPM21" s="132"/>
      <c r="EPN21" s="132"/>
      <c r="EPO21" s="132"/>
      <c r="EPP21" s="132"/>
      <c r="EPQ21" s="132"/>
      <c r="EPR21" s="132"/>
      <c r="EPS21" s="132"/>
      <c r="EPT21" s="132"/>
      <c r="EPU21" s="132"/>
      <c r="EPV21" s="132"/>
      <c r="EPW21" s="132"/>
      <c r="EPX21" s="132"/>
      <c r="EPY21" s="132"/>
      <c r="EPZ21" s="132"/>
      <c r="EQA21" s="132"/>
      <c r="EQB21" s="132"/>
      <c r="EQC21" s="132"/>
      <c r="EQD21" s="132"/>
      <c r="EQE21" s="132"/>
      <c r="EQF21" s="132"/>
      <c r="EQG21" s="132"/>
      <c r="EQH21" s="132"/>
      <c r="EQI21" s="132"/>
      <c r="EQJ21" s="132"/>
      <c r="EQK21" s="132"/>
      <c r="EQL21" s="132"/>
      <c r="EQM21" s="132"/>
      <c r="EQN21" s="132"/>
      <c r="EQO21" s="132"/>
      <c r="EQP21" s="132"/>
      <c r="EQQ21" s="132"/>
      <c r="EQR21" s="132"/>
      <c r="EQS21" s="132"/>
      <c r="EQT21" s="132"/>
      <c r="EQU21" s="132"/>
      <c r="EQV21" s="132"/>
      <c r="EQW21" s="132"/>
      <c r="EQX21" s="132"/>
      <c r="EQY21" s="132"/>
      <c r="EQZ21" s="132"/>
      <c r="ERA21" s="132"/>
      <c r="ERB21" s="132"/>
      <c r="ERC21" s="132"/>
      <c r="ERD21" s="132"/>
      <c r="ERE21" s="132"/>
      <c r="ERF21" s="132"/>
      <c r="ERG21" s="132"/>
      <c r="ERH21" s="132"/>
      <c r="ERI21" s="132"/>
      <c r="ERJ21" s="132"/>
      <c r="ERK21" s="132"/>
      <c r="ERL21" s="132"/>
      <c r="ERM21" s="132"/>
      <c r="ERN21" s="132"/>
      <c r="ERO21" s="132"/>
      <c r="ERP21" s="132"/>
      <c r="ERQ21" s="132"/>
      <c r="ERR21" s="132"/>
      <c r="ERS21" s="132"/>
      <c r="ERT21" s="132"/>
      <c r="ERU21" s="132"/>
      <c r="ERV21" s="132"/>
      <c r="ERW21" s="132"/>
      <c r="ERX21" s="132"/>
      <c r="ERY21" s="132"/>
      <c r="ERZ21" s="132"/>
      <c r="ESA21" s="132"/>
      <c r="ESB21" s="132"/>
      <c r="ESC21" s="132"/>
      <c r="ESD21" s="132"/>
      <c r="ESE21" s="132"/>
      <c r="ESF21" s="132"/>
      <c r="ESG21" s="132"/>
      <c r="ESH21" s="132"/>
      <c r="ESI21" s="132"/>
      <c r="ESJ21" s="132"/>
      <c r="ESK21" s="132"/>
      <c r="ESL21" s="132"/>
      <c r="ESM21" s="132"/>
      <c r="ESN21" s="132"/>
      <c r="ESO21" s="132"/>
      <c r="ESP21" s="132"/>
      <c r="ESQ21" s="132"/>
      <c r="ESR21" s="132"/>
      <c r="ESS21" s="132"/>
      <c r="EST21" s="132"/>
      <c r="ESU21" s="132"/>
      <c r="ESV21" s="132"/>
      <c r="ESW21" s="132"/>
      <c r="ESX21" s="132"/>
      <c r="ESY21" s="132"/>
      <c r="ESZ21" s="132"/>
      <c r="ETA21" s="132"/>
      <c r="ETB21" s="132"/>
      <c r="ETC21" s="132"/>
      <c r="ETD21" s="132"/>
      <c r="ETE21" s="132"/>
      <c r="ETF21" s="132"/>
      <c r="ETG21" s="132"/>
      <c r="ETH21" s="132"/>
      <c r="ETI21" s="132"/>
      <c r="ETJ21" s="132"/>
      <c r="ETK21" s="132"/>
      <c r="ETL21" s="132"/>
      <c r="ETM21" s="132"/>
      <c r="ETN21" s="132"/>
      <c r="ETO21" s="132"/>
      <c r="ETP21" s="132"/>
      <c r="ETQ21" s="132"/>
      <c r="ETR21" s="132"/>
      <c r="ETS21" s="132"/>
      <c r="ETT21" s="132"/>
      <c r="ETU21" s="132"/>
      <c r="ETV21" s="132"/>
      <c r="ETW21" s="132"/>
      <c r="ETX21" s="132"/>
      <c r="ETY21" s="132"/>
      <c r="ETZ21" s="132"/>
      <c r="EUA21" s="132"/>
      <c r="EUB21" s="132"/>
      <c r="EUC21" s="132"/>
      <c r="EUD21" s="132"/>
      <c r="EUE21" s="132"/>
      <c r="EUF21" s="132"/>
      <c r="EUG21" s="132"/>
      <c r="EUH21" s="132"/>
      <c r="EUI21" s="132"/>
      <c r="EUJ21" s="132"/>
      <c r="EUK21" s="132"/>
      <c r="EUL21" s="132"/>
      <c r="EUM21" s="132"/>
      <c r="EUN21" s="132"/>
      <c r="EUO21" s="132"/>
      <c r="EUP21" s="132"/>
      <c r="EUQ21" s="132"/>
      <c r="EUR21" s="132"/>
      <c r="EUS21" s="132"/>
      <c r="EUT21" s="132"/>
      <c r="EUU21" s="132"/>
      <c r="EUV21" s="132"/>
      <c r="EUW21" s="132"/>
      <c r="EUX21" s="132"/>
      <c r="EUY21" s="132"/>
      <c r="EUZ21" s="132"/>
      <c r="EVA21" s="132"/>
      <c r="EVB21" s="132"/>
      <c r="EVC21" s="132"/>
      <c r="EVD21" s="132"/>
      <c r="EVE21" s="132"/>
      <c r="EVF21" s="132"/>
      <c r="EVG21" s="132"/>
      <c r="EVH21" s="132"/>
      <c r="EVI21" s="132"/>
      <c r="EVJ21" s="132"/>
      <c r="EVK21" s="132"/>
      <c r="EVL21" s="132"/>
      <c r="EVM21" s="132"/>
      <c r="EVN21" s="132"/>
      <c r="EVO21" s="132"/>
      <c r="EVP21" s="132"/>
      <c r="EVQ21" s="132"/>
      <c r="EVR21" s="132"/>
      <c r="EVS21" s="132"/>
      <c r="EVT21" s="132"/>
      <c r="EVU21" s="132"/>
      <c r="EVV21" s="132"/>
      <c r="EVW21" s="132"/>
      <c r="EVX21" s="132"/>
      <c r="EVY21" s="132"/>
      <c r="EVZ21" s="132"/>
      <c r="EWA21" s="132"/>
      <c r="EWB21" s="132"/>
      <c r="EWC21" s="132"/>
      <c r="EWD21" s="132"/>
      <c r="EWE21" s="132"/>
      <c r="EWF21" s="132"/>
      <c r="EWG21" s="132"/>
      <c r="EWH21" s="132"/>
      <c r="EWI21" s="132"/>
      <c r="EWJ21" s="132"/>
      <c r="EWK21" s="132"/>
      <c r="EWL21" s="132"/>
      <c r="EWM21" s="132"/>
      <c r="EWN21" s="132"/>
      <c r="EWO21" s="132"/>
      <c r="EWP21" s="132"/>
      <c r="EWQ21" s="132"/>
      <c r="EWR21" s="132"/>
      <c r="EWS21" s="132"/>
      <c r="EWT21" s="132"/>
      <c r="EWU21" s="132"/>
      <c r="EWV21" s="132"/>
      <c r="EWW21" s="132"/>
      <c r="EWX21" s="132"/>
      <c r="EWY21" s="132"/>
      <c r="EWZ21" s="132"/>
      <c r="EXA21" s="132"/>
      <c r="EXB21" s="132"/>
      <c r="EXC21" s="132"/>
      <c r="EXD21" s="132"/>
      <c r="EXE21" s="132"/>
      <c r="EXF21" s="132"/>
      <c r="EXG21" s="132"/>
      <c r="EXH21" s="132"/>
      <c r="EXI21" s="132"/>
      <c r="EXJ21" s="132"/>
      <c r="EXK21" s="132"/>
      <c r="EXL21" s="132"/>
      <c r="EXM21" s="132"/>
      <c r="EXN21" s="132"/>
      <c r="EXO21" s="132"/>
      <c r="EXP21" s="132"/>
      <c r="EXQ21" s="132"/>
      <c r="EXR21" s="132"/>
      <c r="EXS21" s="132"/>
      <c r="EXT21" s="132"/>
      <c r="EXU21" s="132"/>
      <c r="EXV21" s="132"/>
      <c r="EXW21" s="132"/>
      <c r="EXX21" s="132"/>
      <c r="EXY21" s="132"/>
      <c r="EXZ21" s="132"/>
      <c r="EYA21" s="132"/>
      <c r="EYB21" s="132"/>
      <c r="EYC21" s="132"/>
      <c r="EYD21" s="132"/>
      <c r="EYE21" s="132"/>
      <c r="EYF21" s="132"/>
      <c r="EYG21" s="132"/>
      <c r="EYH21" s="132"/>
      <c r="EYI21" s="132"/>
      <c r="EYJ21" s="132"/>
      <c r="EYK21" s="132"/>
      <c r="EYL21" s="132"/>
      <c r="EYM21" s="132"/>
      <c r="EYN21" s="132"/>
      <c r="EYO21" s="132"/>
      <c r="EYP21" s="132"/>
      <c r="EYQ21" s="132"/>
      <c r="EYR21" s="132"/>
      <c r="EYS21" s="132"/>
      <c r="EYT21" s="132"/>
      <c r="EYU21" s="132"/>
      <c r="EYV21" s="132"/>
      <c r="EYW21" s="132"/>
      <c r="EYX21" s="132"/>
      <c r="EYY21" s="132"/>
      <c r="EYZ21" s="132"/>
      <c r="EZA21" s="132"/>
      <c r="EZB21" s="132"/>
      <c r="EZC21" s="132"/>
      <c r="EZD21" s="132"/>
      <c r="EZE21" s="132"/>
      <c r="EZF21" s="132"/>
      <c r="EZG21" s="132"/>
      <c r="EZH21" s="132"/>
      <c r="EZI21" s="132"/>
      <c r="EZJ21" s="132"/>
      <c r="EZK21" s="132"/>
      <c r="EZL21" s="132"/>
      <c r="EZM21" s="132"/>
      <c r="EZN21" s="132"/>
      <c r="EZO21" s="132"/>
      <c r="EZP21" s="132"/>
      <c r="EZQ21" s="132"/>
      <c r="EZR21" s="132"/>
      <c r="EZS21" s="132"/>
      <c r="EZT21" s="132"/>
      <c r="EZU21" s="132"/>
      <c r="EZV21" s="132"/>
      <c r="EZW21" s="132"/>
      <c r="EZX21" s="132"/>
      <c r="EZY21" s="132"/>
      <c r="EZZ21" s="132"/>
      <c r="FAA21" s="132"/>
      <c r="FAB21" s="132"/>
      <c r="FAC21" s="132"/>
      <c r="FAD21" s="132"/>
      <c r="FAE21" s="132"/>
      <c r="FAF21" s="132"/>
      <c r="FAG21" s="132"/>
      <c r="FAH21" s="132"/>
      <c r="FAI21" s="132"/>
      <c r="FAJ21" s="132"/>
      <c r="FAK21" s="132"/>
      <c r="FAL21" s="132"/>
      <c r="FAM21" s="132"/>
      <c r="FAN21" s="132"/>
      <c r="FAO21" s="132"/>
      <c r="FAP21" s="132"/>
      <c r="FAQ21" s="132"/>
      <c r="FAR21" s="132"/>
      <c r="FAS21" s="132"/>
      <c r="FAT21" s="132"/>
      <c r="FAU21" s="132"/>
      <c r="FAV21" s="132"/>
      <c r="FAW21" s="132"/>
      <c r="FAX21" s="132"/>
      <c r="FAY21" s="132"/>
      <c r="FAZ21" s="132"/>
      <c r="FBA21" s="132"/>
      <c r="FBB21" s="132"/>
      <c r="FBC21" s="132"/>
      <c r="FBD21" s="132"/>
      <c r="FBE21" s="132"/>
      <c r="FBF21" s="132"/>
      <c r="FBG21" s="132"/>
      <c r="FBH21" s="132"/>
      <c r="FBI21" s="132"/>
      <c r="FBJ21" s="132"/>
      <c r="FBK21" s="132"/>
      <c r="FBL21" s="132"/>
      <c r="FBM21" s="132"/>
      <c r="FBN21" s="132"/>
      <c r="FBO21" s="132"/>
      <c r="FBP21" s="132"/>
      <c r="FBQ21" s="132"/>
      <c r="FBR21" s="132"/>
      <c r="FBS21" s="132"/>
      <c r="FBT21" s="132"/>
      <c r="FBU21" s="132"/>
      <c r="FBV21" s="132"/>
      <c r="FBW21" s="132"/>
      <c r="FBX21" s="132"/>
      <c r="FBY21" s="132"/>
      <c r="FBZ21" s="132"/>
      <c r="FCA21" s="132"/>
      <c r="FCB21" s="132"/>
      <c r="FCC21" s="132"/>
      <c r="FCD21" s="132"/>
      <c r="FCE21" s="132"/>
      <c r="FCF21" s="132"/>
      <c r="FCG21" s="132"/>
      <c r="FCH21" s="132"/>
      <c r="FCI21" s="132"/>
      <c r="FCJ21" s="132"/>
      <c r="FCK21" s="132"/>
      <c r="FCL21" s="132"/>
      <c r="FCM21" s="132"/>
      <c r="FCN21" s="132"/>
      <c r="FCO21" s="132"/>
      <c r="FCP21" s="132"/>
      <c r="FCQ21" s="132"/>
      <c r="FCR21" s="132"/>
      <c r="FCS21" s="132"/>
      <c r="FCT21" s="132"/>
      <c r="FCU21" s="132"/>
      <c r="FCV21" s="132"/>
      <c r="FCW21" s="132"/>
      <c r="FCX21" s="132"/>
      <c r="FCY21" s="132"/>
      <c r="FCZ21" s="132"/>
      <c r="FDA21" s="132"/>
      <c r="FDB21" s="132"/>
      <c r="FDC21" s="132"/>
      <c r="FDD21" s="132"/>
      <c r="FDE21" s="132"/>
      <c r="FDF21" s="132"/>
      <c r="FDG21" s="132"/>
      <c r="FDH21" s="132"/>
      <c r="FDI21" s="132"/>
      <c r="FDJ21" s="132"/>
      <c r="FDK21" s="132"/>
      <c r="FDL21" s="132"/>
      <c r="FDM21" s="132"/>
      <c r="FDN21" s="132"/>
      <c r="FDO21" s="132"/>
      <c r="FDP21" s="132"/>
      <c r="FDQ21" s="132"/>
      <c r="FDR21" s="132"/>
      <c r="FDS21" s="132"/>
      <c r="FDT21" s="132"/>
      <c r="FDU21" s="132"/>
      <c r="FDV21" s="132"/>
      <c r="FDW21" s="132"/>
      <c r="FDX21" s="132"/>
      <c r="FDY21" s="132"/>
      <c r="FDZ21" s="132"/>
      <c r="FEA21" s="132"/>
      <c r="FEB21" s="132"/>
      <c r="FEC21" s="132"/>
      <c r="FED21" s="132"/>
      <c r="FEE21" s="132"/>
      <c r="FEF21" s="132"/>
      <c r="FEG21" s="132"/>
      <c r="FEH21" s="132"/>
      <c r="FEI21" s="132"/>
      <c r="FEJ21" s="132"/>
      <c r="FEK21" s="132"/>
      <c r="FEL21" s="132"/>
      <c r="FEM21" s="132"/>
      <c r="FEN21" s="132"/>
      <c r="FEO21" s="132"/>
      <c r="FEP21" s="132"/>
      <c r="FEQ21" s="132"/>
      <c r="FER21" s="132"/>
      <c r="FES21" s="132"/>
      <c r="FET21" s="132"/>
      <c r="FEU21" s="132"/>
      <c r="FEV21" s="132"/>
      <c r="FEW21" s="132"/>
      <c r="FEX21" s="132"/>
      <c r="FEY21" s="132"/>
      <c r="FEZ21" s="132"/>
      <c r="FFA21" s="132"/>
      <c r="FFB21" s="132"/>
      <c r="FFC21" s="132"/>
      <c r="FFD21" s="132"/>
      <c r="FFE21" s="132"/>
      <c r="FFF21" s="132"/>
      <c r="FFG21" s="132"/>
      <c r="FFH21" s="132"/>
      <c r="FFI21" s="132"/>
      <c r="FFJ21" s="132"/>
      <c r="FFK21" s="132"/>
      <c r="FFL21" s="132"/>
      <c r="FFM21" s="132"/>
      <c r="FFN21" s="132"/>
      <c r="FFO21" s="132"/>
      <c r="FFP21" s="132"/>
      <c r="FFQ21" s="132"/>
      <c r="FFR21" s="132"/>
      <c r="FFS21" s="132"/>
      <c r="FFT21" s="132"/>
      <c r="FFU21" s="132"/>
      <c r="FFV21" s="132"/>
      <c r="FFW21" s="132"/>
      <c r="FFX21" s="132"/>
      <c r="FFY21" s="132"/>
      <c r="FFZ21" s="132"/>
      <c r="FGA21" s="132"/>
      <c r="FGB21" s="132"/>
      <c r="FGC21" s="132"/>
      <c r="FGD21" s="132"/>
      <c r="FGE21" s="132"/>
      <c r="FGF21" s="132"/>
      <c r="FGG21" s="132"/>
      <c r="FGH21" s="132"/>
      <c r="FGI21" s="132"/>
      <c r="FGJ21" s="132"/>
      <c r="FGK21" s="132"/>
      <c r="FGL21" s="132"/>
      <c r="FGM21" s="132"/>
      <c r="FGN21" s="132"/>
      <c r="FGO21" s="132"/>
      <c r="FGP21" s="132"/>
      <c r="FGQ21" s="132"/>
      <c r="FGR21" s="132"/>
      <c r="FGS21" s="132"/>
      <c r="FGT21" s="132"/>
      <c r="FGU21" s="132"/>
      <c r="FGV21" s="132"/>
      <c r="FGW21" s="132"/>
      <c r="FGX21" s="132"/>
      <c r="FGY21" s="132"/>
      <c r="FGZ21" s="132"/>
      <c r="FHA21" s="132"/>
      <c r="FHB21" s="132"/>
      <c r="FHC21" s="132"/>
      <c r="FHD21" s="132"/>
      <c r="FHE21" s="132"/>
      <c r="FHF21" s="132"/>
      <c r="FHG21" s="132"/>
      <c r="FHH21" s="132"/>
      <c r="FHI21" s="132"/>
      <c r="FHJ21" s="132"/>
      <c r="FHK21" s="132"/>
      <c r="FHL21" s="132"/>
      <c r="FHM21" s="132"/>
      <c r="FHN21" s="132"/>
      <c r="FHO21" s="132"/>
      <c r="FHP21" s="132"/>
      <c r="FHQ21" s="132"/>
      <c r="FHR21" s="132"/>
      <c r="FHS21" s="132"/>
      <c r="FHT21" s="132"/>
      <c r="FHU21" s="132"/>
      <c r="FHV21" s="132"/>
      <c r="FHW21" s="132"/>
      <c r="FHX21" s="132"/>
      <c r="FHY21" s="132"/>
      <c r="FHZ21" s="132"/>
      <c r="FIA21" s="132"/>
      <c r="FIB21" s="132"/>
      <c r="FIC21" s="132"/>
      <c r="FID21" s="132"/>
      <c r="FIE21" s="132"/>
      <c r="FIF21" s="132"/>
      <c r="FIG21" s="132"/>
      <c r="FIH21" s="132"/>
      <c r="FII21" s="132"/>
      <c r="FIJ21" s="132"/>
      <c r="FIK21" s="132"/>
      <c r="FIL21" s="132"/>
      <c r="FIM21" s="132"/>
      <c r="FIN21" s="132"/>
      <c r="FIO21" s="132"/>
      <c r="FIP21" s="132"/>
      <c r="FIQ21" s="132"/>
      <c r="FIR21" s="132"/>
      <c r="FIS21" s="132"/>
      <c r="FIT21" s="132"/>
      <c r="FIU21" s="132"/>
      <c r="FIV21" s="132"/>
      <c r="FIW21" s="132"/>
      <c r="FIX21" s="132"/>
      <c r="FIY21" s="132"/>
      <c r="FIZ21" s="132"/>
      <c r="FJA21" s="132"/>
      <c r="FJB21" s="132"/>
      <c r="FJC21" s="132"/>
      <c r="FJD21" s="132"/>
      <c r="FJE21" s="132"/>
      <c r="FJF21" s="132"/>
      <c r="FJG21" s="132"/>
      <c r="FJH21" s="132"/>
      <c r="FJI21" s="132"/>
      <c r="FJJ21" s="132"/>
      <c r="FJK21" s="132"/>
      <c r="FJL21" s="132"/>
      <c r="FJM21" s="132"/>
      <c r="FJN21" s="132"/>
      <c r="FJO21" s="132"/>
      <c r="FJP21" s="132"/>
      <c r="FJQ21" s="132"/>
      <c r="FJR21" s="132"/>
      <c r="FJS21" s="132"/>
      <c r="FJT21" s="132"/>
      <c r="FJU21" s="132"/>
      <c r="FJV21" s="132"/>
      <c r="FJW21" s="132"/>
      <c r="FJX21" s="132"/>
      <c r="FJY21" s="132"/>
      <c r="FJZ21" s="132"/>
      <c r="FKA21" s="132"/>
      <c r="FKB21" s="132"/>
      <c r="FKC21" s="132"/>
      <c r="FKD21" s="132"/>
      <c r="FKE21" s="132"/>
      <c r="FKF21" s="132"/>
      <c r="FKG21" s="132"/>
      <c r="FKH21" s="132"/>
      <c r="FKI21" s="132"/>
      <c r="FKJ21" s="132"/>
      <c r="FKK21" s="132"/>
      <c r="FKL21" s="132"/>
      <c r="FKM21" s="132"/>
      <c r="FKN21" s="132"/>
      <c r="FKO21" s="132"/>
      <c r="FKP21" s="132"/>
      <c r="FKQ21" s="132"/>
      <c r="FKR21" s="132"/>
      <c r="FKS21" s="132"/>
      <c r="FKT21" s="132"/>
      <c r="FKU21" s="132"/>
      <c r="FKV21" s="132"/>
      <c r="FKW21" s="132"/>
      <c r="FKX21" s="132"/>
      <c r="FKY21" s="132"/>
      <c r="FKZ21" s="132"/>
      <c r="FLA21" s="132"/>
      <c r="FLB21" s="132"/>
      <c r="FLC21" s="132"/>
      <c r="FLD21" s="132"/>
      <c r="FLE21" s="132"/>
      <c r="FLF21" s="132"/>
      <c r="FLG21" s="132"/>
      <c r="FLH21" s="132"/>
      <c r="FLI21" s="132"/>
      <c r="FLJ21" s="132"/>
      <c r="FLK21" s="132"/>
      <c r="FLL21" s="132"/>
      <c r="FLM21" s="132"/>
      <c r="FLN21" s="132"/>
      <c r="FLO21" s="132"/>
      <c r="FLP21" s="132"/>
      <c r="FLQ21" s="132"/>
      <c r="FLR21" s="132"/>
      <c r="FLS21" s="132"/>
      <c r="FLT21" s="132"/>
      <c r="FLU21" s="132"/>
      <c r="FLV21" s="132"/>
      <c r="FLW21" s="132"/>
      <c r="FLX21" s="132"/>
      <c r="FLY21" s="132"/>
      <c r="FLZ21" s="132"/>
      <c r="FMA21" s="132"/>
      <c r="FMB21" s="132"/>
      <c r="FMC21" s="132"/>
      <c r="FMD21" s="132"/>
      <c r="FME21" s="132"/>
      <c r="FMF21" s="132"/>
      <c r="FMG21" s="132"/>
      <c r="FMH21" s="132"/>
      <c r="FMI21" s="132"/>
      <c r="FMJ21" s="132"/>
      <c r="FMK21" s="132"/>
      <c r="FML21" s="132"/>
      <c r="FMM21" s="132"/>
      <c r="FMN21" s="132"/>
      <c r="FMO21" s="132"/>
      <c r="FMP21" s="132"/>
      <c r="FMQ21" s="132"/>
      <c r="FMR21" s="132"/>
      <c r="FMS21" s="132"/>
      <c r="FMT21" s="132"/>
      <c r="FMU21" s="132"/>
      <c r="FMV21" s="132"/>
      <c r="FMW21" s="132"/>
      <c r="FMX21" s="132"/>
      <c r="FMY21" s="132"/>
      <c r="FMZ21" s="132"/>
      <c r="FNA21" s="132"/>
      <c r="FNB21" s="132"/>
      <c r="FNC21" s="132"/>
      <c r="FND21" s="132"/>
      <c r="FNE21" s="132"/>
      <c r="FNF21" s="132"/>
      <c r="FNG21" s="132"/>
      <c r="FNH21" s="132"/>
      <c r="FNI21" s="132"/>
      <c r="FNJ21" s="132"/>
      <c r="FNK21" s="132"/>
      <c r="FNL21" s="132"/>
      <c r="FNM21" s="132"/>
      <c r="FNN21" s="132"/>
      <c r="FNO21" s="132"/>
      <c r="FNP21" s="132"/>
      <c r="FNQ21" s="132"/>
      <c r="FNR21" s="132"/>
      <c r="FNS21" s="132"/>
      <c r="FNT21" s="132"/>
      <c r="FNU21" s="132"/>
      <c r="FNV21" s="132"/>
      <c r="FNW21" s="132"/>
      <c r="FNX21" s="132"/>
      <c r="FNY21" s="132"/>
      <c r="FNZ21" s="132"/>
      <c r="FOA21" s="132"/>
      <c r="FOB21" s="132"/>
      <c r="FOC21" s="132"/>
      <c r="FOD21" s="132"/>
      <c r="FOE21" s="132"/>
      <c r="FOF21" s="132"/>
      <c r="FOG21" s="132"/>
      <c r="FOH21" s="132"/>
      <c r="FOI21" s="132"/>
      <c r="FOJ21" s="132"/>
      <c r="FOK21" s="132"/>
      <c r="FOL21" s="132"/>
      <c r="FOM21" s="132"/>
      <c r="FON21" s="132"/>
      <c r="FOO21" s="132"/>
      <c r="FOP21" s="132"/>
      <c r="FOQ21" s="132"/>
      <c r="FOR21" s="132"/>
      <c r="FOS21" s="132"/>
      <c r="FOT21" s="132"/>
      <c r="FOU21" s="132"/>
      <c r="FOV21" s="132"/>
      <c r="FOW21" s="132"/>
      <c r="FOX21" s="132"/>
      <c r="FOY21" s="132"/>
      <c r="FOZ21" s="132"/>
      <c r="FPA21" s="132"/>
      <c r="FPB21" s="132"/>
      <c r="FPC21" s="132"/>
      <c r="FPD21" s="132"/>
      <c r="FPE21" s="132"/>
      <c r="FPF21" s="132"/>
      <c r="FPG21" s="132"/>
      <c r="FPH21" s="132"/>
      <c r="FPI21" s="132"/>
      <c r="FPJ21" s="132"/>
      <c r="FPK21" s="132"/>
      <c r="FPL21" s="132"/>
      <c r="FPM21" s="132"/>
      <c r="FPN21" s="132"/>
      <c r="FPO21" s="132"/>
      <c r="FPP21" s="132"/>
      <c r="FPQ21" s="132"/>
      <c r="FPR21" s="132"/>
      <c r="FPS21" s="132"/>
      <c r="FPT21" s="132"/>
      <c r="FPU21" s="132"/>
      <c r="FPV21" s="132"/>
      <c r="FPW21" s="132"/>
      <c r="FPX21" s="132"/>
      <c r="FPY21" s="132"/>
      <c r="FPZ21" s="132"/>
      <c r="FQA21" s="132"/>
      <c r="FQB21" s="132"/>
      <c r="FQC21" s="132"/>
      <c r="FQD21" s="132"/>
      <c r="FQE21" s="132"/>
      <c r="FQF21" s="132"/>
      <c r="FQG21" s="132"/>
      <c r="FQH21" s="132"/>
      <c r="FQI21" s="132"/>
      <c r="FQJ21" s="132"/>
      <c r="FQK21" s="132"/>
      <c r="FQL21" s="132"/>
      <c r="FQM21" s="132"/>
      <c r="FQN21" s="132"/>
      <c r="FQO21" s="132"/>
      <c r="FQP21" s="132"/>
      <c r="FQQ21" s="132"/>
      <c r="FQR21" s="132"/>
      <c r="FQS21" s="132"/>
      <c r="FQT21" s="132"/>
      <c r="FQU21" s="132"/>
      <c r="FQV21" s="132"/>
      <c r="FQW21" s="132"/>
      <c r="FQX21" s="132"/>
      <c r="FQY21" s="132"/>
      <c r="FQZ21" s="132"/>
      <c r="FRA21" s="132"/>
      <c r="FRB21" s="132"/>
      <c r="FRC21" s="132"/>
      <c r="FRD21" s="132"/>
      <c r="FRE21" s="132"/>
      <c r="FRF21" s="132"/>
      <c r="FRG21" s="132"/>
      <c r="FRH21" s="132"/>
      <c r="FRI21" s="132"/>
      <c r="FRJ21" s="132"/>
      <c r="FRK21" s="132"/>
      <c r="FRL21" s="132"/>
      <c r="FRM21" s="132"/>
      <c r="FRN21" s="132"/>
      <c r="FRO21" s="132"/>
      <c r="FRP21" s="132"/>
      <c r="FRQ21" s="132"/>
      <c r="FRR21" s="132"/>
      <c r="FRS21" s="132"/>
      <c r="FRT21" s="132"/>
      <c r="FRU21" s="132"/>
      <c r="FRV21" s="132"/>
      <c r="FRW21" s="132"/>
      <c r="FRX21" s="132"/>
      <c r="FRY21" s="132"/>
      <c r="FRZ21" s="132"/>
      <c r="FSA21" s="132"/>
      <c r="FSB21" s="132"/>
      <c r="FSC21" s="132"/>
      <c r="FSD21" s="132"/>
      <c r="FSE21" s="132"/>
      <c r="FSF21" s="132"/>
      <c r="FSG21" s="132"/>
      <c r="FSH21" s="132"/>
      <c r="FSI21" s="132"/>
      <c r="FSJ21" s="132"/>
      <c r="FSK21" s="132"/>
      <c r="FSL21" s="132"/>
      <c r="FSM21" s="132"/>
      <c r="FSN21" s="132"/>
      <c r="FSO21" s="132"/>
      <c r="FSP21" s="132"/>
      <c r="FSQ21" s="132"/>
      <c r="FSR21" s="132"/>
      <c r="FSS21" s="132"/>
      <c r="FST21" s="132"/>
      <c r="FSU21" s="132"/>
      <c r="FSV21" s="132"/>
      <c r="FSW21" s="132"/>
      <c r="FSX21" s="132"/>
      <c r="FSY21" s="132"/>
      <c r="FSZ21" s="132"/>
      <c r="FTA21" s="132"/>
      <c r="FTB21" s="132"/>
      <c r="FTC21" s="132"/>
      <c r="FTD21" s="132"/>
      <c r="FTE21" s="132"/>
      <c r="FTF21" s="132"/>
      <c r="FTG21" s="132"/>
      <c r="FTH21" s="132"/>
      <c r="FTI21" s="132"/>
      <c r="FTJ21" s="132"/>
      <c r="FTK21" s="132"/>
      <c r="FTL21" s="132"/>
      <c r="FTM21" s="132"/>
      <c r="FTN21" s="132"/>
      <c r="FTO21" s="132"/>
      <c r="FTP21" s="132"/>
      <c r="FTQ21" s="132"/>
      <c r="FTR21" s="132"/>
      <c r="FTS21" s="132"/>
      <c r="FTT21" s="132"/>
      <c r="FTU21" s="132"/>
      <c r="FTV21" s="132"/>
      <c r="FTW21" s="132"/>
      <c r="FTX21" s="132"/>
      <c r="FTY21" s="132"/>
      <c r="FTZ21" s="132"/>
      <c r="FUA21" s="132"/>
      <c r="FUB21" s="132"/>
      <c r="FUC21" s="132"/>
      <c r="FUD21" s="132"/>
      <c r="FUE21" s="132"/>
      <c r="FUF21" s="132"/>
      <c r="FUG21" s="132"/>
      <c r="FUH21" s="132"/>
      <c r="FUI21" s="132"/>
      <c r="FUJ21" s="132"/>
      <c r="FUK21" s="132"/>
      <c r="FUL21" s="132"/>
      <c r="FUM21" s="132"/>
      <c r="FUN21" s="132"/>
      <c r="FUO21" s="132"/>
      <c r="FUP21" s="132"/>
      <c r="FUQ21" s="132"/>
      <c r="FUR21" s="132"/>
      <c r="FUS21" s="132"/>
      <c r="FUT21" s="132"/>
      <c r="FUU21" s="132"/>
      <c r="FUV21" s="132"/>
      <c r="FUW21" s="132"/>
      <c r="FUX21" s="132"/>
      <c r="FUY21" s="132"/>
      <c r="FUZ21" s="132"/>
      <c r="FVA21" s="132"/>
      <c r="FVB21" s="132"/>
      <c r="FVC21" s="132"/>
      <c r="FVD21" s="132"/>
      <c r="FVE21" s="132"/>
      <c r="FVF21" s="132"/>
      <c r="FVG21" s="132"/>
      <c r="FVH21" s="132"/>
      <c r="FVI21" s="132"/>
      <c r="FVJ21" s="132"/>
      <c r="FVK21" s="132"/>
      <c r="FVL21" s="132"/>
      <c r="FVM21" s="132"/>
      <c r="FVN21" s="132"/>
      <c r="FVO21" s="132"/>
      <c r="FVP21" s="132"/>
      <c r="FVQ21" s="132"/>
      <c r="FVR21" s="132"/>
      <c r="FVS21" s="132"/>
      <c r="FVT21" s="132"/>
      <c r="FVU21" s="132"/>
      <c r="FVV21" s="132"/>
      <c r="FVW21" s="132"/>
      <c r="FVX21" s="132"/>
      <c r="FVY21" s="132"/>
      <c r="FVZ21" s="132"/>
      <c r="FWA21" s="132"/>
      <c r="FWB21" s="132"/>
      <c r="FWC21" s="132"/>
      <c r="FWD21" s="132"/>
      <c r="FWE21" s="132"/>
      <c r="FWF21" s="132"/>
      <c r="FWG21" s="132"/>
      <c r="FWH21" s="132"/>
      <c r="FWI21" s="132"/>
      <c r="FWJ21" s="132"/>
      <c r="FWK21" s="132"/>
      <c r="FWL21" s="132"/>
      <c r="FWM21" s="132"/>
      <c r="FWN21" s="132"/>
      <c r="FWO21" s="132"/>
      <c r="FWP21" s="132"/>
      <c r="FWQ21" s="132"/>
      <c r="FWR21" s="132"/>
      <c r="FWS21" s="132"/>
      <c r="FWT21" s="132"/>
      <c r="FWU21" s="132"/>
      <c r="FWV21" s="132"/>
      <c r="FWW21" s="132"/>
      <c r="FWX21" s="132"/>
      <c r="FWY21" s="132"/>
      <c r="FWZ21" s="132"/>
      <c r="FXA21" s="132"/>
      <c r="FXB21" s="132"/>
      <c r="FXC21" s="132"/>
      <c r="FXD21" s="132"/>
      <c r="FXE21" s="132"/>
      <c r="FXF21" s="132"/>
      <c r="FXG21" s="132"/>
      <c r="FXH21" s="132"/>
      <c r="FXI21" s="132"/>
      <c r="FXJ21" s="132"/>
      <c r="FXK21" s="132"/>
      <c r="FXL21" s="132"/>
      <c r="FXM21" s="132"/>
      <c r="FXN21" s="132"/>
      <c r="FXO21" s="132"/>
      <c r="FXP21" s="132"/>
      <c r="FXQ21" s="132"/>
      <c r="FXR21" s="132"/>
      <c r="FXS21" s="132"/>
      <c r="FXT21" s="132"/>
      <c r="FXU21" s="132"/>
      <c r="FXV21" s="132"/>
      <c r="FXW21" s="132"/>
      <c r="FXX21" s="132"/>
      <c r="FXY21" s="132"/>
      <c r="FXZ21" s="132"/>
      <c r="FYA21" s="132"/>
      <c r="FYB21" s="132"/>
      <c r="FYC21" s="132"/>
      <c r="FYD21" s="132"/>
      <c r="FYE21" s="132"/>
      <c r="FYF21" s="132"/>
      <c r="FYG21" s="132"/>
      <c r="FYH21" s="132"/>
      <c r="FYI21" s="132"/>
      <c r="FYJ21" s="132"/>
      <c r="FYK21" s="132"/>
      <c r="FYL21" s="132"/>
      <c r="FYM21" s="132"/>
      <c r="FYN21" s="132"/>
      <c r="FYO21" s="132"/>
      <c r="FYP21" s="132"/>
      <c r="FYQ21" s="132"/>
      <c r="FYR21" s="132"/>
      <c r="FYS21" s="132"/>
      <c r="FYT21" s="132"/>
      <c r="FYU21" s="132"/>
      <c r="FYV21" s="132"/>
      <c r="FYW21" s="132"/>
      <c r="FYX21" s="132"/>
      <c r="FYY21" s="132"/>
      <c r="FYZ21" s="132"/>
      <c r="FZA21" s="132"/>
      <c r="FZB21" s="132"/>
      <c r="FZC21" s="132"/>
      <c r="FZD21" s="132"/>
      <c r="FZE21" s="132"/>
      <c r="FZF21" s="132"/>
      <c r="FZG21" s="132"/>
      <c r="FZH21" s="132"/>
      <c r="FZI21" s="132"/>
      <c r="FZJ21" s="132"/>
      <c r="FZK21" s="132"/>
      <c r="FZL21" s="132"/>
      <c r="FZM21" s="132"/>
      <c r="FZN21" s="132"/>
      <c r="FZO21" s="132"/>
      <c r="FZP21" s="132"/>
      <c r="FZQ21" s="132"/>
      <c r="FZR21" s="132"/>
      <c r="FZS21" s="132"/>
      <c r="FZT21" s="132"/>
      <c r="FZU21" s="132"/>
      <c r="FZV21" s="132"/>
      <c r="FZW21" s="132"/>
      <c r="FZX21" s="132"/>
      <c r="FZY21" s="132"/>
      <c r="FZZ21" s="132"/>
      <c r="GAA21" s="132"/>
      <c r="GAB21" s="132"/>
      <c r="GAC21" s="132"/>
      <c r="GAD21" s="132"/>
      <c r="GAE21" s="132"/>
      <c r="GAF21" s="132"/>
      <c r="GAG21" s="132"/>
      <c r="GAH21" s="132"/>
      <c r="GAI21" s="132"/>
      <c r="GAJ21" s="132"/>
      <c r="GAK21" s="132"/>
      <c r="GAL21" s="132"/>
      <c r="GAM21" s="132"/>
      <c r="GAN21" s="132"/>
      <c r="GAO21" s="132"/>
      <c r="GAP21" s="132"/>
      <c r="GAQ21" s="132"/>
      <c r="GAR21" s="132"/>
      <c r="GAS21" s="132"/>
      <c r="GAT21" s="132"/>
      <c r="GAU21" s="132"/>
      <c r="GAV21" s="132"/>
      <c r="GAW21" s="132"/>
      <c r="GAX21" s="132"/>
      <c r="GAY21" s="132"/>
      <c r="GAZ21" s="132"/>
      <c r="GBA21" s="132"/>
      <c r="GBB21" s="132"/>
      <c r="GBC21" s="132"/>
      <c r="GBD21" s="132"/>
      <c r="GBE21" s="132"/>
      <c r="GBF21" s="132"/>
      <c r="GBG21" s="132"/>
      <c r="GBH21" s="132"/>
      <c r="GBI21" s="132"/>
      <c r="GBJ21" s="132"/>
      <c r="GBK21" s="132"/>
      <c r="GBL21" s="132"/>
      <c r="GBM21" s="132"/>
      <c r="GBN21" s="132"/>
      <c r="GBO21" s="132"/>
      <c r="GBP21" s="132"/>
      <c r="GBQ21" s="132"/>
      <c r="GBR21" s="132"/>
      <c r="GBS21" s="132"/>
      <c r="GBT21" s="132"/>
      <c r="GBU21" s="132"/>
      <c r="GBV21" s="132"/>
      <c r="GBW21" s="132"/>
      <c r="GBX21" s="132"/>
      <c r="GBY21" s="132"/>
      <c r="GBZ21" s="132"/>
      <c r="GCA21" s="132"/>
      <c r="GCB21" s="132"/>
      <c r="GCC21" s="132"/>
      <c r="GCD21" s="132"/>
      <c r="GCE21" s="132"/>
      <c r="GCF21" s="132"/>
      <c r="GCG21" s="132"/>
      <c r="GCH21" s="132"/>
      <c r="GCI21" s="132"/>
      <c r="GCJ21" s="132"/>
      <c r="GCK21" s="132"/>
      <c r="GCL21" s="132"/>
      <c r="GCM21" s="132"/>
      <c r="GCN21" s="132"/>
      <c r="GCO21" s="132"/>
      <c r="GCP21" s="132"/>
      <c r="GCQ21" s="132"/>
      <c r="GCR21" s="132"/>
      <c r="GCS21" s="132"/>
      <c r="GCT21" s="132"/>
      <c r="GCU21" s="132"/>
      <c r="GCV21" s="132"/>
      <c r="GCW21" s="132"/>
      <c r="GCX21" s="132"/>
      <c r="GCY21" s="132"/>
      <c r="GCZ21" s="132"/>
      <c r="GDA21" s="132"/>
      <c r="GDB21" s="132"/>
      <c r="GDC21" s="132"/>
      <c r="GDD21" s="132"/>
      <c r="GDE21" s="132"/>
      <c r="GDF21" s="132"/>
      <c r="GDG21" s="132"/>
      <c r="GDH21" s="132"/>
      <c r="GDI21" s="132"/>
      <c r="GDJ21" s="132"/>
      <c r="GDK21" s="132"/>
      <c r="GDL21" s="132"/>
      <c r="GDM21" s="132"/>
      <c r="GDN21" s="132"/>
      <c r="GDO21" s="132"/>
      <c r="GDP21" s="132"/>
      <c r="GDQ21" s="132"/>
      <c r="GDR21" s="132"/>
      <c r="GDS21" s="132"/>
      <c r="GDT21" s="132"/>
      <c r="GDU21" s="132"/>
      <c r="GDV21" s="132"/>
      <c r="GDW21" s="132"/>
      <c r="GDX21" s="132"/>
      <c r="GDY21" s="132"/>
      <c r="GDZ21" s="132"/>
      <c r="GEA21" s="132"/>
      <c r="GEB21" s="132"/>
      <c r="GEC21" s="132"/>
      <c r="GED21" s="132"/>
      <c r="GEE21" s="132"/>
      <c r="GEF21" s="132"/>
      <c r="GEG21" s="132"/>
      <c r="GEH21" s="132"/>
      <c r="GEI21" s="132"/>
      <c r="GEJ21" s="132"/>
      <c r="GEK21" s="132"/>
      <c r="GEL21" s="132"/>
      <c r="GEM21" s="132"/>
      <c r="GEN21" s="132"/>
      <c r="GEO21" s="132"/>
      <c r="GEP21" s="132"/>
      <c r="GEQ21" s="132"/>
      <c r="GER21" s="132"/>
      <c r="GES21" s="132"/>
      <c r="GET21" s="132"/>
      <c r="GEU21" s="132"/>
      <c r="GEV21" s="132"/>
      <c r="GEW21" s="132"/>
      <c r="GEX21" s="132"/>
      <c r="GEY21" s="132"/>
      <c r="GEZ21" s="132"/>
      <c r="GFA21" s="132"/>
      <c r="GFB21" s="132"/>
      <c r="GFC21" s="132"/>
      <c r="GFD21" s="132"/>
      <c r="GFE21" s="132"/>
      <c r="GFF21" s="132"/>
      <c r="GFG21" s="132"/>
      <c r="GFH21" s="132"/>
      <c r="GFI21" s="132"/>
      <c r="GFJ21" s="132"/>
      <c r="GFK21" s="132"/>
      <c r="GFL21" s="132"/>
      <c r="GFM21" s="132"/>
      <c r="GFN21" s="132"/>
      <c r="GFO21" s="132"/>
      <c r="GFP21" s="132"/>
      <c r="GFQ21" s="132"/>
      <c r="GFR21" s="132"/>
      <c r="GFS21" s="132"/>
      <c r="GFT21" s="132"/>
      <c r="GFU21" s="132"/>
      <c r="GFV21" s="132"/>
      <c r="GFW21" s="132"/>
      <c r="GFX21" s="132"/>
      <c r="GFY21" s="132"/>
      <c r="GFZ21" s="132"/>
      <c r="GGA21" s="132"/>
      <c r="GGB21" s="132"/>
      <c r="GGC21" s="132"/>
      <c r="GGD21" s="132"/>
      <c r="GGE21" s="132"/>
      <c r="GGF21" s="132"/>
      <c r="GGG21" s="132"/>
      <c r="GGH21" s="132"/>
      <c r="GGI21" s="132"/>
      <c r="GGJ21" s="132"/>
      <c r="GGK21" s="132"/>
      <c r="GGL21" s="132"/>
      <c r="GGM21" s="132"/>
      <c r="GGN21" s="132"/>
      <c r="GGO21" s="132"/>
      <c r="GGP21" s="132"/>
      <c r="GGQ21" s="132"/>
      <c r="GGR21" s="132"/>
      <c r="GGS21" s="132"/>
      <c r="GGT21" s="132"/>
      <c r="GGU21" s="132"/>
      <c r="GGV21" s="132"/>
      <c r="GGW21" s="132"/>
      <c r="GGX21" s="132"/>
      <c r="GGY21" s="132"/>
      <c r="GGZ21" s="132"/>
      <c r="GHA21" s="132"/>
      <c r="GHB21" s="132"/>
      <c r="GHC21" s="132"/>
      <c r="GHD21" s="132"/>
      <c r="GHE21" s="132"/>
      <c r="GHF21" s="132"/>
      <c r="GHG21" s="132"/>
      <c r="GHH21" s="132"/>
      <c r="GHI21" s="132"/>
      <c r="GHJ21" s="132"/>
      <c r="GHK21" s="132"/>
      <c r="GHL21" s="132"/>
      <c r="GHM21" s="132"/>
      <c r="GHN21" s="132"/>
      <c r="GHO21" s="132"/>
      <c r="GHP21" s="132"/>
      <c r="GHQ21" s="132"/>
      <c r="GHR21" s="132"/>
      <c r="GHS21" s="132"/>
      <c r="GHT21" s="132"/>
      <c r="GHU21" s="132"/>
      <c r="GHV21" s="132"/>
      <c r="GHW21" s="132"/>
      <c r="GHX21" s="132"/>
      <c r="GHY21" s="132"/>
      <c r="GHZ21" s="132"/>
      <c r="GIA21" s="132"/>
      <c r="GIB21" s="132"/>
      <c r="GIC21" s="132"/>
      <c r="GID21" s="132"/>
      <c r="GIE21" s="132"/>
      <c r="GIF21" s="132"/>
      <c r="GIG21" s="132"/>
      <c r="GIH21" s="132"/>
      <c r="GII21" s="132"/>
      <c r="GIJ21" s="132"/>
      <c r="GIK21" s="132"/>
      <c r="GIL21" s="132"/>
      <c r="GIM21" s="132"/>
      <c r="GIN21" s="132"/>
      <c r="GIO21" s="132"/>
      <c r="GIP21" s="132"/>
      <c r="GIQ21" s="132"/>
      <c r="GIR21" s="132"/>
      <c r="GIS21" s="132"/>
      <c r="GIT21" s="132"/>
      <c r="GIU21" s="132"/>
      <c r="GIV21" s="132"/>
      <c r="GIW21" s="132"/>
      <c r="GIX21" s="132"/>
      <c r="GIY21" s="132"/>
      <c r="GIZ21" s="132"/>
      <c r="GJA21" s="132"/>
      <c r="GJB21" s="132"/>
      <c r="GJC21" s="132"/>
      <c r="GJD21" s="132"/>
      <c r="GJE21" s="132"/>
      <c r="GJF21" s="132"/>
      <c r="GJG21" s="132"/>
      <c r="GJH21" s="132"/>
      <c r="GJI21" s="132"/>
      <c r="GJJ21" s="132"/>
      <c r="GJK21" s="132"/>
      <c r="GJL21" s="132"/>
      <c r="GJM21" s="132"/>
      <c r="GJN21" s="132"/>
      <c r="GJO21" s="132"/>
      <c r="GJP21" s="132"/>
      <c r="GJQ21" s="132"/>
      <c r="GJR21" s="132"/>
      <c r="GJS21" s="132"/>
      <c r="GJT21" s="132"/>
      <c r="GJU21" s="132"/>
      <c r="GJV21" s="132"/>
      <c r="GJW21" s="132"/>
      <c r="GJX21" s="132"/>
      <c r="GJY21" s="132"/>
      <c r="GJZ21" s="132"/>
      <c r="GKA21" s="132"/>
      <c r="GKB21" s="132"/>
      <c r="GKC21" s="132"/>
      <c r="GKD21" s="132"/>
      <c r="GKE21" s="132"/>
      <c r="GKF21" s="132"/>
      <c r="GKG21" s="132"/>
      <c r="GKH21" s="132"/>
      <c r="GKI21" s="132"/>
      <c r="GKJ21" s="132"/>
      <c r="GKK21" s="132"/>
      <c r="GKL21" s="132"/>
      <c r="GKM21" s="132"/>
      <c r="GKN21" s="132"/>
      <c r="GKO21" s="132"/>
      <c r="GKP21" s="132"/>
      <c r="GKQ21" s="132"/>
      <c r="GKR21" s="132"/>
      <c r="GKS21" s="132"/>
      <c r="GKT21" s="132"/>
      <c r="GKU21" s="132"/>
      <c r="GKV21" s="132"/>
      <c r="GKW21" s="132"/>
      <c r="GKX21" s="132"/>
      <c r="GKY21" s="132"/>
      <c r="GKZ21" s="132"/>
      <c r="GLA21" s="132"/>
      <c r="GLB21" s="132"/>
      <c r="GLC21" s="132"/>
      <c r="GLD21" s="132"/>
      <c r="GLE21" s="132"/>
      <c r="GLF21" s="132"/>
      <c r="GLG21" s="132"/>
      <c r="GLH21" s="132"/>
      <c r="GLI21" s="132"/>
      <c r="GLJ21" s="132"/>
      <c r="GLK21" s="132"/>
      <c r="GLL21" s="132"/>
      <c r="GLM21" s="132"/>
      <c r="GLN21" s="132"/>
      <c r="GLO21" s="132"/>
      <c r="GLP21" s="132"/>
      <c r="GLQ21" s="132"/>
      <c r="GLR21" s="132"/>
      <c r="GLS21" s="132"/>
      <c r="GLT21" s="132"/>
      <c r="GLU21" s="132"/>
      <c r="GLV21" s="132"/>
      <c r="GLW21" s="132"/>
      <c r="GLX21" s="132"/>
      <c r="GLY21" s="132"/>
      <c r="GLZ21" s="132"/>
      <c r="GMA21" s="132"/>
      <c r="GMB21" s="132"/>
      <c r="GMC21" s="132"/>
      <c r="GMD21" s="132"/>
      <c r="GME21" s="132"/>
      <c r="GMF21" s="132"/>
      <c r="GMG21" s="132"/>
      <c r="GMH21" s="132"/>
      <c r="GMI21" s="132"/>
      <c r="GMJ21" s="132"/>
      <c r="GMK21" s="132"/>
      <c r="GML21" s="132"/>
      <c r="GMM21" s="132"/>
      <c r="GMN21" s="132"/>
      <c r="GMO21" s="132"/>
      <c r="GMP21" s="132"/>
      <c r="GMQ21" s="132"/>
      <c r="GMR21" s="132"/>
      <c r="GMS21" s="132"/>
      <c r="GMT21" s="132"/>
      <c r="GMU21" s="132"/>
      <c r="GMV21" s="132"/>
      <c r="GMW21" s="132"/>
      <c r="GMX21" s="132"/>
      <c r="GMY21" s="132"/>
      <c r="GMZ21" s="132"/>
      <c r="GNA21" s="132"/>
      <c r="GNB21" s="132"/>
      <c r="GNC21" s="132"/>
      <c r="GND21" s="132"/>
      <c r="GNE21" s="132"/>
      <c r="GNF21" s="132"/>
      <c r="GNG21" s="132"/>
      <c r="GNH21" s="132"/>
      <c r="GNI21" s="132"/>
      <c r="GNJ21" s="132"/>
      <c r="GNK21" s="132"/>
      <c r="GNL21" s="132"/>
      <c r="GNM21" s="132"/>
      <c r="GNN21" s="132"/>
      <c r="GNO21" s="132"/>
      <c r="GNP21" s="132"/>
      <c r="GNQ21" s="132"/>
      <c r="GNR21" s="132"/>
      <c r="GNS21" s="132"/>
      <c r="GNT21" s="132"/>
      <c r="GNU21" s="132"/>
      <c r="GNV21" s="132"/>
      <c r="GNW21" s="132"/>
      <c r="GNX21" s="132"/>
      <c r="GNY21" s="132"/>
      <c r="GNZ21" s="132"/>
      <c r="GOA21" s="132"/>
      <c r="GOB21" s="132"/>
      <c r="GOC21" s="132"/>
      <c r="GOD21" s="132"/>
      <c r="GOE21" s="132"/>
      <c r="GOF21" s="132"/>
      <c r="GOG21" s="132"/>
      <c r="GOH21" s="132"/>
      <c r="GOI21" s="132"/>
      <c r="GOJ21" s="132"/>
      <c r="GOK21" s="132"/>
      <c r="GOL21" s="132"/>
      <c r="GOM21" s="132"/>
      <c r="GON21" s="132"/>
      <c r="GOO21" s="132"/>
      <c r="GOP21" s="132"/>
      <c r="GOQ21" s="132"/>
      <c r="GOR21" s="132"/>
      <c r="GOS21" s="132"/>
      <c r="GOT21" s="132"/>
      <c r="GOU21" s="132"/>
      <c r="GOV21" s="132"/>
      <c r="GOW21" s="132"/>
      <c r="GOX21" s="132"/>
      <c r="GOY21" s="132"/>
      <c r="GOZ21" s="132"/>
      <c r="GPA21" s="132"/>
      <c r="GPB21" s="132"/>
      <c r="GPC21" s="132"/>
      <c r="GPD21" s="132"/>
      <c r="GPE21" s="132"/>
      <c r="GPF21" s="132"/>
      <c r="GPG21" s="132"/>
      <c r="GPH21" s="132"/>
      <c r="GPI21" s="132"/>
      <c r="GPJ21" s="132"/>
      <c r="GPK21" s="132"/>
      <c r="GPL21" s="132"/>
      <c r="GPM21" s="132"/>
      <c r="GPN21" s="132"/>
      <c r="GPO21" s="132"/>
      <c r="GPP21" s="132"/>
      <c r="GPQ21" s="132"/>
      <c r="GPR21" s="132"/>
      <c r="GPS21" s="132"/>
      <c r="GPT21" s="132"/>
      <c r="GPU21" s="132"/>
      <c r="GPV21" s="132"/>
      <c r="GPW21" s="132"/>
      <c r="GPX21" s="132"/>
      <c r="GPY21" s="132"/>
      <c r="GPZ21" s="132"/>
      <c r="GQA21" s="132"/>
      <c r="GQB21" s="132"/>
      <c r="GQC21" s="132"/>
      <c r="GQD21" s="132"/>
      <c r="GQE21" s="132"/>
      <c r="GQF21" s="132"/>
      <c r="GQG21" s="132"/>
      <c r="GQH21" s="132"/>
      <c r="GQI21" s="132"/>
      <c r="GQJ21" s="132"/>
      <c r="GQK21" s="132"/>
      <c r="GQL21" s="132"/>
      <c r="GQM21" s="132"/>
      <c r="GQN21" s="132"/>
      <c r="GQO21" s="132"/>
      <c r="GQP21" s="132"/>
      <c r="GQQ21" s="132"/>
      <c r="GQR21" s="132"/>
      <c r="GQS21" s="132"/>
      <c r="GQT21" s="132"/>
      <c r="GQU21" s="132"/>
      <c r="GQV21" s="132"/>
      <c r="GQW21" s="132"/>
      <c r="GQX21" s="132"/>
      <c r="GQY21" s="132"/>
      <c r="GQZ21" s="132"/>
      <c r="GRA21" s="132"/>
      <c r="GRB21" s="132"/>
      <c r="GRC21" s="132"/>
      <c r="GRD21" s="132"/>
      <c r="GRE21" s="132"/>
      <c r="GRF21" s="132"/>
      <c r="GRG21" s="132"/>
      <c r="GRH21" s="132"/>
      <c r="GRI21" s="132"/>
      <c r="GRJ21" s="132"/>
      <c r="GRK21" s="132"/>
      <c r="GRL21" s="132"/>
      <c r="GRM21" s="132"/>
      <c r="GRN21" s="132"/>
      <c r="GRO21" s="132"/>
      <c r="GRP21" s="132"/>
      <c r="GRQ21" s="132"/>
      <c r="GRR21" s="132"/>
      <c r="GRS21" s="132"/>
      <c r="GRT21" s="132"/>
      <c r="GRU21" s="132"/>
      <c r="GRV21" s="132"/>
      <c r="GRW21" s="132"/>
      <c r="GRX21" s="132"/>
      <c r="GRY21" s="132"/>
      <c r="GRZ21" s="132"/>
      <c r="GSA21" s="132"/>
      <c r="GSB21" s="132"/>
      <c r="GSC21" s="132"/>
      <c r="GSD21" s="132"/>
      <c r="GSE21" s="132"/>
      <c r="GSF21" s="132"/>
      <c r="GSG21" s="132"/>
      <c r="GSH21" s="132"/>
      <c r="GSI21" s="132"/>
      <c r="GSJ21" s="132"/>
      <c r="GSK21" s="132"/>
      <c r="GSL21" s="132"/>
      <c r="GSM21" s="132"/>
      <c r="GSN21" s="132"/>
      <c r="GSO21" s="132"/>
      <c r="GSP21" s="132"/>
      <c r="GSQ21" s="132"/>
      <c r="GSR21" s="132"/>
      <c r="GSS21" s="132"/>
      <c r="GST21" s="132"/>
      <c r="GSU21" s="132"/>
      <c r="GSV21" s="132"/>
      <c r="GSW21" s="132"/>
      <c r="GSX21" s="132"/>
      <c r="GSY21" s="132"/>
      <c r="GSZ21" s="132"/>
      <c r="GTA21" s="132"/>
      <c r="GTB21" s="132"/>
      <c r="GTC21" s="132"/>
      <c r="GTD21" s="132"/>
      <c r="GTE21" s="132"/>
      <c r="GTF21" s="132"/>
      <c r="GTG21" s="132"/>
      <c r="GTH21" s="132"/>
      <c r="GTI21" s="132"/>
      <c r="GTJ21" s="132"/>
      <c r="GTK21" s="132"/>
      <c r="GTL21" s="132"/>
      <c r="GTM21" s="132"/>
      <c r="GTN21" s="132"/>
      <c r="GTO21" s="132"/>
      <c r="GTP21" s="132"/>
      <c r="GTQ21" s="132"/>
      <c r="GTR21" s="132"/>
      <c r="GTS21" s="132"/>
      <c r="GTT21" s="132"/>
      <c r="GTU21" s="132"/>
      <c r="GTV21" s="132"/>
      <c r="GTW21" s="132"/>
      <c r="GTX21" s="132"/>
      <c r="GTY21" s="132"/>
      <c r="GTZ21" s="132"/>
      <c r="GUA21" s="132"/>
      <c r="GUB21" s="132"/>
      <c r="GUC21" s="132"/>
      <c r="GUD21" s="132"/>
      <c r="GUE21" s="132"/>
      <c r="GUF21" s="132"/>
      <c r="GUG21" s="132"/>
      <c r="GUH21" s="132"/>
      <c r="GUI21" s="132"/>
      <c r="GUJ21" s="132"/>
      <c r="GUK21" s="132"/>
      <c r="GUL21" s="132"/>
      <c r="GUM21" s="132"/>
      <c r="GUN21" s="132"/>
      <c r="GUO21" s="132"/>
      <c r="GUP21" s="132"/>
      <c r="GUQ21" s="132"/>
      <c r="GUR21" s="132"/>
      <c r="GUS21" s="132"/>
      <c r="GUT21" s="132"/>
      <c r="GUU21" s="132"/>
      <c r="GUV21" s="132"/>
      <c r="GUW21" s="132"/>
      <c r="GUX21" s="132"/>
      <c r="GUY21" s="132"/>
      <c r="GUZ21" s="132"/>
      <c r="GVA21" s="132"/>
      <c r="GVB21" s="132"/>
      <c r="GVC21" s="132"/>
      <c r="GVD21" s="132"/>
      <c r="GVE21" s="132"/>
      <c r="GVF21" s="132"/>
      <c r="GVG21" s="132"/>
      <c r="GVH21" s="132"/>
      <c r="GVI21" s="132"/>
      <c r="GVJ21" s="132"/>
      <c r="GVK21" s="132"/>
      <c r="GVL21" s="132"/>
      <c r="GVM21" s="132"/>
      <c r="GVN21" s="132"/>
      <c r="GVO21" s="132"/>
      <c r="GVP21" s="132"/>
      <c r="GVQ21" s="132"/>
      <c r="GVR21" s="132"/>
      <c r="GVS21" s="132"/>
      <c r="GVT21" s="132"/>
      <c r="GVU21" s="132"/>
      <c r="GVV21" s="132"/>
      <c r="GVW21" s="132"/>
      <c r="GVX21" s="132"/>
      <c r="GVY21" s="132"/>
      <c r="GVZ21" s="132"/>
      <c r="GWA21" s="132"/>
      <c r="GWB21" s="132"/>
      <c r="GWC21" s="132"/>
      <c r="GWD21" s="132"/>
      <c r="GWE21" s="132"/>
      <c r="GWF21" s="132"/>
      <c r="GWG21" s="132"/>
      <c r="GWH21" s="132"/>
      <c r="GWI21" s="132"/>
      <c r="GWJ21" s="132"/>
      <c r="GWK21" s="132"/>
      <c r="GWL21" s="132"/>
      <c r="GWM21" s="132"/>
      <c r="GWN21" s="132"/>
      <c r="GWO21" s="132"/>
      <c r="GWP21" s="132"/>
      <c r="GWQ21" s="132"/>
      <c r="GWR21" s="132"/>
      <c r="GWS21" s="132"/>
      <c r="GWT21" s="132"/>
      <c r="GWU21" s="132"/>
      <c r="GWV21" s="132"/>
      <c r="GWW21" s="132"/>
      <c r="GWX21" s="132"/>
      <c r="GWY21" s="132"/>
      <c r="GWZ21" s="132"/>
      <c r="GXA21" s="132"/>
      <c r="GXB21" s="132"/>
      <c r="GXC21" s="132"/>
      <c r="GXD21" s="132"/>
      <c r="GXE21" s="132"/>
      <c r="GXF21" s="132"/>
      <c r="GXG21" s="132"/>
      <c r="GXH21" s="132"/>
      <c r="GXI21" s="132"/>
      <c r="GXJ21" s="132"/>
      <c r="GXK21" s="132"/>
      <c r="GXL21" s="132"/>
      <c r="GXM21" s="132"/>
      <c r="GXN21" s="132"/>
      <c r="GXO21" s="132"/>
      <c r="GXP21" s="132"/>
      <c r="GXQ21" s="132"/>
      <c r="GXR21" s="132"/>
      <c r="GXS21" s="132"/>
      <c r="GXT21" s="132"/>
      <c r="GXU21" s="132"/>
      <c r="GXV21" s="132"/>
      <c r="GXW21" s="132"/>
      <c r="GXX21" s="132"/>
      <c r="GXY21" s="132"/>
      <c r="GXZ21" s="132"/>
      <c r="GYA21" s="132"/>
      <c r="GYB21" s="132"/>
      <c r="GYC21" s="132"/>
      <c r="GYD21" s="132"/>
      <c r="GYE21" s="132"/>
      <c r="GYF21" s="132"/>
      <c r="GYG21" s="132"/>
      <c r="GYH21" s="132"/>
      <c r="GYI21" s="132"/>
      <c r="GYJ21" s="132"/>
      <c r="GYK21" s="132"/>
      <c r="GYL21" s="132"/>
      <c r="GYM21" s="132"/>
      <c r="GYN21" s="132"/>
      <c r="GYO21" s="132"/>
      <c r="GYP21" s="132"/>
      <c r="GYQ21" s="132"/>
      <c r="GYR21" s="132"/>
      <c r="GYS21" s="132"/>
      <c r="GYT21" s="132"/>
      <c r="GYU21" s="132"/>
      <c r="GYV21" s="132"/>
      <c r="GYW21" s="132"/>
      <c r="GYX21" s="132"/>
      <c r="GYY21" s="132"/>
      <c r="GYZ21" s="132"/>
      <c r="GZA21" s="132"/>
      <c r="GZB21" s="132"/>
      <c r="GZC21" s="132"/>
      <c r="GZD21" s="132"/>
      <c r="GZE21" s="132"/>
      <c r="GZF21" s="132"/>
      <c r="GZG21" s="132"/>
      <c r="GZH21" s="132"/>
      <c r="GZI21" s="132"/>
      <c r="GZJ21" s="132"/>
      <c r="GZK21" s="132"/>
      <c r="GZL21" s="132"/>
      <c r="GZM21" s="132"/>
      <c r="GZN21" s="132"/>
      <c r="GZO21" s="132"/>
      <c r="GZP21" s="132"/>
      <c r="GZQ21" s="132"/>
      <c r="GZR21" s="132"/>
      <c r="GZS21" s="132"/>
      <c r="GZT21" s="132"/>
      <c r="GZU21" s="132"/>
      <c r="GZV21" s="132"/>
      <c r="GZW21" s="132"/>
      <c r="GZX21" s="132"/>
      <c r="GZY21" s="132"/>
      <c r="GZZ21" s="132"/>
      <c r="HAA21" s="132"/>
      <c r="HAB21" s="132"/>
      <c r="HAC21" s="132"/>
      <c r="HAD21" s="132"/>
      <c r="HAE21" s="132"/>
      <c r="HAF21" s="132"/>
      <c r="HAG21" s="132"/>
      <c r="HAH21" s="132"/>
      <c r="HAI21" s="132"/>
      <c r="HAJ21" s="132"/>
      <c r="HAK21" s="132"/>
      <c r="HAL21" s="132"/>
      <c r="HAM21" s="132"/>
      <c r="HAN21" s="132"/>
      <c r="HAO21" s="132"/>
      <c r="HAP21" s="132"/>
      <c r="HAQ21" s="132"/>
      <c r="HAR21" s="132"/>
      <c r="HAS21" s="132"/>
      <c r="HAT21" s="132"/>
      <c r="HAU21" s="132"/>
      <c r="HAV21" s="132"/>
      <c r="HAW21" s="132"/>
      <c r="HAX21" s="132"/>
      <c r="HAY21" s="132"/>
      <c r="HAZ21" s="132"/>
      <c r="HBA21" s="132"/>
      <c r="HBB21" s="132"/>
      <c r="HBC21" s="132"/>
      <c r="HBD21" s="132"/>
      <c r="HBE21" s="132"/>
      <c r="HBF21" s="132"/>
      <c r="HBG21" s="132"/>
      <c r="HBH21" s="132"/>
      <c r="HBI21" s="132"/>
      <c r="HBJ21" s="132"/>
      <c r="HBK21" s="132"/>
      <c r="HBL21" s="132"/>
      <c r="HBM21" s="132"/>
      <c r="HBN21" s="132"/>
      <c r="HBO21" s="132"/>
      <c r="HBP21" s="132"/>
      <c r="HBQ21" s="132"/>
      <c r="HBR21" s="132"/>
      <c r="HBS21" s="132"/>
      <c r="HBT21" s="132"/>
      <c r="HBU21" s="132"/>
      <c r="HBV21" s="132"/>
      <c r="HBW21" s="132"/>
      <c r="HBX21" s="132"/>
      <c r="HBY21" s="132"/>
      <c r="HBZ21" s="132"/>
      <c r="HCA21" s="132"/>
      <c r="HCB21" s="132"/>
      <c r="HCC21" s="132"/>
      <c r="HCD21" s="132"/>
      <c r="HCE21" s="132"/>
      <c r="HCF21" s="132"/>
      <c r="HCG21" s="132"/>
      <c r="HCH21" s="132"/>
      <c r="HCI21" s="132"/>
      <c r="HCJ21" s="132"/>
      <c r="HCK21" s="132"/>
      <c r="HCL21" s="132"/>
      <c r="HCM21" s="132"/>
      <c r="HCN21" s="132"/>
      <c r="HCO21" s="132"/>
      <c r="HCP21" s="132"/>
      <c r="HCQ21" s="132"/>
      <c r="HCR21" s="132"/>
      <c r="HCS21" s="132"/>
      <c r="HCT21" s="132"/>
      <c r="HCU21" s="132"/>
      <c r="HCV21" s="132"/>
      <c r="HCW21" s="132"/>
      <c r="HCX21" s="132"/>
      <c r="HCY21" s="132"/>
      <c r="HCZ21" s="132"/>
      <c r="HDA21" s="132"/>
      <c r="HDB21" s="132"/>
      <c r="HDC21" s="132"/>
      <c r="HDD21" s="132"/>
      <c r="HDE21" s="132"/>
      <c r="HDF21" s="132"/>
      <c r="HDG21" s="132"/>
      <c r="HDH21" s="132"/>
      <c r="HDI21" s="132"/>
      <c r="HDJ21" s="132"/>
      <c r="HDK21" s="132"/>
      <c r="HDL21" s="132"/>
      <c r="HDM21" s="132"/>
      <c r="HDN21" s="132"/>
      <c r="HDO21" s="132"/>
      <c r="HDP21" s="132"/>
      <c r="HDQ21" s="132"/>
      <c r="HDR21" s="132"/>
      <c r="HDS21" s="132"/>
      <c r="HDT21" s="132"/>
      <c r="HDU21" s="132"/>
      <c r="HDV21" s="132"/>
      <c r="HDW21" s="132"/>
      <c r="HDX21" s="132"/>
      <c r="HDY21" s="132"/>
      <c r="HDZ21" s="132"/>
      <c r="HEA21" s="132"/>
      <c r="HEB21" s="132"/>
      <c r="HEC21" s="132"/>
      <c r="HED21" s="132"/>
      <c r="HEE21" s="132"/>
      <c r="HEF21" s="132"/>
      <c r="HEG21" s="132"/>
      <c r="HEH21" s="132"/>
      <c r="HEI21" s="132"/>
      <c r="HEJ21" s="132"/>
      <c r="HEK21" s="132"/>
      <c r="HEL21" s="132"/>
      <c r="HEM21" s="132"/>
      <c r="HEN21" s="132"/>
      <c r="HEO21" s="132"/>
      <c r="HEP21" s="132"/>
      <c r="HEQ21" s="132"/>
      <c r="HER21" s="132"/>
      <c r="HES21" s="132"/>
      <c r="HET21" s="132"/>
      <c r="HEU21" s="132"/>
      <c r="HEV21" s="132"/>
      <c r="HEW21" s="132"/>
      <c r="HEX21" s="132"/>
      <c r="HEY21" s="132"/>
      <c r="HEZ21" s="132"/>
      <c r="HFA21" s="132"/>
      <c r="HFB21" s="132"/>
      <c r="HFC21" s="132"/>
      <c r="HFD21" s="132"/>
      <c r="HFE21" s="132"/>
      <c r="HFF21" s="132"/>
      <c r="HFG21" s="132"/>
      <c r="HFH21" s="132"/>
      <c r="HFI21" s="132"/>
      <c r="HFJ21" s="132"/>
      <c r="HFK21" s="132"/>
      <c r="HFL21" s="132"/>
      <c r="HFM21" s="132"/>
      <c r="HFN21" s="132"/>
      <c r="HFO21" s="132"/>
      <c r="HFP21" s="132"/>
      <c r="HFQ21" s="132"/>
      <c r="HFR21" s="132"/>
      <c r="HFS21" s="132"/>
      <c r="HFT21" s="132"/>
      <c r="HFU21" s="132"/>
      <c r="HFV21" s="132"/>
      <c r="HFW21" s="132"/>
      <c r="HFX21" s="132"/>
      <c r="HFY21" s="132"/>
      <c r="HFZ21" s="132"/>
      <c r="HGA21" s="132"/>
      <c r="HGB21" s="132"/>
      <c r="HGC21" s="132"/>
      <c r="HGD21" s="132"/>
      <c r="HGE21" s="132"/>
      <c r="HGF21" s="132"/>
      <c r="HGG21" s="132"/>
      <c r="HGH21" s="132"/>
      <c r="HGI21" s="132"/>
      <c r="HGJ21" s="132"/>
      <c r="HGK21" s="132"/>
      <c r="HGL21" s="132"/>
      <c r="HGM21" s="132"/>
      <c r="HGN21" s="132"/>
      <c r="HGO21" s="132"/>
      <c r="HGP21" s="132"/>
      <c r="HGQ21" s="132"/>
      <c r="HGR21" s="132"/>
      <c r="HGS21" s="132"/>
      <c r="HGT21" s="132"/>
      <c r="HGU21" s="132"/>
      <c r="HGV21" s="132"/>
      <c r="HGW21" s="132"/>
      <c r="HGX21" s="132"/>
      <c r="HGY21" s="132"/>
      <c r="HGZ21" s="132"/>
      <c r="HHA21" s="132"/>
      <c r="HHB21" s="132"/>
      <c r="HHC21" s="132"/>
      <c r="HHD21" s="132"/>
      <c r="HHE21" s="132"/>
      <c r="HHF21" s="132"/>
      <c r="HHG21" s="132"/>
      <c r="HHH21" s="132"/>
      <c r="HHI21" s="132"/>
      <c r="HHJ21" s="132"/>
      <c r="HHK21" s="132"/>
      <c r="HHL21" s="132"/>
      <c r="HHM21" s="132"/>
      <c r="HHN21" s="132"/>
      <c r="HHO21" s="132"/>
      <c r="HHP21" s="132"/>
      <c r="HHQ21" s="132"/>
      <c r="HHR21" s="132"/>
      <c r="HHS21" s="132"/>
      <c r="HHT21" s="132"/>
      <c r="HHU21" s="132"/>
      <c r="HHV21" s="132"/>
      <c r="HHW21" s="132"/>
      <c r="HHX21" s="132"/>
      <c r="HHY21" s="132"/>
      <c r="HHZ21" s="132"/>
      <c r="HIA21" s="132"/>
      <c r="HIB21" s="132"/>
      <c r="HIC21" s="132"/>
      <c r="HID21" s="132"/>
      <c r="HIE21" s="132"/>
      <c r="HIF21" s="132"/>
      <c r="HIG21" s="132"/>
      <c r="HIH21" s="132"/>
      <c r="HII21" s="132"/>
      <c r="HIJ21" s="132"/>
      <c r="HIK21" s="132"/>
      <c r="HIL21" s="132"/>
      <c r="HIM21" s="132"/>
      <c r="HIN21" s="132"/>
      <c r="HIO21" s="132"/>
      <c r="HIP21" s="132"/>
      <c r="HIQ21" s="132"/>
      <c r="HIR21" s="132"/>
      <c r="HIS21" s="132"/>
      <c r="HIT21" s="132"/>
      <c r="HIU21" s="132"/>
      <c r="HIV21" s="132"/>
      <c r="HIW21" s="132"/>
      <c r="HIX21" s="132"/>
      <c r="HIY21" s="132"/>
      <c r="HIZ21" s="132"/>
      <c r="HJA21" s="132"/>
      <c r="HJB21" s="132"/>
      <c r="HJC21" s="132"/>
      <c r="HJD21" s="132"/>
      <c r="HJE21" s="132"/>
      <c r="HJF21" s="132"/>
      <c r="HJG21" s="132"/>
      <c r="HJH21" s="132"/>
      <c r="HJI21" s="132"/>
      <c r="HJJ21" s="132"/>
      <c r="HJK21" s="132"/>
      <c r="HJL21" s="132"/>
      <c r="HJM21" s="132"/>
      <c r="HJN21" s="132"/>
      <c r="HJO21" s="132"/>
      <c r="HJP21" s="132"/>
      <c r="HJQ21" s="132"/>
      <c r="HJR21" s="132"/>
      <c r="HJS21" s="132"/>
      <c r="HJT21" s="132"/>
      <c r="HJU21" s="132"/>
      <c r="HJV21" s="132"/>
      <c r="HJW21" s="132"/>
      <c r="HJX21" s="132"/>
      <c r="HJY21" s="132"/>
      <c r="HJZ21" s="132"/>
      <c r="HKA21" s="132"/>
      <c r="HKB21" s="132"/>
      <c r="HKC21" s="132"/>
      <c r="HKD21" s="132"/>
      <c r="HKE21" s="132"/>
      <c r="HKF21" s="132"/>
      <c r="HKG21" s="132"/>
      <c r="HKH21" s="132"/>
      <c r="HKI21" s="132"/>
      <c r="HKJ21" s="132"/>
      <c r="HKK21" s="132"/>
      <c r="HKL21" s="132"/>
      <c r="HKM21" s="132"/>
      <c r="HKN21" s="132"/>
      <c r="HKO21" s="132"/>
      <c r="HKP21" s="132"/>
      <c r="HKQ21" s="132"/>
      <c r="HKR21" s="132"/>
      <c r="HKS21" s="132"/>
      <c r="HKT21" s="132"/>
      <c r="HKU21" s="132"/>
      <c r="HKV21" s="132"/>
      <c r="HKW21" s="132"/>
      <c r="HKX21" s="132"/>
      <c r="HKY21" s="132"/>
      <c r="HKZ21" s="132"/>
      <c r="HLA21" s="132"/>
      <c r="HLB21" s="132"/>
      <c r="HLC21" s="132"/>
      <c r="HLD21" s="132"/>
      <c r="HLE21" s="132"/>
      <c r="HLF21" s="132"/>
      <c r="HLG21" s="132"/>
      <c r="HLH21" s="132"/>
      <c r="HLI21" s="132"/>
      <c r="HLJ21" s="132"/>
      <c r="HLK21" s="132"/>
      <c r="HLL21" s="132"/>
      <c r="HLM21" s="132"/>
      <c r="HLN21" s="132"/>
      <c r="HLO21" s="132"/>
      <c r="HLP21" s="132"/>
      <c r="HLQ21" s="132"/>
      <c r="HLR21" s="132"/>
      <c r="HLS21" s="132"/>
      <c r="HLT21" s="132"/>
      <c r="HLU21" s="132"/>
      <c r="HLV21" s="132"/>
      <c r="HLW21" s="132"/>
      <c r="HLX21" s="132"/>
      <c r="HLY21" s="132"/>
      <c r="HLZ21" s="132"/>
      <c r="HMA21" s="132"/>
      <c r="HMB21" s="132"/>
      <c r="HMC21" s="132"/>
      <c r="HMD21" s="132"/>
      <c r="HME21" s="132"/>
      <c r="HMF21" s="132"/>
      <c r="HMG21" s="132"/>
      <c r="HMH21" s="132"/>
      <c r="HMI21" s="132"/>
      <c r="HMJ21" s="132"/>
      <c r="HMK21" s="132"/>
      <c r="HML21" s="132"/>
      <c r="HMM21" s="132"/>
      <c r="HMN21" s="132"/>
      <c r="HMO21" s="132"/>
      <c r="HMP21" s="132"/>
      <c r="HMQ21" s="132"/>
      <c r="HMR21" s="132"/>
      <c r="HMS21" s="132"/>
      <c r="HMT21" s="132"/>
      <c r="HMU21" s="132"/>
      <c r="HMV21" s="132"/>
      <c r="HMW21" s="132"/>
      <c r="HMX21" s="132"/>
      <c r="HMY21" s="132"/>
      <c r="HMZ21" s="132"/>
      <c r="HNA21" s="132"/>
      <c r="HNB21" s="132"/>
      <c r="HNC21" s="132"/>
      <c r="HND21" s="132"/>
      <c r="HNE21" s="132"/>
      <c r="HNF21" s="132"/>
      <c r="HNG21" s="132"/>
      <c r="HNH21" s="132"/>
      <c r="HNI21" s="132"/>
      <c r="HNJ21" s="132"/>
      <c r="HNK21" s="132"/>
      <c r="HNL21" s="132"/>
      <c r="HNM21" s="132"/>
      <c r="HNN21" s="132"/>
      <c r="HNO21" s="132"/>
      <c r="HNP21" s="132"/>
      <c r="HNQ21" s="132"/>
      <c r="HNR21" s="132"/>
      <c r="HNS21" s="132"/>
      <c r="HNT21" s="132"/>
      <c r="HNU21" s="132"/>
      <c r="HNV21" s="132"/>
      <c r="HNW21" s="132"/>
      <c r="HNX21" s="132"/>
      <c r="HNY21" s="132"/>
      <c r="HNZ21" s="132"/>
      <c r="HOA21" s="132"/>
      <c r="HOB21" s="132"/>
      <c r="HOC21" s="132"/>
      <c r="HOD21" s="132"/>
      <c r="HOE21" s="132"/>
      <c r="HOF21" s="132"/>
      <c r="HOG21" s="132"/>
      <c r="HOH21" s="132"/>
      <c r="HOI21" s="132"/>
      <c r="HOJ21" s="132"/>
      <c r="HOK21" s="132"/>
      <c r="HOL21" s="132"/>
      <c r="HOM21" s="132"/>
      <c r="HON21" s="132"/>
      <c r="HOO21" s="132"/>
      <c r="HOP21" s="132"/>
      <c r="HOQ21" s="132"/>
      <c r="HOR21" s="132"/>
      <c r="HOS21" s="132"/>
      <c r="HOT21" s="132"/>
      <c r="HOU21" s="132"/>
      <c r="HOV21" s="132"/>
      <c r="HOW21" s="132"/>
      <c r="HOX21" s="132"/>
      <c r="HOY21" s="132"/>
      <c r="HOZ21" s="132"/>
      <c r="HPA21" s="132"/>
      <c r="HPB21" s="132"/>
      <c r="HPC21" s="132"/>
      <c r="HPD21" s="132"/>
      <c r="HPE21" s="132"/>
      <c r="HPF21" s="132"/>
      <c r="HPG21" s="132"/>
      <c r="HPH21" s="132"/>
      <c r="HPI21" s="132"/>
      <c r="HPJ21" s="132"/>
      <c r="HPK21" s="132"/>
      <c r="HPL21" s="132"/>
      <c r="HPM21" s="132"/>
      <c r="HPN21" s="132"/>
      <c r="HPO21" s="132"/>
      <c r="HPP21" s="132"/>
      <c r="HPQ21" s="132"/>
      <c r="HPR21" s="132"/>
      <c r="HPS21" s="132"/>
      <c r="HPT21" s="132"/>
      <c r="HPU21" s="132"/>
      <c r="HPV21" s="132"/>
      <c r="HPW21" s="132"/>
      <c r="HPX21" s="132"/>
      <c r="HPY21" s="132"/>
      <c r="HPZ21" s="132"/>
      <c r="HQA21" s="132"/>
      <c r="HQB21" s="132"/>
      <c r="HQC21" s="132"/>
      <c r="HQD21" s="132"/>
      <c r="HQE21" s="132"/>
      <c r="HQF21" s="132"/>
      <c r="HQG21" s="132"/>
      <c r="HQH21" s="132"/>
      <c r="HQI21" s="132"/>
      <c r="HQJ21" s="132"/>
      <c r="HQK21" s="132"/>
      <c r="HQL21" s="132"/>
      <c r="HQM21" s="132"/>
      <c r="HQN21" s="132"/>
      <c r="HQO21" s="132"/>
      <c r="HQP21" s="132"/>
      <c r="HQQ21" s="132"/>
      <c r="HQR21" s="132"/>
      <c r="HQS21" s="132"/>
      <c r="HQT21" s="132"/>
      <c r="HQU21" s="132"/>
      <c r="HQV21" s="132"/>
      <c r="HQW21" s="132"/>
      <c r="HQX21" s="132"/>
      <c r="HQY21" s="132"/>
      <c r="HQZ21" s="132"/>
      <c r="HRA21" s="132"/>
      <c r="HRB21" s="132"/>
      <c r="HRC21" s="132"/>
      <c r="HRD21" s="132"/>
      <c r="HRE21" s="132"/>
      <c r="HRF21" s="132"/>
      <c r="HRG21" s="132"/>
      <c r="HRH21" s="132"/>
      <c r="HRI21" s="132"/>
      <c r="HRJ21" s="132"/>
      <c r="HRK21" s="132"/>
      <c r="HRL21" s="132"/>
      <c r="HRM21" s="132"/>
      <c r="HRN21" s="132"/>
      <c r="HRO21" s="132"/>
      <c r="HRP21" s="132"/>
      <c r="HRQ21" s="132"/>
      <c r="HRR21" s="132"/>
      <c r="HRS21" s="132"/>
      <c r="HRT21" s="132"/>
      <c r="HRU21" s="132"/>
      <c r="HRV21" s="132"/>
      <c r="HRW21" s="132"/>
      <c r="HRX21" s="132"/>
      <c r="HRY21" s="132"/>
      <c r="HRZ21" s="132"/>
      <c r="HSA21" s="132"/>
      <c r="HSB21" s="132"/>
      <c r="HSC21" s="132"/>
      <c r="HSD21" s="132"/>
      <c r="HSE21" s="132"/>
      <c r="HSF21" s="132"/>
      <c r="HSG21" s="132"/>
      <c r="HSH21" s="132"/>
      <c r="HSI21" s="132"/>
      <c r="HSJ21" s="132"/>
      <c r="HSK21" s="132"/>
      <c r="HSL21" s="132"/>
      <c r="HSM21" s="132"/>
      <c r="HSN21" s="132"/>
      <c r="HSO21" s="132"/>
      <c r="HSP21" s="132"/>
      <c r="HSQ21" s="132"/>
      <c r="HSR21" s="132"/>
      <c r="HSS21" s="132"/>
      <c r="HST21" s="132"/>
      <c r="HSU21" s="132"/>
      <c r="HSV21" s="132"/>
      <c r="HSW21" s="132"/>
      <c r="HSX21" s="132"/>
      <c r="HSY21" s="132"/>
      <c r="HSZ21" s="132"/>
      <c r="HTA21" s="132"/>
      <c r="HTB21" s="132"/>
      <c r="HTC21" s="132"/>
      <c r="HTD21" s="132"/>
      <c r="HTE21" s="132"/>
      <c r="HTF21" s="132"/>
      <c r="HTG21" s="132"/>
      <c r="HTH21" s="132"/>
      <c r="HTI21" s="132"/>
      <c r="HTJ21" s="132"/>
      <c r="HTK21" s="132"/>
      <c r="HTL21" s="132"/>
      <c r="HTM21" s="132"/>
      <c r="HTN21" s="132"/>
      <c r="HTO21" s="132"/>
      <c r="HTP21" s="132"/>
      <c r="HTQ21" s="132"/>
      <c r="HTR21" s="132"/>
      <c r="HTS21" s="132"/>
      <c r="HTT21" s="132"/>
      <c r="HTU21" s="132"/>
      <c r="HTV21" s="132"/>
      <c r="HTW21" s="132"/>
      <c r="HTX21" s="132"/>
      <c r="HTY21" s="132"/>
      <c r="HTZ21" s="132"/>
      <c r="HUA21" s="132"/>
      <c r="HUB21" s="132"/>
      <c r="HUC21" s="132"/>
      <c r="HUD21" s="132"/>
      <c r="HUE21" s="132"/>
      <c r="HUF21" s="132"/>
      <c r="HUG21" s="132"/>
      <c r="HUH21" s="132"/>
      <c r="HUI21" s="132"/>
      <c r="HUJ21" s="132"/>
      <c r="HUK21" s="132"/>
      <c r="HUL21" s="132"/>
      <c r="HUM21" s="132"/>
      <c r="HUN21" s="132"/>
      <c r="HUO21" s="132"/>
      <c r="HUP21" s="132"/>
      <c r="HUQ21" s="132"/>
      <c r="HUR21" s="132"/>
      <c r="HUS21" s="132"/>
      <c r="HUT21" s="132"/>
      <c r="HUU21" s="132"/>
      <c r="HUV21" s="132"/>
      <c r="HUW21" s="132"/>
      <c r="HUX21" s="132"/>
      <c r="HUY21" s="132"/>
      <c r="HUZ21" s="132"/>
      <c r="HVA21" s="132"/>
      <c r="HVB21" s="132"/>
      <c r="HVC21" s="132"/>
      <c r="HVD21" s="132"/>
      <c r="HVE21" s="132"/>
      <c r="HVF21" s="132"/>
      <c r="HVG21" s="132"/>
      <c r="HVH21" s="132"/>
      <c r="HVI21" s="132"/>
      <c r="HVJ21" s="132"/>
      <c r="HVK21" s="132"/>
      <c r="HVL21" s="132"/>
      <c r="HVM21" s="132"/>
      <c r="HVN21" s="132"/>
      <c r="HVO21" s="132"/>
      <c r="HVP21" s="132"/>
      <c r="HVQ21" s="132"/>
      <c r="HVR21" s="132"/>
      <c r="HVS21" s="132"/>
      <c r="HVT21" s="132"/>
      <c r="HVU21" s="132"/>
      <c r="HVV21" s="132"/>
      <c r="HVW21" s="132"/>
      <c r="HVX21" s="132"/>
      <c r="HVY21" s="132"/>
      <c r="HVZ21" s="132"/>
      <c r="HWA21" s="132"/>
      <c r="HWB21" s="132"/>
      <c r="HWC21" s="132"/>
      <c r="HWD21" s="132"/>
      <c r="HWE21" s="132"/>
      <c r="HWF21" s="132"/>
      <c r="HWG21" s="132"/>
      <c r="HWH21" s="132"/>
      <c r="HWI21" s="132"/>
      <c r="HWJ21" s="132"/>
      <c r="HWK21" s="132"/>
      <c r="HWL21" s="132"/>
      <c r="HWM21" s="132"/>
      <c r="HWN21" s="132"/>
      <c r="HWO21" s="132"/>
      <c r="HWP21" s="132"/>
      <c r="HWQ21" s="132"/>
      <c r="HWR21" s="132"/>
      <c r="HWS21" s="132"/>
      <c r="HWT21" s="132"/>
      <c r="HWU21" s="132"/>
      <c r="HWV21" s="132"/>
      <c r="HWW21" s="132"/>
      <c r="HWX21" s="132"/>
      <c r="HWY21" s="132"/>
      <c r="HWZ21" s="132"/>
      <c r="HXA21" s="132"/>
      <c r="HXB21" s="132"/>
      <c r="HXC21" s="132"/>
      <c r="HXD21" s="132"/>
      <c r="HXE21" s="132"/>
      <c r="HXF21" s="132"/>
      <c r="HXG21" s="132"/>
      <c r="HXH21" s="132"/>
      <c r="HXI21" s="132"/>
      <c r="HXJ21" s="132"/>
      <c r="HXK21" s="132"/>
      <c r="HXL21" s="132"/>
      <c r="HXM21" s="132"/>
      <c r="HXN21" s="132"/>
      <c r="HXO21" s="132"/>
      <c r="HXP21" s="132"/>
      <c r="HXQ21" s="132"/>
      <c r="HXR21" s="132"/>
      <c r="HXS21" s="132"/>
      <c r="HXT21" s="132"/>
      <c r="HXU21" s="132"/>
      <c r="HXV21" s="132"/>
      <c r="HXW21" s="132"/>
      <c r="HXX21" s="132"/>
      <c r="HXY21" s="132"/>
      <c r="HXZ21" s="132"/>
      <c r="HYA21" s="132"/>
      <c r="HYB21" s="132"/>
      <c r="HYC21" s="132"/>
      <c r="HYD21" s="132"/>
      <c r="HYE21" s="132"/>
      <c r="HYF21" s="132"/>
      <c r="HYG21" s="132"/>
      <c r="HYH21" s="132"/>
      <c r="HYI21" s="132"/>
      <c r="HYJ21" s="132"/>
      <c r="HYK21" s="132"/>
      <c r="HYL21" s="132"/>
      <c r="HYM21" s="132"/>
      <c r="HYN21" s="132"/>
      <c r="HYO21" s="132"/>
      <c r="HYP21" s="132"/>
      <c r="HYQ21" s="132"/>
      <c r="HYR21" s="132"/>
      <c r="HYS21" s="132"/>
      <c r="HYT21" s="132"/>
      <c r="HYU21" s="132"/>
      <c r="HYV21" s="132"/>
      <c r="HYW21" s="132"/>
      <c r="HYX21" s="132"/>
      <c r="HYY21" s="132"/>
      <c r="HYZ21" s="132"/>
      <c r="HZA21" s="132"/>
      <c r="HZB21" s="132"/>
      <c r="HZC21" s="132"/>
      <c r="HZD21" s="132"/>
      <c r="HZE21" s="132"/>
      <c r="HZF21" s="132"/>
      <c r="HZG21" s="132"/>
      <c r="HZH21" s="132"/>
      <c r="HZI21" s="132"/>
      <c r="HZJ21" s="132"/>
      <c r="HZK21" s="132"/>
      <c r="HZL21" s="132"/>
      <c r="HZM21" s="132"/>
      <c r="HZN21" s="132"/>
      <c r="HZO21" s="132"/>
      <c r="HZP21" s="132"/>
      <c r="HZQ21" s="132"/>
      <c r="HZR21" s="132"/>
      <c r="HZS21" s="132"/>
      <c r="HZT21" s="132"/>
      <c r="HZU21" s="132"/>
      <c r="HZV21" s="132"/>
      <c r="HZW21" s="132"/>
      <c r="HZX21" s="132"/>
      <c r="HZY21" s="132"/>
      <c r="HZZ21" s="132"/>
      <c r="IAA21" s="132"/>
      <c r="IAB21" s="132"/>
      <c r="IAC21" s="132"/>
      <c r="IAD21" s="132"/>
      <c r="IAE21" s="132"/>
      <c r="IAF21" s="132"/>
      <c r="IAG21" s="132"/>
      <c r="IAH21" s="132"/>
      <c r="IAI21" s="132"/>
      <c r="IAJ21" s="132"/>
      <c r="IAK21" s="132"/>
      <c r="IAL21" s="132"/>
      <c r="IAM21" s="132"/>
      <c r="IAN21" s="132"/>
      <c r="IAO21" s="132"/>
      <c r="IAP21" s="132"/>
      <c r="IAQ21" s="132"/>
      <c r="IAR21" s="132"/>
      <c r="IAS21" s="132"/>
      <c r="IAT21" s="132"/>
      <c r="IAU21" s="132"/>
      <c r="IAV21" s="132"/>
      <c r="IAW21" s="132"/>
      <c r="IAX21" s="132"/>
      <c r="IAY21" s="132"/>
      <c r="IAZ21" s="132"/>
      <c r="IBA21" s="132"/>
      <c r="IBB21" s="132"/>
      <c r="IBC21" s="132"/>
      <c r="IBD21" s="132"/>
      <c r="IBE21" s="132"/>
      <c r="IBF21" s="132"/>
      <c r="IBG21" s="132"/>
      <c r="IBH21" s="132"/>
      <c r="IBI21" s="132"/>
      <c r="IBJ21" s="132"/>
      <c r="IBK21" s="132"/>
      <c r="IBL21" s="132"/>
      <c r="IBM21" s="132"/>
      <c r="IBN21" s="132"/>
      <c r="IBO21" s="132"/>
      <c r="IBP21" s="132"/>
      <c r="IBQ21" s="132"/>
      <c r="IBR21" s="132"/>
      <c r="IBS21" s="132"/>
      <c r="IBT21" s="132"/>
      <c r="IBU21" s="132"/>
      <c r="IBV21" s="132"/>
      <c r="IBW21" s="132"/>
      <c r="IBX21" s="132"/>
      <c r="IBY21" s="132"/>
      <c r="IBZ21" s="132"/>
      <c r="ICA21" s="132"/>
      <c r="ICB21" s="132"/>
      <c r="ICC21" s="132"/>
      <c r="ICD21" s="132"/>
      <c r="ICE21" s="132"/>
      <c r="ICF21" s="132"/>
      <c r="ICG21" s="132"/>
      <c r="ICH21" s="132"/>
      <c r="ICI21" s="132"/>
      <c r="ICJ21" s="132"/>
      <c r="ICK21" s="132"/>
      <c r="ICL21" s="132"/>
      <c r="ICM21" s="132"/>
      <c r="ICN21" s="132"/>
      <c r="ICO21" s="132"/>
      <c r="ICP21" s="132"/>
      <c r="ICQ21" s="132"/>
      <c r="ICR21" s="132"/>
      <c r="ICS21" s="132"/>
      <c r="ICT21" s="132"/>
      <c r="ICU21" s="132"/>
      <c r="ICV21" s="132"/>
      <c r="ICW21" s="132"/>
      <c r="ICX21" s="132"/>
      <c r="ICY21" s="132"/>
      <c r="ICZ21" s="132"/>
      <c r="IDA21" s="132"/>
      <c r="IDB21" s="132"/>
      <c r="IDC21" s="132"/>
      <c r="IDD21" s="132"/>
      <c r="IDE21" s="132"/>
      <c r="IDF21" s="132"/>
      <c r="IDG21" s="132"/>
      <c r="IDH21" s="132"/>
      <c r="IDI21" s="132"/>
      <c r="IDJ21" s="132"/>
      <c r="IDK21" s="132"/>
      <c r="IDL21" s="132"/>
      <c r="IDM21" s="132"/>
      <c r="IDN21" s="132"/>
      <c r="IDO21" s="132"/>
      <c r="IDP21" s="132"/>
      <c r="IDQ21" s="132"/>
      <c r="IDR21" s="132"/>
      <c r="IDS21" s="132"/>
      <c r="IDT21" s="132"/>
      <c r="IDU21" s="132"/>
      <c r="IDV21" s="132"/>
      <c r="IDW21" s="132"/>
      <c r="IDX21" s="132"/>
      <c r="IDY21" s="132"/>
      <c r="IDZ21" s="132"/>
      <c r="IEA21" s="132"/>
      <c r="IEB21" s="132"/>
      <c r="IEC21" s="132"/>
      <c r="IED21" s="132"/>
      <c r="IEE21" s="132"/>
      <c r="IEF21" s="132"/>
      <c r="IEG21" s="132"/>
      <c r="IEH21" s="132"/>
      <c r="IEI21" s="132"/>
      <c r="IEJ21" s="132"/>
      <c r="IEK21" s="132"/>
      <c r="IEL21" s="132"/>
      <c r="IEM21" s="132"/>
      <c r="IEN21" s="132"/>
      <c r="IEO21" s="132"/>
      <c r="IEP21" s="132"/>
      <c r="IEQ21" s="132"/>
      <c r="IER21" s="132"/>
      <c r="IES21" s="132"/>
      <c r="IET21" s="132"/>
      <c r="IEU21" s="132"/>
      <c r="IEV21" s="132"/>
      <c r="IEW21" s="132"/>
      <c r="IEX21" s="132"/>
      <c r="IEY21" s="132"/>
      <c r="IEZ21" s="132"/>
      <c r="IFA21" s="132"/>
      <c r="IFB21" s="132"/>
      <c r="IFC21" s="132"/>
      <c r="IFD21" s="132"/>
      <c r="IFE21" s="132"/>
      <c r="IFF21" s="132"/>
      <c r="IFG21" s="132"/>
      <c r="IFH21" s="132"/>
      <c r="IFI21" s="132"/>
      <c r="IFJ21" s="132"/>
      <c r="IFK21" s="132"/>
      <c r="IFL21" s="132"/>
      <c r="IFM21" s="132"/>
      <c r="IFN21" s="132"/>
      <c r="IFO21" s="132"/>
      <c r="IFP21" s="132"/>
      <c r="IFQ21" s="132"/>
      <c r="IFR21" s="132"/>
      <c r="IFS21" s="132"/>
      <c r="IFT21" s="132"/>
      <c r="IFU21" s="132"/>
      <c r="IFV21" s="132"/>
      <c r="IFW21" s="132"/>
      <c r="IFX21" s="132"/>
      <c r="IFY21" s="132"/>
      <c r="IFZ21" s="132"/>
      <c r="IGA21" s="132"/>
      <c r="IGB21" s="132"/>
      <c r="IGC21" s="132"/>
      <c r="IGD21" s="132"/>
      <c r="IGE21" s="132"/>
      <c r="IGF21" s="132"/>
      <c r="IGG21" s="132"/>
      <c r="IGH21" s="132"/>
      <c r="IGI21" s="132"/>
      <c r="IGJ21" s="132"/>
      <c r="IGK21" s="132"/>
      <c r="IGL21" s="132"/>
      <c r="IGM21" s="132"/>
      <c r="IGN21" s="132"/>
      <c r="IGO21" s="132"/>
      <c r="IGP21" s="132"/>
      <c r="IGQ21" s="132"/>
      <c r="IGR21" s="132"/>
      <c r="IGS21" s="132"/>
      <c r="IGT21" s="132"/>
      <c r="IGU21" s="132"/>
      <c r="IGV21" s="132"/>
      <c r="IGW21" s="132"/>
      <c r="IGX21" s="132"/>
      <c r="IGY21" s="132"/>
      <c r="IGZ21" s="132"/>
      <c r="IHA21" s="132"/>
      <c r="IHB21" s="132"/>
      <c r="IHC21" s="132"/>
      <c r="IHD21" s="132"/>
      <c r="IHE21" s="132"/>
      <c r="IHF21" s="132"/>
      <c r="IHG21" s="132"/>
      <c r="IHH21" s="132"/>
      <c r="IHI21" s="132"/>
      <c r="IHJ21" s="132"/>
      <c r="IHK21" s="132"/>
      <c r="IHL21" s="132"/>
      <c r="IHM21" s="132"/>
      <c r="IHN21" s="132"/>
      <c r="IHO21" s="132"/>
      <c r="IHP21" s="132"/>
      <c r="IHQ21" s="132"/>
      <c r="IHR21" s="132"/>
      <c r="IHS21" s="132"/>
      <c r="IHT21" s="132"/>
      <c r="IHU21" s="132"/>
      <c r="IHV21" s="132"/>
      <c r="IHW21" s="132"/>
      <c r="IHX21" s="132"/>
      <c r="IHY21" s="132"/>
      <c r="IHZ21" s="132"/>
      <c r="IIA21" s="132"/>
      <c r="IIB21" s="132"/>
      <c r="IIC21" s="132"/>
      <c r="IID21" s="132"/>
      <c r="IIE21" s="132"/>
      <c r="IIF21" s="132"/>
      <c r="IIG21" s="132"/>
      <c r="IIH21" s="132"/>
      <c r="III21" s="132"/>
      <c r="IIJ21" s="132"/>
      <c r="IIK21" s="132"/>
      <c r="IIL21" s="132"/>
      <c r="IIM21" s="132"/>
      <c r="IIN21" s="132"/>
      <c r="IIO21" s="132"/>
      <c r="IIP21" s="132"/>
      <c r="IIQ21" s="132"/>
      <c r="IIR21" s="132"/>
      <c r="IIS21" s="132"/>
      <c r="IIT21" s="132"/>
      <c r="IIU21" s="132"/>
      <c r="IIV21" s="132"/>
      <c r="IIW21" s="132"/>
      <c r="IIX21" s="132"/>
      <c r="IIY21" s="132"/>
      <c r="IIZ21" s="132"/>
      <c r="IJA21" s="132"/>
      <c r="IJB21" s="132"/>
      <c r="IJC21" s="132"/>
      <c r="IJD21" s="132"/>
      <c r="IJE21" s="132"/>
      <c r="IJF21" s="132"/>
      <c r="IJG21" s="132"/>
      <c r="IJH21" s="132"/>
      <c r="IJI21" s="132"/>
      <c r="IJJ21" s="132"/>
      <c r="IJK21" s="132"/>
      <c r="IJL21" s="132"/>
      <c r="IJM21" s="132"/>
      <c r="IJN21" s="132"/>
      <c r="IJO21" s="132"/>
      <c r="IJP21" s="132"/>
      <c r="IJQ21" s="132"/>
      <c r="IJR21" s="132"/>
      <c r="IJS21" s="132"/>
      <c r="IJT21" s="132"/>
      <c r="IJU21" s="132"/>
      <c r="IJV21" s="132"/>
      <c r="IJW21" s="132"/>
      <c r="IJX21" s="132"/>
      <c r="IJY21" s="132"/>
      <c r="IJZ21" s="132"/>
      <c r="IKA21" s="132"/>
      <c r="IKB21" s="132"/>
      <c r="IKC21" s="132"/>
      <c r="IKD21" s="132"/>
      <c r="IKE21" s="132"/>
      <c r="IKF21" s="132"/>
      <c r="IKG21" s="132"/>
      <c r="IKH21" s="132"/>
      <c r="IKI21" s="132"/>
      <c r="IKJ21" s="132"/>
      <c r="IKK21" s="132"/>
      <c r="IKL21" s="132"/>
      <c r="IKM21" s="132"/>
      <c r="IKN21" s="132"/>
      <c r="IKO21" s="132"/>
      <c r="IKP21" s="132"/>
      <c r="IKQ21" s="132"/>
      <c r="IKR21" s="132"/>
      <c r="IKS21" s="132"/>
      <c r="IKT21" s="132"/>
      <c r="IKU21" s="132"/>
      <c r="IKV21" s="132"/>
      <c r="IKW21" s="132"/>
      <c r="IKX21" s="132"/>
      <c r="IKY21" s="132"/>
      <c r="IKZ21" s="132"/>
      <c r="ILA21" s="132"/>
      <c r="ILB21" s="132"/>
      <c r="ILC21" s="132"/>
      <c r="ILD21" s="132"/>
      <c r="ILE21" s="132"/>
      <c r="ILF21" s="132"/>
      <c r="ILG21" s="132"/>
      <c r="ILH21" s="132"/>
      <c r="ILI21" s="132"/>
      <c r="ILJ21" s="132"/>
      <c r="ILK21" s="132"/>
      <c r="ILL21" s="132"/>
      <c r="ILM21" s="132"/>
      <c r="ILN21" s="132"/>
      <c r="ILO21" s="132"/>
      <c r="ILP21" s="132"/>
      <c r="ILQ21" s="132"/>
      <c r="ILR21" s="132"/>
      <c r="ILS21" s="132"/>
      <c r="ILT21" s="132"/>
      <c r="ILU21" s="132"/>
      <c r="ILV21" s="132"/>
      <c r="ILW21" s="132"/>
      <c r="ILX21" s="132"/>
      <c r="ILY21" s="132"/>
      <c r="ILZ21" s="132"/>
      <c r="IMA21" s="132"/>
      <c r="IMB21" s="132"/>
      <c r="IMC21" s="132"/>
      <c r="IMD21" s="132"/>
      <c r="IME21" s="132"/>
      <c r="IMF21" s="132"/>
      <c r="IMG21" s="132"/>
      <c r="IMH21" s="132"/>
      <c r="IMI21" s="132"/>
      <c r="IMJ21" s="132"/>
      <c r="IMK21" s="132"/>
      <c r="IML21" s="132"/>
      <c r="IMM21" s="132"/>
      <c r="IMN21" s="132"/>
      <c r="IMO21" s="132"/>
      <c r="IMP21" s="132"/>
      <c r="IMQ21" s="132"/>
      <c r="IMR21" s="132"/>
      <c r="IMS21" s="132"/>
      <c r="IMT21" s="132"/>
      <c r="IMU21" s="132"/>
      <c r="IMV21" s="132"/>
      <c r="IMW21" s="132"/>
      <c r="IMX21" s="132"/>
      <c r="IMY21" s="132"/>
      <c r="IMZ21" s="132"/>
      <c r="INA21" s="132"/>
      <c r="INB21" s="132"/>
      <c r="INC21" s="132"/>
      <c r="IND21" s="132"/>
      <c r="INE21" s="132"/>
      <c r="INF21" s="132"/>
      <c r="ING21" s="132"/>
      <c r="INH21" s="132"/>
      <c r="INI21" s="132"/>
      <c r="INJ21" s="132"/>
      <c r="INK21" s="132"/>
      <c r="INL21" s="132"/>
      <c r="INM21" s="132"/>
      <c r="INN21" s="132"/>
      <c r="INO21" s="132"/>
      <c r="INP21" s="132"/>
      <c r="INQ21" s="132"/>
      <c r="INR21" s="132"/>
      <c r="INS21" s="132"/>
      <c r="INT21" s="132"/>
      <c r="INU21" s="132"/>
      <c r="INV21" s="132"/>
      <c r="INW21" s="132"/>
      <c r="INX21" s="132"/>
      <c r="INY21" s="132"/>
      <c r="INZ21" s="132"/>
      <c r="IOA21" s="132"/>
      <c r="IOB21" s="132"/>
      <c r="IOC21" s="132"/>
      <c r="IOD21" s="132"/>
      <c r="IOE21" s="132"/>
      <c r="IOF21" s="132"/>
      <c r="IOG21" s="132"/>
      <c r="IOH21" s="132"/>
      <c r="IOI21" s="132"/>
      <c r="IOJ21" s="132"/>
      <c r="IOK21" s="132"/>
      <c r="IOL21" s="132"/>
      <c r="IOM21" s="132"/>
      <c r="ION21" s="132"/>
      <c r="IOO21" s="132"/>
      <c r="IOP21" s="132"/>
      <c r="IOQ21" s="132"/>
      <c r="IOR21" s="132"/>
      <c r="IOS21" s="132"/>
      <c r="IOT21" s="132"/>
      <c r="IOU21" s="132"/>
      <c r="IOV21" s="132"/>
      <c r="IOW21" s="132"/>
      <c r="IOX21" s="132"/>
      <c r="IOY21" s="132"/>
      <c r="IOZ21" s="132"/>
      <c r="IPA21" s="132"/>
      <c r="IPB21" s="132"/>
      <c r="IPC21" s="132"/>
      <c r="IPD21" s="132"/>
      <c r="IPE21" s="132"/>
      <c r="IPF21" s="132"/>
      <c r="IPG21" s="132"/>
      <c r="IPH21" s="132"/>
      <c r="IPI21" s="132"/>
      <c r="IPJ21" s="132"/>
      <c r="IPK21" s="132"/>
      <c r="IPL21" s="132"/>
      <c r="IPM21" s="132"/>
      <c r="IPN21" s="132"/>
      <c r="IPO21" s="132"/>
      <c r="IPP21" s="132"/>
      <c r="IPQ21" s="132"/>
      <c r="IPR21" s="132"/>
      <c r="IPS21" s="132"/>
      <c r="IPT21" s="132"/>
      <c r="IPU21" s="132"/>
      <c r="IPV21" s="132"/>
      <c r="IPW21" s="132"/>
      <c r="IPX21" s="132"/>
      <c r="IPY21" s="132"/>
      <c r="IPZ21" s="132"/>
      <c r="IQA21" s="132"/>
      <c r="IQB21" s="132"/>
      <c r="IQC21" s="132"/>
      <c r="IQD21" s="132"/>
      <c r="IQE21" s="132"/>
      <c r="IQF21" s="132"/>
      <c r="IQG21" s="132"/>
      <c r="IQH21" s="132"/>
      <c r="IQI21" s="132"/>
      <c r="IQJ21" s="132"/>
      <c r="IQK21" s="132"/>
      <c r="IQL21" s="132"/>
      <c r="IQM21" s="132"/>
      <c r="IQN21" s="132"/>
      <c r="IQO21" s="132"/>
      <c r="IQP21" s="132"/>
      <c r="IQQ21" s="132"/>
      <c r="IQR21" s="132"/>
      <c r="IQS21" s="132"/>
      <c r="IQT21" s="132"/>
      <c r="IQU21" s="132"/>
      <c r="IQV21" s="132"/>
      <c r="IQW21" s="132"/>
      <c r="IQX21" s="132"/>
      <c r="IQY21" s="132"/>
      <c r="IQZ21" s="132"/>
      <c r="IRA21" s="132"/>
      <c r="IRB21" s="132"/>
      <c r="IRC21" s="132"/>
      <c r="IRD21" s="132"/>
      <c r="IRE21" s="132"/>
      <c r="IRF21" s="132"/>
      <c r="IRG21" s="132"/>
      <c r="IRH21" s="132"/>
      <c r="IRI21" s="132"/>
      <c r="IRJ21" s="132"/>
      <c r="IRK21" s="132"/>
      <c r="IRL21" s="132"/>
      <c r="IRM21" s="132"/>
      <c r="IRN21" s="132"/>
      <c r="IRO21" s="132"/>
      <c r="IRP21" s="132"/>
      <c r="IRQ21" s="132"/>
      <c r="IRR21" s="132"/>
      <c r="IRS21" s="132"/>
      <c r="IRT21" s="132"/>
      <c r="IRU21" s="132"/>
      <c r="IRV21" s="132"/>
      <c r="IRW21" s="132"/>
      <c r="IRX21" s="132"/>
      <c r="IRY21" s="132"/>
      <c r="IRZ21" s="132"/>
      <c r="ISA21" s="132"/>
      <c r="ISB21" s="132"/>
      <c r="ISC21" s="132"/>
      <c r="ISD21" s="132"/>
      <c r="ISE21" s="132"/>
      <c r="ISF21" s="132"/>
      <c r="ISG21" s="132"/>
      <c r="ISH21" s="132"/>
      <c r="ISI21" s="132"/>
      <c r="ISJ21" s="132"/>
      <c r="ISK21" s="132"/>
      <c r="ISL21" s="132"/>
      <c r="ISM21" s="132"/>
      <c r="ISN21" s="132"/>
      <c r="ISO21" s="132"/>
      <c r="ISP21" s="132"/>
      <c r="ISQ21" s="132"/>
      <c r="ISR21" s="132"/>
      <c r="ISS21" s="132"/>
      <c r="IST21" s="132"/>
      <c r="ISU21" s="132"/>
      <c r="ISV21" s="132"/>
      <c r="ISW21" s="132"/>
      <c r="ISX21" s="132"/>
      <c r="ISY21" s="132"/>
      <c r="ISZ21" s="132"/>
      <c r="ITA21" s="132"/>
      <c r="ITB21" s="132"/>
      <c r="ITC21" s="132"/>
      <c r="ITD21" s="132"/>
      <c r="ITE21" s="132"/>
      <c r="ITF21" s="132"/>
      <c r="ITG21" s="132"/>
      <c r="ITH21" s="132"/>
      <c r="ITI21" s="132"/>
      <c r="ITJ21" s="132"/>
      <c r="ITK21" s="132"/>
      <c r="ITL21" s="132"/>
      <c r="ITM21" s="132"/>
      <c r="ITN21" s="132"/>
      <c r="ITO21" s="132"/>
      <c r="ITP21" s="132"/>
      <c r="ITQ21" s="132"/>
      <c r="ITR21" s="132"/>
      <c r="ITS21" s="132"/>
      <c r="ITT21" s="132"/>
      <c r="ITU21" s="132"/>
      <c r="ITV21" s="132"/>
      <c r="ITW21" s="132"/>
      <c r="ITX21" s="132"/>
      <c r="ITY21" s="132"/>
      <c r="ITZ21" s="132"/>
      <c r="IUA21" s="132"/>
      <c r="IUB21" s="132"/>
      <c r="IUC21" s="132"/>
      <c r="IUD21" s="132"/>
      <c r="IUE21" s="132"/>
      <c r="IUF21" s="132"/>
      <c r="IUG21" s="132"/>
      <c r="IUH21" s="132"/>
      <c r="IUI21" s="132"/>
      <c r="IUJ21" s="132"/>
      <c r="IUK21" s="132"/>
      <c r="IUL21" s="132"/>
      <c r="IUM21" s="132"/>
      <c r="IUN21" s="132"/>
      <c r="IUO21" s="132"/>
      <c r="IUP21" s="132"/>
      <c r="IUQ21" s="132"/>
      <c r="IUR21" s="132"/>
      <c r="IUS21" s="132"/>
      <c r="IUT21" s="132"/>
      <c r="IUU21" s="132"/>
      <c r="IUV21" s="132"/>
      <c r="IUW21" s="132"/>
      <c r="IUX21" s="132"/>
      <c r="IUY21" s="132"/>
      <c r="IUZ21" s="132"/>
      <c r="IVA21" s="132"/>
      <c r="IVB21" s="132"/>
      <c r="IVC21" s="132"/>
      <c r="IVD21" s="132"/>
      <c r="IVE21" s="132"/>
      <c r="IVF21" s="132"/>
      <c r="IVG21" s="132"/>
      <c r="IVH21" s="132"/>
      <c r="IVI21" s="132"/>
      <c r="IVJ21" s="132"/>
      <c r="IVK21" s="132"/>
      <c r="IVL21" s="132"/>
      <c r="IVM21" s="132"/>
      <c r="IVN21" s="132"/>
      <c r="IVO21" s="132"/>
      <c r="IVP21" s="132"/>
      <c r="IVQ21" s="132"/>
      <c r="IVR21" s="132"/>
      <c r="IVS21" s="132"/>
      <c r="IVT21" s="132"/>
      <c r="IVU21" s="132"/>
      <c r="IVV21" s="132"/>
      <c r="IVW21" s="132"/>
      <c r="IVX21" s="132"/>
      <c r="IVY21" s="132"/>
      <c r="IVZ21" s="132"/>
      <c r="IWA21" s="132"/>
      <c r="IWB21" s="132"/>
      <c r="IWC21" s="132"/>
      <c r="IWD21" s="132"/>
      <c r="IWE21" s="132"/>
      <c r="IWF21" s="132"/>
      <c r="IWG21" s="132"/>
      <c r="IWH21" s="132"/>
      <c r="IWI21" s="132"/>
      <c r="IWJ21" s="132"/>
      <c r="IWK21" s="132"/>
      <c r="IWL21" s="132"/>
      <c r="IWM21" s="132"/>
      <c r="IWN21" s="132"/>
      <c r="IWO21" s="132"/>
      <c r="IWP21" s="132"/>
      <c r="IWQ21" s="132"/>
      <c r="IWR21" s="132"/>
      <c r="IWS21" s="132"/>
      <c r="IWT21" s="132"/>
      <c r="IWU21" s="132"/>
      <c r="IWV21" s="132"/>
      <c r="IWW21" s="132"/>
      <c r="IWX21" s="132"/>
      <c r="IWY21" s="132"/>
      <c r="IWZ21" s="132"/>
      <c r="IXA21" s="132"/>
      <c r="IXB21" s="132"/>
      <c r="IXC21" s="132"/>
      <c r="IXD21" s="132"/>
      <c r="IXE21" s="132"/>
      <c r="IXF21" s="132"/>
      <c r="IXG21" s="132"/>
      <c r="IXH21" s="132"/>
      <c r="IXI21" s="132"/>
      <c r="IXJ21" s="132"/>
      <c r="IXK21" s="132"/>
      <c r="IXL21" s="132"/>
      <c r="IXM21" s="132"/>
      <c r="IXN21" s="132"/>
      <c r="IXO21" s="132"/>
      <c r="IXP21" s="132"/>
      <c r="IXQ21" s="132"/>
      <c r="IXR21" s="132"/>
      <c r="IXS21" s="132"/>
      <c r="IXT21" s="132"/>
      <c r="IXU21" s="132"/>
      <c r="IXV21" s="132"/>
      <c r="IXW21" s="132"/>
      <c r="IXX21" s="132"/>
      <c r="IXY21" s="132"/>
      <c r="IXZ21" s="132"/>
      <c r="IYA21" s="132"/>
      <c r="IYB21" s="132"/>
      <c r="IYC21" s="132"/>
      <c r="IYD21" s="132"/>
      <c r="IYE21" s="132"/>
      <c r="IYF21" s="132"/>
      <c r="IYG21" s="132"/>
      <c r="IYH21" s="132"/>
      <c r="IYI21" s="132"/>
      <c r="IYJ21" s="132"/>
      <c r="IYK21" s="132"/>
      <c r="IYL21" s="132"/>
      <c r="IYM21" s="132"/>
      <c r="IYN21" s="132"/>
      <c r="IYO21" s="132"/>
      <c r="IYP21" s="132"/>
      <c r="IYQ21" s="132"/>
      <c r="IYR21" s="132"/>
      <c r="IYS21" s="132"/>
      <c r="IYT21" s="132"/>
      <c r="IYU21" s="132"/>
      <c r="IYV21" s="132"/>
      <c r="IYW21" s="132"/>
      <c r="IYX21" s="132"/>
      <c r="IYY21" s="132"/>
      <c r="IYZ21" s="132"/>
      <c r="IZA21" s="132"/>
      <c r="IZB21" s="132"/>
      <c r="IZC21" s="132"/>
      <c r="IZD21" s="132"/>
      <c r="IZE21" s="132"/>
      <c r="IZF21" s="132"/>
      <c r="IZG21" s="132"/>
      <c r="IZH21" s="132"/>
      <c r="IZI21" s="132"/>
      <c r="IZJ21" s="132"/>
      <c r="IZK21" s="132"/>
      <c r="IZL21" s="132"/>
      <c r="IZM21" s="132"/>
      <c r="IZN21" s="132"/>
      <c r="IZO21" s="132"/>
      <c r="IZP21" s="132"/>
      <c r="IZQ21" s="132"/>
      <c r="IZR21" s="132"/>
      <c r="IZS21" s="132"/>
      <c r="IZT21" s="132"/>
      <c r="IZU21" s="132"/>
      <c r="IZV21" s="132"/>
      <c r="IZW21" s="132"/>
      <c r="IZX21" s="132"/>
      <c r="IZY21" s="132"/>
      <c r="IZZ21" s="132"/>
      <c r="JAA21" s="132"/>
      <c r="JAB21" s="132"/>
      <c r="JAC21" s="132"/>
      <c r="JAD21" s="132"/>
      <c r="JAE21" s="132"/>
      <c r="JAF21" s="132"/>
      <c r="JAG21" s="132"/>
      <c r="JAH21" s="132"/>
      <c r="JAI21" s="132"/>
      <c r="JAJ21" s="132"/>
      <c r="JAK21" s="132"/>
      <c r="JAL21" s="132"/>
      <c r="JAM21" s="132"/>
      <c r="JAN21" s="132"/>
      <c r="JAO21" s="132"/>
      <c r="JAP21" s="132"/>
      <c r="JAQ21" s="132"/>
      <c r="JAR21" s="132"/>
      <c r="JAS21" s="132"/>
      <c r="JAT21" s="132"/>
      <c r="JAU21" s="132"/>
      <c r="JAV21" s="132"/>
      <c r="JAW21" s="132"/>
      <c r="JAX21" s="132"/>
      <c r="JAY21" s="132"/>
      <c r="JAZ21" s="132"/>
      <c r="JBA21" s="132"/>
      <c r="JBB21" s="132"/>
      <c r="JBC21" s="132"/>
      <c r="JBD21" s="132"/>
      <c r="JBE21" s="132"/>
      <c r="JBF21" s="132"/>
      <c r="JBG21" s="132"/>
      <c r="JBH21" s="132"/>
      <c r="JBI21" s="132"/>
      <c r="JBJ21" s="132"/>
      <c r="JBK21" s="132"/>
      <c r="JBL21" s="132"/>
      <c r="JBM21" s="132"/>
      <c r="JBN21" s="132"/>
      <c r="JBO21" s="132"/>
      <c r="JBP21" s="132"/>
      <c r="JBQ21" s="132"/>
      <c r="JBR21" s="132"/>
      <c r="JBS21" s="132"/>
      <c r="JBT21" s="132"/>
      <c r="JBU21" s="132"/>
      <c r="JBV21" s="132"/>
      <c r="JBW21" s="132"/>
      <c r="JBX21" s="132"/>
      <c r="JBY21" s="132"/>
      <c r="JBZ21" s="132"/>
      <c r="JCA21" s="132"/>
      <c r="JCB21" s="132"/>
      <c r="JCC21" s="132"/>
      <c r="JCD21" s="132"/>
      <c r="JCE21" s="132"/>
      <c r="JCF21" s="132"/>
      <c r="JCG21" s="132"/>
      <c r="JCH21" s="132"/>
      <c r="JCI21" s="132"/>
      <c r="JCJ21" s="132"/>
      <c r="JCK21" s="132"/>
      <c r="JCL21" s="132"/>
      <c r="JCM21" s="132"/>
      <c r="JCN21" s="132"/>
      <c r="JCO21" s="132"/>
      <c r="JCP21" s="132"/>
      <c r="JCQ21" s="132"/>
      <c r="JCR21" s="132"/>
      <c r="JCS21" s="132"/>
      <c r="JCT21" s="132"/>
      <c r="JCU21" s="132"/>
      <c r="JCV21" s="132"/>
      <c r="JCW21" s="132"/>
      <c r="JCX21" s="132"/>
      <c r="JCY21" s="132"/>
      <c r="JCZ21" s="132"/>
      <c r="JDA21" s="132"/>
      <c r="JDB21" s="132"/>
      <c r="JDC21" s="132"/>
      <c r="JDD21" s="132"/>
      <c r="JDE21" s="132"/>
      <c r="JDF21" s="132"/>
      <c r="JDG21" s="132"/>
      <c r="JDH21" s="132"/>
      <c r="JDI21" s="132"/>
      <c r="JDJ21" s="132"/>
      <c r="JDK21" s="132"/>
      <c r="JDL21" s="132"/>
      <c r="JDM21" s="132"/>
      <c r="JDN21" s="132"/>
      <c r="JDO21" s="132"/>
      <c r="JDP21" s="132"/>
      <c r="JDQ21" s="132"/>
      <c r="JDR21" s="132"/>
      <c r="JDS21" s="132"/>
      <c r="JDT21" s="132"/>
      <c r="JDU21" s="132"/>
      <c r="JDV21" s="132"/>
      <c r="JDW21" s="132"/>
      <c r="JDX21" s="132"/>
      <c r="JDY21" s="132"/>
      <c r="JDZ21" s="132"/>
      <c r="JEA21" s="132"/>
      <c r="JEB21" s="132"/>
      <c r="JEC21" s="132"/>
      <c r="JED21" s="132"/>
      <c r="JEE21" s="132"/>
      <c r="JEF21" s="132"/>
      <c r="JEG21" s="132"/>
      <c r="JEH21" s="132"/>
      <c r="JEI21" s="132"/>
      <c r="JEJ21" s="132"/>
      <c r="JEK21" s="132"/>
      <c r="JEL21" s="132"/>
      <c r="JEM21" s="132"/>
      <c r="JEN21" s="132"/>
      <c r="JEO21" s="132"/>
      <c r="JEP21" s="132"/>
      <c r="JEQ21" s="132"/>
      <c r="JER21" s="132"/>
      <c r="JES21" s="132"/>
      <c r="JET21" s="132"/>
      <c r="JEU21" s="132"/>
      <c r="JEV21" s="132"/>
      <c r="JEW21" s="132"/>
      <c r="JEX21" s="132"/>
      <c r="JEY21" s="132"/>
      <c r="JEZ21" s="132"/>
      <c r="JFA21" s="132"/>
      <c r="JFB21" s="132"/>
      <c r="JFC21" s="132"/>
      <c r="JFD21" s="132"/>
      <c r="JFE21" s="132"/>
      <c r="JFF21" s="132"/>
      <c r="JFG21" s="132"/>
      <c r="JFH21" s="132"/>
      <c r="JFI21" s="132"/>
      <c r="JFJ21" s="132"/>
      <c r="JFK21" s="132"/>
      <c r="JFL21" s="132"/>
      <c r="JFM21" s="132"/>
      <c r="JFN21" s="132"/>
      <c r="JFO21" s="132"/>
      <c r="JFP21" s="132"/>
      <c r="JFQ21" s="132"/>
      <c r="JFR21" s="132"/>
      <c r="JFS21" s="132"/>
      <c r="JFT21" s="132"/>
      <c r="JFU21" s="132"/>
      <c r="JFV21" s="132"/>
      <c r="JFW21" s="132"/>
      <c r="JFX21" s="132"/>
      <c r="JFY21" s="132"/>
      <c r="JFZ21" s="132"/>
      <c r="JGA21" s="132"/>
      <c r="JGB21" s="132"/>
      <c r="JGC21" s="132"/>
      <c r="JGD21" s="132"/>
      <c r="JGE21" s="132"/>
      <c r="JGF21" s="132"/>
      <c r="JGG21" s="132"/>
      <c r="JGH21" s="132"/>
      <c r="JGI21" s="132"/>
      <c r="JGJ21" s="132"/>
      <c r="JGK21" s="132"/>
      <c r="JGL21" s="132"/>
      <c r="JGM21" s="132"/>
      <c r="JGN21" s="132"/>
      <c r="JGO21" s="132"/>
      <c r="JGP21" s="132"/>
      <c r="JGQ21" s="132"/>
      <c r="JGR21" s="132"/>
      <c r="JGS21" s="132"/>
      <c r="JGT21" s="132"/>
      <c r="JGU21" s="132"/>
      <c r="JGV21" s="132"/>
      <c r="JGW21" s="132"/>
      <c r="JGX21" s="132"/>
      <c r="JGY21" s="132"/>
      <c r="JGZ21" s="132"/>
      <c r="JHA21" s="132"/>
      <c r="JHB21" s="132"/>
      <c r="JHC21" s="132"/>
      <c r="JHD21" s="132"/>
      <c r="JHE21" s="132"/>
      <c r="JHF21" s="132"/>
      <c r="JHG21" s="132"/>
      <c r="JHH21" s="132"/>
      <c r="JHI21" s="132"/>
      <c r="JHJ21" s="132"/>
      <c r="JHK21" s="132"/>
      <c r="JHL21" s="132"/>
      <c r="JHM21" s="132"/>
      <c r="JHN21" s="132"/>
      <c r="JHO21" s="132"/>
      <c r="JHP21" s="132"/>
      <c r="JHQ21" s="132"/>
      <c r="JHR21" s="132"/>
      <c r="JHS21" s="132"/>
      <c r="JHT21" s="132"/>
      <c r="JHU21" s="132"/>
      <c r="JHV21" s="132"/>
      <c r="JHW21" s="132"/>
      <c r="JHX21" s="132"/>
      <c r="JHY21" s="132"/>
      <c r="JHZ21" s="132"/>
      <c r="JIA21" s="132"/>
      <c r="JIB21" s="132"/>
      <c r="JIC21" s="132"/>
      <c r="JID21" s="132"/>
      <c r="JIE21" s="132"/>
      <c r="JIF21" s="132"/>
      <c r="JIG21" s="132"/>
      <c r="JIH21" s="132"/>
      <c r="JII21" s="132"/>
      <c r="JIJ21" s="132"/>
      <c r="JIK21" s="132"/>
      <c r="JIL21" s="132"/>
      <c r="JIM21" s="132"/>
      <c r="JIN21" s="132"/>
      <c r="JIO21" s="132"/>
      <c r="JIP21" s="132"/>
      <c r="JIQ21" s="132"/>
      <c r="JIR21" s="132"/>
      <c r="JIS21" s="132"/>
      <c r="JIT21" s="132"/>
      <c r="JIU21" s="132"/>
      <c r="JIV21" s="132"/>
      <c r="JIW21" s="132"/>
      <c r="JIX21" s="132"/>
      <c r="JIY21" s="132"/>
      <c r="JIZ21" s="132"/>
      <c r="JJA21" s="132"/>
      <c r="JJB21" s="132"/>
      <c r="JJC21" s="132"/>
      <c r="JJD21" s="132"/>
      <c r="JJE21" s="132"/>
      <c r="JJF21" s="132"/>
      <c r="JJG21" s="132"/>
      <c r="JJH21" s="132"/>
      <c r="JJI21" s="132"/>
      <c r="JJJ21" s="132"/>
      <c r="JJK21" s="132"/>
      <c r="JJL21" s="132"/>
      <c r="JJM21" s="132"/>
      <c r="JJN21" s="132"/>
      <c r="JJO21" s="132"/>
      <c r="JJP21" s="132"/>
      <c r="JJQ21" s="132"/>
      <c r="JJR21" s="132"/>
      <c r="JJS21" s="132"/>
      <c r="JJT21" s="132"/>
      <c r="JJU21" s="132"/>
      <c r="JJV21" s="132"/>
      <c r="JJW21" s="132"/>
      <c r="JJX21" s="132"/>
      <c r="JJY21" s="132"/>
      <c r="JJZ21" s="132"/>
      <c r="JKA21" s="132"/>
      <c r="JKB21" s="132"/>
      <c r="JKC21" s="132"/>
      <c r="JKD21" s="132"/>
      <c r="JKE21" s="132"/>
      <c r="JKF21" s="132"/>
      <c r="JKG21" s="132"/>
      <c r="JKH21" s="132"/>
      <c r="JKI21" s="132"/>
      <c r="JKJ21" s="132"/>
      <c r="JKK21" s="132"/>
      <c r="JKL21" s="132"/>
      <c r="JKM21" s="132"/>
      <c r="JKN21" s="132"/>
      <c r="JKO21" s="132"/>
      <c r="JKP21" s="132"/>
      <c r="JKQ21" s="132"/>
      <c r="JKR21" s="132"/>
      <c r="JKS21" s="132"/>
      <c r="JKT21" s="132"/>
      <c r="JKU21" s="132"/>
      <c r="JKV21" s="132"/>
      <c r="JKW21" s="132"/>
      <c r="JKX21" s="132"/>
      <c r="JKY21" s="132"/>
      <c r="JKZ21" s="132"/>
      <c r="JLA21" s="132"/>
      <c r="JLB21" s="132"/>
      <c r="JLC21" s="132"/>
      <c r="JLD21" s="132"/>
      <c r="JLE21" s="132"/>
      <c r="JLF21" s="132"/>
      <c r="JLG21" s="132"/>
      <c r="JLH21" s="132"/>
      <c r="JLI21" s="132"/>
      <c r="JLJ21" s="132"/>
      <c r="JLK21" s="132"/>
      <c r="JLL21" s="132"/>
      <c r="JLM21" s="132"/>
      <c r="JLN21" s="132"/>
      <c r="JLO21" s="132"/>
      <c r="JLP21" s="132"/>
      <c r="JLQ21" s="132"/>
      <c r="JLR21" s="132"/>
      <c r="JLS21" s="132"/>
      <c r="JLT21" s="132"/>
      <c r="JLU21" s="132"/>
      <c r="JLV21" s="132"/>
      <c r="JLW21" s="132"/>
      <c r="JLX21" s="132"/>
      <c r="JLY21" s="132"/>
      <c r="JLZ21" s="132"/>
      <c r="JMA21" s="132"/>
      <c r="JMB21" s="132"/>
      <c r="JMC21" s="132"/>
      <c r="JMD21" s="132"/>
      <c r="JME21" s="132"/>
      <c r="JMF21" s="132"/>
      <c r="JMG21" s="132"/>
      <c r="JMH21" s="132"/>
      <c r="JMI21" s="132"/>
      <c r="JMJ21" s="132"/>
      <c r="JMK21" s="132"/>
      <c r="JML21" s="132"/>
      <c r="JMM21" s="132"/>
      <c r="JMN21" s="132"/>
      <c r="JMO21" s="132"/>
      <c r="JMP21" s="132"/>
      <c r="JMQ21" s="132"/>
      <c r="JMR21" s="132"/>
      <c r="JMS21" s="132"/>
      <c r="JMT21" s="132"/>
      <c r="JMU21" s="132"/>
      <c r="JMV21" s="132"/>
      <c r="JMW21" s="132"/>
      <c r="JMX21" s="132"/>
      <c r="JMY21" s="132"/>
      <c r="JMZ21" s="132"/>
      <c r="JNA21" s="132"/>
      <c r="JNB21" s="132"/>
      <c r="JNC21" s="132"/>
      <c r="JND21" s="132"/>
      <c r="JNE21" s="132"/>
      <c r="JNF21" s="132"/>
      <c r="JNG21" s="132"/>
      <c r="JNH21" s="132"/>
      <c r="JNI21" s="132"/>
      <c r="JNJ21" s="132"/>
      <c r="JNK21" s="132"/>
      <c r="JNL21" s="132"/>
      <c r="JNM21" s="132"/>
      <c r="JNN21" s="132"/>
      <c r="JNO21" s="132"/>
      <c r="JNP21" s="132"/>
      <c r="JNQ21" s="132"/>
      <c r="JNR21" s="132"/>
      <c r="JNS21" s="132"/>
      <c r="JNT21" s="132"/>
      <c r="JNU21" s="132"/>
      <c r="JNV21" s="132"/>
      <c r="JNW21" s="132"/>
      <c r="JNX21" s="132"/>
      <c r="JNY21" s="132"/>
      <c r="JNZ21" s="132"/>
      <c r="JOA21" s="132"/>
      <c r="JOB21" s="132"/>
      <c r="JOC21" s="132"/>
      <c r="JOD21" s="132"/>
      <c r="JOE21" s="132"/>
      <c r="JOF21" s="132"/>
      <c r="JOG21" s="132"/>
      <c r="JOH21" s="132"/>
      <c r="JOI21" s="132"/>
      <c r="JOJ21" s="132"/>
      <c r="JOK21" s="132"/>
      <c r="JOL21" s="132"/>
      <c r="JOM21" s="132"/>
      <c r="JON21" s="132"/>
      <c r="JOO21" s="132"/>
      <c r="JOP21" s="132"/>
      <c r="JOQ21" s="132"/>
      <c r="JOR21" s="132"/>
      <c r="JOS21" s="132"/>
      <c r="JOT21" s="132"/>
      <c r="JOU21" s="132"/>
      <c r="JOV21" s="132"/>
      <c r="JOW21" s="132"/>
      <c r="JOX21" s="132"/>
      <c r="JOY21" s="132"/>
      <c r="JOZ21" s="132"/>
      <c r="JPA21" s="132"/>
      <c r="JPB21" s="132"/>
      <c r="JPC21" s="132"/>
      <c r="JPD21" s="132"/>
      <c r="JPE21" s="132"/>
      <c r="JPF21" s="132"/>
      <c r="JPG21" s="132"/>
      <c r="JPH21" s="132"/>
      <c r="JPI21" s="132"/>
      <c r="JPJ21" s="132"/>
      <c r="JPK21" s="132"/>
      <c r="JPL21" s="132"/>
      <c r="JPM21" s="132"/>
      <c r="JPN21" s="132"/>
      <c r="JPO21" s="132"/>
      <c r="JPP21" s="132"/>
      <c r="JPQ21" s="132"/>
      <c r="JPR21" s="132"/>
      <c r="JPS21" s="132"/>
      <c r="JPT21" s="132"/>
      <c r="JPU21" s="132"/>
      <c r="JPV21" s="132"/>
      <c r="JPW21" s="132"/>
      <c r="JPX21" s="132"/>
      <c r="JPY21" s="132"/>
      <c r="JPZ21" s="132"/>
      <c r="JQA21" s="132"/>
      <c r="JQB21" s="132"/>
      <c r="JQC21" s="132"/>
      <c r="JQD21" s="132"/>
      <c r="JQE21" s="132"/>
      <c r="JQF21" s="132"/>
      <c r="JQG21" s="132"/>
      <c r="JQH21" s="132"/>
      <c r="JQI21" s="132"/>
      <c r="JQJ21" s="132"/>
      <c r="JQK21" s="132"/>
      <c r="JQL21" s="132"/>
      <c r="JQM21" s="132"/>
      <c r="JQN21" s="132"/>
      <c r="JQO21" s="132"/>
      <c r="JQP21" s="132"/>
      <c r="JQQ21" s="132"/>
      <c r="JQR21" s="132"/>
      <c r="JQS21" s="132"/>
      <c r="JQT21" s="132"/>
      <c r="JQU21" s="132"/>
      <c r="JQV21" s="132"/>
      <c r="JQW21" s="132"/>
      <c r="JQX21" s="132"/>
      <c r="JQY21" s="132"/>
      <c r="JQZ21" s="132"/>
      <c r="JRA21" s="132"/>
      <c r="JRB21" s="132"/>
      <c r="JRC21" s="132"/>
      <c r="JRD21" s="132"/>
      <c r="JRE21" s="132"/>
      <c r="JRF21" s="132"/>
      <c r="JRG21" s="132"/>
      <c r="JRH21" s="132"/>
      <c r="JRI21" s="132"/>
      <c r="JRJ21" s="132"/>
      <c r="JRK21" s="132"/>
      <c r="JRL21" s="132"/>
      <c r="JRM21" s="132"/>
      <c r="JRN21" s="132"/>
      <c r="JRO21" s="132"/>
      <c r="JRP21" s="132"/>
      <c r="JRQ21" s="132"/>
      <c r="JRR21" s="132"/>
      <c r="JRS21" s="132"/>
      <c r="JRT21" s="132"/>
      <c r="JRU21" s="132"/>
      <c r="JRV21" s="132"/>
      <c r="JRW21" s="132"/>
      <c r="JRX21" s="132"/>
      <c r="JRY21" s="132"/>
      <c r="JRZ21" s="132"/>
      <c r="JSA21" s="132"/>
      <c r="JSB21" s="132"/>
      <c r="JSC21" s="132"/>
      <c r="JSD21" s="132"/>
      <c r="JSE21" s="132"/>
      <c r="JSF21" s="132"/>
      <c r="JSG21" s="132"/>
      <c r="JSH21" s="132"/>
      <c r="JSI21" s="132"/>
      <c r="JSJ21" s="132"/>
      <c r="JSK21" s="132"/>
      <c r="JSL21" s="132"/>
      <c r="JSM21" s="132"/>
      <c r="JSN21" s="132"/>
      <c r="JSO21" s="132"/>
      <c r="JSP21" s="132"/>
      <c r="JSQ21" s="132"/>
      <c r="JSR21" s="132"/>
      <c r="JSS21" s="132"/>
      <c r="JST21" s="132"/>
      <c r="JSU21" s="132"/>
      <c r="JSV21" s="132"/>
      <c r="JSW21" s="132"/>
      <c r="JSX21" s="132"/>
      <c r="JSY21" s="132"/>
      <c r="JSZ21" s="132"/>
      <c r="JTA21" s="132"/>
      <c r="JTB21" s="132"/>
      <c r="JTC21" s="132"/>
      <c r="JTD21" s="132"/>
      <c r="JTE21" s="132"/>
      <c r="JTF21" s="132"/>
      <c r="JTG21" s="132"/>
      <c r="JTH21" s="132"/>
      <c r="JTI21" s="132"/>
      <c r="JTJ21" s="132"/>
      <c r="JTK21" s="132"/>
      <c r="JTL21" s="132"/>
      <c r="JTM21" s="132"/>
      <c r="JTN21" s="132"/>
      <c r="JTO21" s="132"/>
      <c r="JTP21" s="132"/>
      <c r="JTQ21" s="132"/>
      <c r="JTR21" s="132"/>
      <c r="JTS21" s="132"/>
      <c r="JTT21" s="132"/>
      <c r="JTU21" s="132"/>
      <c r="JTV21" s="132"/>
      <c r="JTW21" s="132"/>
      <c r="JTX21" s="132"/>
      <c r="JTY21" s="132"/>
      <c r="JTZ21" s="132"/>
      <c r="JUA21" s="132"/>
      <c r="JUB21" s="132"/>
      <c r="JUC21" s="132"/>
      <c r="JUD21" s="132"/>
      <c r="JUE21" s="132"/>
      <c r="JUF21" s="132"/>
      <c r="JUG21" s="132"/>
      <c r="JUH21" s="132"/>
      <c r="JUI21" s="132"/>
      <c r="JUJ21" s="132"/>
      <c r="JUK21" s="132"/>
      <c r="JUL21" s="132"/>
      <c r="JUM21" s="132"/>
      <c r="JUN21" s="132"/>
      <c r="JUO21" s="132"/>
      <c r="JUP21" s="132"/>
      <c r="JUQ21" s="132"/>
      <c r="JUR21" s="132"/>
      <c r="JUS21" s="132"/>
      <c r="JUT21" s="132"/>
      <c r="JUU21" s="132"/>
      <c r="JUV21" s="132"/>
      <c r="JUW21" s="132"/>
      <c r="JUX21" s="132"/>
      <c r="JUY21" s="132"/>
      <c r="JUZ21" s="132"/>
      <c r="JVA21" s="132"/>
      <c r="JVB21" s="132"/>
      <c r="JVC21" s="132"/>
      <c r="JVD21" s="132"/>
      <c r="JVE21" s="132"/>
      <c r="JVF21" s="132"/>
      <c r="JVG21" s="132"/>
      <c r="JVH21" s="132"/>
      <c r="JVI21" s="132"/>
      <c r="JVJ21" s="132"/>
      <c r="JVK21" s="132"/>
      <c r="JVL21" s="132"/>
      <c r="JVM21" s="132"/>
      <c r="JVN21" s="132"/>
      <c r="JVO21" s="132"/>
      <c r="JVP21" s="132"/>
      <c r="JVQ21" s="132"/>
      <c r="JVR21" s="132"/>
      <c r="JVS21" s="132"/>
      <c r="JVT21" s="132"/>
      <c r="JVU21" s="132"/>
      <c r="JVV21" s="132"/>
      <c r="JVW21" s="132"/>
      <c r="JVX21" s="132"/>
      <c r="JVY21" s="132"/>
      <c r="JVZ21" s="132"/>
      <c r="JWA21" s="132"/>
      <c r="JWB21" s="132"/>
      <c r="JWC21" s="132"/>
      <c r="JWD21" s="132"/>
      <c r="JWE21" s="132"/>
      <c r="JWF21" s="132"/>
      <c r="JWG21" s="132"/>
      <c r="JWH21" s="132"/>
      <c r="JWI21" s="132"/>
      <c r="JWJ21" s="132"/>
      <c r="JWK21" s="132"/>
      <c r="JWL21" s="132"/>
      <c r="JWM21" s="132"/>
      <c r="JWN21" s="132"/>
      <c r="JWO21" s="132"/>
      <c r="JWP21" s="132"/>
      <c r="JWQ21" s="132"/>
      <c r="JWR21" s="132"/>
      <c r="JWS21" s="132"/>
      <c r="JWT21" s="132"/>
      <c r="JWU21" s="132"/>
      <c r="JWV21" s="132"/>
      <c r="JWW21" s="132"/>
      <c r="JWX21" s="132"/>
      <c r="JWY21" s="132"/>
      <c r="JWZ21" s="132"/>
      <c r="JXA21" s="132"/>
      <c r="JXB21" s="132"/>
      <c r="JXC21" s="132"/>
      <c r="JXD21" s="132"/>
      <c r="JXE21" s="132"/>
      <c r="JXF21" s="132"/>
      <c r="JXG21" s="132"/>
      <c r="JXH21" s="132"/>
      <c r="JXI21" s="132"/>
      <c r="JXJ21" s="132"/>
      <c r="JXK21" s="132"/>
      <c r="JXL21" s="132"/>
      <c r="JXM21" s="132"/>
      <c r="JXN21" s="132"/>
      <c r="JXO21" s="132"/>
      <c r="JXP21" s="132"/>
      <c r="JXQ21" s="132"/>
      <c r="JXR21" s="132"/>
      <c r="JXS21" s="132"/>
      <c r="JXT21" s="132"/>
      <c r="JXU21" s="132"/>
      <c r="JXV21" s="132"/>
      <c r="JXW21" s="132"/>
      <c r="JXX21" s="132"/>
      <c r="JXY21" s="132"/>
      <c r="JXZ21" s="132"/>
      <c r="JYA21" s="132"/>
      <c r="JYB21" s="132"/>
      <c r="JYC21" s="132"/>
      <c r="JYD21" s="132"/>
      <c r="JYE21" s="132"/>
      <c r="JYF21" s="132"/>
      <c r="JYG21" s="132"/>
      <c r="JYH21" s="132"/>
      <c r="JYI21" s="132"/>
      <c r="JYJ21" s="132"/>
      <c r="JYK21" s="132"/>
      <c r="JYL21" s="132"/>
      <c r="JYM21" s="132"/>
      <c r="JYN21" s="132"/>
      <c r="JYO21" s="132"/>
      <c r="JYP21" s="132"/>
      <c r="JYQ21" s="132"/>
      <c r="JYR21" s="132"/>
      <c r="JYS21" s="132"/>
      <c r="JYT21" s="132"/>
      <c r="JYU21" s="132"/>
      <c r="JYV21" s="132"/>
      <c r="JYW21" s="132"/>
      <c r="JYX21" s="132"/>
      <c r="JYY21" s="132"/>
      <c r="JYZ21" s="132"/>
      <c r="JZA21" s="132"/>
      <c r="JZB21" s="132"/>
      <c r="JZC21" s="132"/>
      <c r="JZD21" s="132"/>
      <c r="JZE21" s="132"/>
      <c r="JZF21" s="132"/>
      <c r="JZG21" s="132"/>
      <c r="JZH21" s="132"/>
      <c r="JZI21" s="132"/>
      <c r="JZJ21" s="132"/>
      <c r="JZK21" s="132"/>
      <c r="JZL21" s="132"/>
      <c r="JZM21" s="132"/>
      <c r="JZN21" s="132"/>
      <c r="JZO21" s="132"/>
      <c r="JZP21" s="132"/>
      <c r="JZQ21" s="132"/>
      <c r="JZR21" s="132"/>
      <c r="JZS21" s="132"/>
      <c r="JZT21" s="132"/>
      <c r="JZU21" s="132"/>
      <c r="JZV21" s="132"/>
      <c r="JZW21" s="132"/>
      <c r="JZX21" s="132"/>
      <c r="JZY21" s="132"/>
      <c r="JZZ21" s="132"/>
      <c r="KAA21" s="132"/>
      <c r="KAB21" s="132"/>
      <c r="KAC21" s="132"/>
      <c r="KAD21" s="132"/>
      <c r="KAE21" s="132"/>
      <c r="KAF21" s="132"/>
      <c r="KAG21" s="132"/>
      <c r="KAH21" s="132"/>
      <c r="KAI21" s="132"/>
      <c r="KAJ21" s="132"/>
      <c r="KAK21" s="132"/>
      <c r="KAL21" s="132"/>
      <c r="KAM21" s="132"/>
      <c r="KAN21" s="132"/>
      <c r="KAO21" s="132"/>
      <c r="KAP21" s="132"/>
      <c r="KAQ21" s="132"/>
      <c r="KAR21" s="132"/>
      <c r="KAS21" s="132"/>
      <c r="KAT21" s="132"/>
      <c r="KAU21" s="132"/>
      <c r="KAV21" s="132"/>
      <c r="KAW21" s="132"/>
      <c r="KAX21" s="132"/>
      <c r="KAY21" s="132"/>
      <c r="KAZ21" s="132"/>
      <c r="KBA21" s="132"/>
      <c r="KBB21" s="132"/>
      <c r="KBC21" s="132"/>
      <c r="KBD21" s="132"/>
      <c r="KBE21" s="132"/>
      <c r="KBF21" s="132"/>
      <c r="KBG21" s="132"/>
      <c r="KBH21" s="132"/>
      <c r="KBI21" s="132"/>
      <c r="KBJ21" s="132"/>
      <c r="KBK21" s="132"/>
      <c r="KBL21" s="132"/>
      <c r="KBM21" s="132"/>
      <c r="KBN21" s="132"/>
      <c r="KBO21" s="132"/>
      <c r="KBP21" s="132"/>
      <c r="KBQ21" s="132"/>
      <c r="KBR21" s="132"/>
      <c r="KBS21" s="132"/>
      <c r="KBT21" s="132"/>
      <c r="KBU21" s="132"/>
      <c r="KBV21" s="132"/>
      <c r="KBW21" s="132"/>
      <c r="KBX21" s="132"/>
      <c r="KBY21" s="132"/>
      <c r="KBZ21" s="132"/>
      <c r="KCA21" s="132"/>
      <c r="KCB21" s="132"/>
      <c r="KCC21" s="132"/>
      <c r="KCD21" s="132"/>
      <c r="KCE21" s="132"/>
      <c r="KCF21" s="132"/>
      <c r="KCG21" s="132"/>
      <c r="KCH21" s="132"/>
      <c r="KCI21" s="132"/>
      <c r="KCJ21" s="132"/>
      <c r="KCK21" s="132"/>
      <c r="KCL21" s="132"/>
      <c r="KCM21" s="132"/>
      <c r="KCN21" s="132"/>
      <c r="KCO21" s="132"/>
      <c r="KCP21" s="132"/>
      <c r="KCQ21" s="132"/>
      <c r="KCR21" s="132"/>
      <c r="KCS21" s="132"/>
      <c r="KCT21" s="132"/>
      <c r="KCU21" s="132"/>
      <c r="KCV21" s="132"/>
      <c r="KCW21" s="132"/>
      <c r="KCX21" s="132"/>
      <c r="KCY21" s="132"/>
      <c r="KCZ21" s="132"/>
      <c r="KDA21" s="132"/>
      <c r="KDB21" s="132"/>
      <c r="KDC21" s="132"/>
      <c r="KDD21" s="132"/>
      <c r="KDE21" s="132"/>
      <c r="KDF21" s="132"/>
      <c r="KDG21" s="132"/>
      <c r="KDH21" s="132"/>
      <c r="KDI21" s="132"/>
      <c r="KDJ21" s="132"/>
      <c r="KDK21" s="132"/>
      <c r="KDL21" s="132"/>
      <c r="KDM21" s="132"/>
      <c r="KDN21" s="132"/>
      <c r="KDO21" s="132"/>
      <c r="KDP21" s="132"/>
      <c r="KDQ21" s="132"/>
      <c r="KDR21" s="132"/>
      <c r="KDS21" s="132"/>
      <c r="KDT21" s="132"/>
      <c r="KDU21" s="132"/>
      <c r="KDV21" s="132"/>
      <c r="KDW21" s="132"/>
      <c r="KDX21" s="132"/>
      <c r="KDY21" s="132"/>
      <c r="KDZ21" s="132"/>
      <c r="KEA21" s="132"/>
      <c r="KEB21" s="132"/>
      <c r="KEC21" s="132"/>
      <c r="KED21" s="132"/>
      <c r="KEE21" s="132"/>
      <c r="KEF21" s="132"/>
      <c r="KEG21" s="132"/>
      <c r="KEH21" s="132"/>
      <c r="KEI21" s="132"/>
      <c r="KEJ21" s="132"/>
      <c r="KEK21" s="132"/>
      <c r="KEL21" s="132"/>
      <c r="KEM21" s="132"/>
      <c r="KEN21" s="132"/>
      <c r="KEO21" s="132"/>
      <c r="KEP21" s="132"/>
      <c r="KEQ21" s="132"/>
      <c r="KER21" s="132"/>
      <c r="KES21" s="132"/>
      <c r="KET21" s="132"/>
      <c r="KEU21" s="132"/>
      <c r="KEV21" s="132"/>
      <c r="KEW21" s="132"/>
      <c r="KEX21" s="132"/>
      <c r="KEY21" s="132"/>
      <c r="KEZ21" s="132"/>
      <c r="KFA21" s="132"/>
      <c r="KFB21" s="132"/>
      <c r="KFC21" s="132"/>
      <c r="KFD21" s="132"/>
      <c r="KFE21" s="132"/>
      <c r="KFF21" s="132"/>
      <c r="KFG21" s="132"/>
      <c r="KFH21" s="132"/>
      <c r="KFI21" s="132"/>
      <c r="KFJ21" s="132"/>
      <c r="KFK21" s="132"/>
      <c r="KFL21" s="132"/>
      <c r="KFM21" s="132"/>
      <c r="KFN21" s="132"/>
      <c r="KFO21" s="132"/>
      <c r="KFP21" s="132"/>
      <c r="KFQ21" s="132"/>
      <c r="KFR21" s="132"/>
      <c r="KFS21" s="132"/>
      <c r="KFT21" s="132"/>
      <c r="KFU21" s="132"/>
      <c r="KFV21" s="132"/>
      <c r="KFW21" s="132"/>
      <c r="KFX21" s="132"/>
      <c r="KFY21" s="132"/>
      <c r="KFZ21" s="132"/>
      <c r="KGA21" s="132"/>
      <c r="KGB21" s="132"/>
      <c r="KGC21" s="132"/>
      <c r="KGD21" s="132"/>
      <c r="KGE21" s="132"/>
      <c r="KGF21" s="132"/>
      <c r="KGG21" s="132"/>
      <c r="KGH21" s="132"/>
      <c r="KGI21" s="132"/>
      <c r="KGJ21" s="132"/>
      <c r="KGK21" s="132"/>
      <c r="KGL21" s="132"/>
      <c r="KGM21" s="132"/>
      <c r="KGN21" s="132"/>
      <c r="KGO21" s="132"/>
      <c r="KGP21" s="132"/>
      <c r="KGQ21" s="132"/>
      <c r="KGR21" s="132"/>
      <c r="KGS21" s="132"/>
      <c r="KGT21" s="132"/>
      <c r="KGU21" s="132"/>
      <c r="KGV21" s="132"/>
      <c r="KGW21" s="132"/>
      <c r="KGX21" s="132"/>
      <c r="KGY21" s="132"/>
      <c r="KGZ21" s="132"/>
      <c r="KHA21" s="132"/>
      <c r="KHB21" s="132"/>
      <c r="KHC21" s="132"/>
      <c r="KHD21" s="132"/>
      <c r="KHE21" s="132"/>
      <c r="KHF21" s="132"/>
      <c r="KHG21" s="132"/>
      <c r="KHH21" s="132"/>
      <c r="KHI21" s="132"/>
      <c r="KHJ21" s="132"/>
      <c r="KHK21" s="132"/>
      <c r="KHL21" s="132"/>
      <c r="KHM21" s="132"/>
      <c r="KHN21" s="132"/>
      <c r="KHO21" s="132"/>
      <c r="KHP21" s="132"/>
      <c r="KHQ21" s="132"/>
      <c r="KHR21" s="132"/>
      <c r="KHS21" s="132"/>
      <c r="KHT21" s="132"/>
      <c r="KHU21" s="132"/>
      <c r="KHV21" s="132"/>
      <c r="KHW21" s="132"/>
      <c r="KHX21" s="132"/>
      <c r="KHY21" s="132"/>
      <c r="KHZ21" s="132"/>
      <c r="KIA21" s="132"/>
      <c r="KIB21" s="132"/>
      <c r="KIC21" s="132"/>
      <c r="KID21" s="132"/>
      <c r="KIE21" s="132"/>
      <c r="KIF21" s="132"/>
      <c r="KIG21" s="132"/>
      <c r="KIH21" s="132"/>
      <c r="KII21" s="132"/>
      <c r="KIJ21" s="132"/>
      <c r="KIK21" s="132"/>
      <c r="KIL21" s="132"/>
      <c r="KIM21" s="132"/>
      <c r="KIN21" s="132"/>
      <c r="KIO21" s="132"/>
      <c r="KIP21" s="132"/>
      <c r="KIQ21" s="132"/>
      <c r="KIR21" s="132"/>
      <c r="KIS21" s="132"/>
      <c r="KIT21" s="132"/>
      <c r="KIU21" s="132"/>
      <c r="KIV21" s="132"/>
      <c r="KIW21" s="132"/>
      <c r="KIX21" s="132"/>
      <c r="KIY21" s="132"/>
      <c r="KIZ21" s="132"/>
      <c r="KJA21" s="132"/>
      <c r="KJB21" s="132"/>
      <c r="KJC21" s="132"/>
      <c r="KJD21" s="132"/>
      <c r="KJE21" s="132"/>
      <c r="KJF21" s="132"/>
      <c r="KJG21" s="132"/>
      <c r="KJH21" s="132"/>
      <c r="KJI21" s="132"/>
      <c r="KJJ21" s="132"/>
      <c r="KJK21" s="132"/>
      <c r="KJL21" s="132"/>
      <c r="KJM21" s="132"/>
      <c r="KJN21" s="132"/>
      <c r="KJO21" s="132"/>
      <c r="KJP21" s="132"/>
      <c r="KJQ21" s="132"/>
      <c r="KJR21" s="132"/>
      <c r="KJS21" s="132"/>
      <c r="KJT21" s="132"/>
      <c r="KJU21" s="132"/>
      <c r="KJV21" s="132"/>
      <c r="KJW21" s="132"/>
      <c r="KJX21" s="132"/>
      <c r="KJY21" s="132"/>
      <c r="KJZ21" s="132"/>
      <c r="KKA21" s="132"/>
      <c r="KKB21" s="132"/>
      <c r="KKC21" s="132"/>
      <c r="KKD21" s="132"/>
      <c r="KKE21" s="132"/>
      <c r="KKF21" s="132"/>
      <c r="KKG21" s="132"/>
      <c r="KKH21" s="132"/>
      <c r="KKI21" s="132"/>
      <c r="KKJ21" s="132"/>
      <c r="KKK21" s="132"/>
      <c r="KKL21" s="132"/>
      <c r="KKM21" s="132"/>
      <c r="KKN21" s="132"/>
      <c r="KKO21" s="132"/>
      <c r="KKP21" s="132"/>
      <c r="KKQ21" s="132"/>
      <c r="KKR21" s="132"/>
      <c r="KKS21" s="132"/>
      <c r="KKT21" s="132"/>
      <c r="KKU21" s="132"/>
      <c r="KKV21" s="132"/>
      <c r="KKW21" s="132"/>
      <c r="KKX21" s="132"/>
      <c r="KKY21" s="132"/>
      <c r="KKZ21" s="132"/>
      <c r="KLA21" s="132"/>
      <c r="KLB21" s="132"/>
      <c r="KLC21" s="132"/>
      <c r="KLD21" s="132"/>
      <c r="KLE21" s="132"/>
      <c r="KLF21" s="132"/>
      <c r="KLG21" s="132"/>
      <c r="KLH21" s="132"/>
      <c r="KLI21" s="132"/>
      <c r="KLJ21" s="132"/>
      <c r="KLK21" s="132"/>
      <c r="KLL21" s="132"/>
      <c r="KLM21" s="132"/>
      <c r="KLN21" s="132"/>
      <c r="KLO21" s="132"/>
      <c r="KLP21" s="132"/>
      <c r="KLQ21" s="132"/>
      <c r="KLR21" s="132"/>
      <c r="KLS21" s="132"/>
      <c r="KLT21" s="132"/>
      <c r="KLU21" s="132"/>
      <c r="KLV21" s="132"/>
      <c r="KLW21" s="132"/>
      <c r="KLX21" s="132"/>
      <c r="KLY21" s="132"/>
      <c r="KLZ21" s="132"/>
      <c r="KMA21" s="132"/>
      <c r="KMB21" s="132"/>
      <c r="KMC21" s="132"/>
      <c r="KMD21" s="132"/>
      <c r="KME21" s="132"/>
      <c r="KMF21" s="132"/>
      <c r="KMG21" s="132"/>
      <c r="KMH21" s="132"/>
      <c r="KMI21" s="132"/>
      <c r="KMJ21" s="132"/>
      <c r="KMK21" s="132"/>
      <c r="KML21" s="132"/>
      <c r="KMM21" s="132"/>
      <c r="KMN21" s="132"/>
      <c r="KMO21" s="132"/>
      <c r="KMP21" s="132"/>
      <c r="KMQ21" s="132"/>
      <c r="KMR21" s="132"/>
      <c r="KMS21" s="132"/>
      <c r="KMT21" s="132"/>
      <c r="KMU21" s="132"/>
      <c r="KMV21" s="132"/>
      <c r="KMW21" s="132"/>
      <c r="KMX21" s="132"/>
      <c r="KMY21" s="132"/>
      <c r="KMZ21" s="132"/>
      <c r="KNA21" s="132"/>
      <c r="KNB21" s="132"/>
      <c r="KNC21" s="132"/>
      <c r="KND21" s="132"/>
      <c r="KNE21" s="132"/>
      <c r="KNF21" s="132"/>
      <c r="KNG21" s="132"/>
      <c r="KNH21" s="132"/>
      <c r="KNI21" s="132"/>
      <c r="KNJ21" s="132"/>
      <c r="KNK21" s="132"/>
      <c r="KNL21" s="132"/>
      <c r="KNM21" s="132"/>
      <c r="KNN21" s="132"/>
      <c r="KNO21" s="132"/>
      <c r="KNP21" s="132"/>
      <c r="KNQ21" s="132"/>
      <c r="KNR21" s="132"/>
      <c r="KNS21" s="132"/>
      <c r="KNT21" s="132"/>
      <c r="KNU21" s="132"/>
      <c r="KNV21" s="132"/>
      <c r="KNW21" s="132"/>
      <c r="KNX21" s="132"/>
      <c r="KNY21" s="132"/>
      <c r="KNZ21" s="132"/>
      <c r="KOA21" s="132"/>
      <c r="KOB21" s="132"/>
      <c r="KOC21" s="132"/>
      <c r="KOD21" s="132"/>
      <c r="KOE21" s="132"/>
      <c r="KOF21" s="132"/>
      <c r="KOG21" s="132"/>
      <c r="KOH21" s="132"/>
      <c r="KOI21" s="132"/>
      <c r="KOJ21" s="132"/>
      <c r="KOK21" s="132"/>
      <c r="KOL21" s="132"/>
      <c r="KOM21" s="132"/>
      <c r="KON21" s="132"/>
      <c r="KOO21" s="132"/>
      <c r="KOP21" s="132"/>
      <c r="KOQ21" s="132"/>
      <c r="KOR21" s="132"/>
      <c r="KOS21" s="132"/>
      <c r="KOT21" s="132"/>
      <c r="KOU21" s="132"/>
      <c r="KOV21" s="132"/>
      <c r="KOW21" s="132"/>
      <c r="KOX21" s="132"/>
      <c r="KOY21" s="132"/>
      <c r="KOZ21" s="132"/>
      <c r="KPA21" s="132"/>
      <c r="KPB21" s="132"/>
      <c r="KPC21" s="132"/>
      <c r="KPD21" s="132"/>
      <c r="KPE21" s="132"/>
      <c r="KPF21" s="132"/>
      <c r="KPG21" s="132"/>
      <c r="KPH21" s="132"/>
      <c r="KPI21" s="132"/>
      <c r="KPJ21" s="132"/>
      <c r="KPK21" s="132"/>
      <c r="KPL21" s="132"/>
      <c r="KPM21" s="132"/>
      <c r="KPN21" s="132"/>
      <c r="KPO21" s="132"/>
      <c r="KPP21" s="132"/>
      <c r="KPQ21" s="132"/>
      <c r="KPR21" s="132"/>
      <c r="KPS21" s="132"/>
      <c r="KPT21" s="132"/>
      <c r="KPU21" s="132"/>
      <c r="KPV21" s="132"/>
      <c r="KPW21" s="132"/>
      <c r="KPX21" s="132"/>
      <c r="KPY21" s="132"/>
      <c r="KPZ21" s="132"/>
      <c r="KQA21" s="132"/>
      <c r="KQB21" s="132"/>
      <c r="KQC21" s="132"/>
      <c r="KQD21" s="132"/>
      <c r="KQE21" s="132"/>
      <c r="KQF21" s="132"/>
      <c r="KQG21" s="132"/>
      <c r="KQH21" s="132"/>
      <c r="KQI21" s="132"/>
      <c r="KQJ21" s="132"/>
      <c r="KQK21" s="132"/>
      <c r="KQL21" s="132"/>
      <c r="KQM21" s="132"/>
      <c r="KQN21" s="132"/>
      <c r="KQO21" s="132"/>
      <c r="KQP21" s="132"/>
      <c r="KQQ21" s="132"/>
      <c r="KQR21" s="132"/>
      <c r="KQS21" s="132"/>
      <c r="KQT21" s="132"/>
      <c r="KQU21" s="132"/>
      <c r="KQV21" s="132"/>
      <c r="KQW21" s="132"/>
      <c r="KQX21" s="132"/>
      <c r="KQY21" s="132"/>
      <c r="KQZ21" s="132"/>
      <c r="KRA21" s="132"/>
      <c r="KRB21" s="132"/>
      <c r="KRC21" s="132"/>
      <c r="KRD21" s="132"/>
      <c r="KRE21" s="132"/>
      <c r="KRF21" s="132"/>
      <c r="KRG21" s="132"/>
      <c r="KRH21" s="132"/>
      <c r="KRI21" s="132"/>
      <c r="KRJ21" s="132"/>
      <c r="KRK21" s="132"/>
      <c r="KRL21" s="132"/>
      <c r="KRM21" s="132"/>
      <c r="KRN21" s="132"/>
      <c r="KRO21" s="132"/>
      <c r="KRP21" s="132"/>
      <c r="KRQ21" s="132"/>
      <c r="KRR21" s="132"/>
      <c r="KRS21" s="132"/>
      <c r="KRT21" s="132"/>
      <c r="KRU21" s="132"/>
      <c r="KRV21" s="132"/>
      <c r="KRW21" s="132"/>
      <c r="KRX21" s="132"/>
      <c r="KRY21" s="132"/>
      <c r="KRZ21" s="132"/>
      <c r="KSA21" s="132"/>
      <c r="KSB21" s="132"/>
      <c r="KSC21" s="132"/>
      <c r="KSD21" s="132"/>
      <c r="KSE21" s="132"/>
      <c r="KSF21" s="132"/>
      <c r="KSG21" s="132"/>
      <c r="KSH21" s="132"/>
      <c r="KSI21" s="132"/>
      <c r="KSJ21" s="132"/>
      <c r="KSK21" s="132"/>
      <c r="KSL21" s="132"/>
      <c r="KSM21" s="132"/>
      <c r="KSN21" s="132"/>
      <c r="KSO21" s="132"/>
      <c r="KSP21" s="132"/>
      <c r="KSQ21" s="132"/>
      <c r="KSR21" s="132"/>
      <c r="KSS21" s="132"/>
      <c r="KST21" s="132"/>
      <c r="KSU21" s="132"/>
      <c r="KSV21" s="132"/>
      <c r="KSW21" s="132"/>
      <c r="KSX21" s="132"/>
      <c r="KSY21" s="132"/>
      <c r="KSZ21" s="132"/>
      <c r="KTA21" s="132"/>
      <c r="KTB21" s="132"/>
      <c r="KTC21" s="132"/>
      <c r="KTD21" s="132"/>
      <c r="KTE21" s="132"/>
      <c r="KTF21" s="132"/>
      <c r="KTG21" s="132"/>
      <c r="KTH21" s="132"/>
      <c r="KTI21" s="132"/>
      <c r="KTJ21" s="132"/>
      <c r="KTK21" s="132"/>
      <c r="KTL21" s="132"/>
      <c r="KTM21" s="132"/>
      <c r="KTN21" s="132"/>
      <c r="KTO21" s="132"/>
      <c r="KTP21" s="132"/>
      <c r="KTQ21" s="132"/>
      <c r="KTR21" s="132"/>
      <c r="KTS21" s="132"/>
      <c r="KTT21" s="132"/>
      <c r="KTU21" s="132"/>
      <c r="KTV21" s="132"/>
      <c r="KTW21" s="132"/>
      <c r="KTX21" s="132"/>
      <c r="KTY21" s="132"/>
      <c r="KTZ21" s="132"/>
      <c r="KUA21" s="132"/>
      <c r="KUB21" s="132"/>
      <c r="KUC21" s="132"/>
      <c r="KUD21" s="132"/>
      <c r="KUE21" s="132"/>
      <c r="KUF21" s="132"/>
      <c r="KUG21" s="132"/>
      <c r="KUH21" s="132"/>
      <c r="KUI21" s="132"/>
      <c r="KUJ21" s="132"/>
      <c r="KUK21" s="132"/>
      <c r="KUL21" s="132"/>
      <c r="KUM21" s="132"/>
      <c r="KUN21" s="132"/>
      <c r="KUO21" s="132"/>
      <c r="KUP21" s="132"/>
      <c r="KUQ21" s="132"/>
      <c r="KUR21" s="132"/>
      <c r="KUS21" s="132"/>
      <c r="KUT21" s="132"/>
      <c r="KUU21" s="132"/>
      <c r="KUV21" s="132"/>
      <c r="KUW21" s="132"/>
      <c r="KUX21" s="132"/>
      <c r="KUY21" s="132"/>
      <c r="KUZ21" s="132"/>
      <c r="KVA21" s="132"/>
      <c r="KVB21" s="132"/>
      <c r="KVC21" s="132"/>
      <c r="KVD21" s="132"/>
      <c r="KVE21" s="132"/>
      <c r="KVF21" s="132"/>
      <c r="KVG21" s="132"/>
      <c r="KVH21" s="132"/>
      <c r="KVI21" s="132"/>
      <c r="KVJ21" s="132"/>
      <c r="KVK21" s="132"/>
      <c r="KVL21" s="132"/>
      <c r="KVM21" s="132"/>
      <c r="KVN21" s="132"/>
      <c r="KVO21" s="132"/>
      <c r="KVP21" s="132"/>
      <c r="KVQ21" s="132"/>
      <c r="KVR21" s="132"/>
      <c r="KVS21" s="132"/>
      <c r="KVT21" s="132"/>
      <c r="KVU21" s="132"/>
      <c r="KVV21" s="132"/>
      <c r="KVW21" s="132"/>
      <c r="KVX21" s="132"/>
      <c r="KVY21" s="132"/>
      <c r="KVZ21" s="132"/>
      <c r="KWA21" s="132"/>
      <c r="KWB21" s="132"/>
      <c r="KWC21" s="132"/>
      <c r="KWD21" s="132"/>
      <c r="KWE21" s="132"/>
      <c r="KWF21" s="132"/>
      <c r="KWG21" s="132"/>
      <c r="KWH21" s="132"/>
      <c r="KWI21" s="132"/>
      <c r="KWJ21" s="132"/>
      <c r="KWK21" s="132"/>
      <c r="KWL21" s="132"/>
      <c r="KWM21" s="132"/>
      <c r="KWN21" s="132"/>
      <c r="KWO21" s="132"/>
      <c r="KWP21" s="132"/>
      <c r="KWQ21" s="132"/>
      <c r="KWR21" s="132"/>
      <c r="KWS21" s="132"/>
      <c r="KWT21" s="132"/>
      <c r="KWU21" s="132"/>
      <c r="KWV21" s="132"/>
      <c r="KWW21" s="132"/>
      <c r="KWX21" s="132"/>
      <c r="KWY21" s="132"/>
      <c r="KWZ21" s="132"/>
      <c r="KXA21" s="132"/>
      <c r="KXB21" s="132"/>
      <c r="KXC21" s="132"/>
      <c r="KXD21" s="132"/>
      <c r="KXE21" s="132"/>
      <c r="KXF21" s="132"/>
      <c r="KXG21" s="132"/>
      <c r="KXH21" s="132"/>
      <c r="KXI21" s="132"/>
      <c r="KXJ21" s="132"/>
      <c r="KXK21" s="132"/>
      <c r="KXL21" s="132"/>
      <c r="KXM21" s="132"/>
      <c r="KXN21" s="132"/>
      <c r="KXO21" s="132"/>
      <c r="KXP21" s="132"/>
      <c r="KXQ21" s="132"/>
      <c r="KXR21" s="132"/>
      <c r="KXS21" s="132"/>
      <c r="KXT21" s="132"/>
      <c r="KXU21" s="132"/>
      <c r="KXV21" s="132"/>
      <c r="KXW21" s="132"/>
      <c r="KXX21" s="132"/>
      <c r="KXY21" s="132"/>
      <c r="KXZ21" s="132"/>
      <c r="KYA21" s="132"/>
      <c r="KYB21" s="132"/>
      <c r="KYC21" s="132"/>
      <c r="KYD21" s="132"/>
      <c r="KYE21" s="132"/>
      <c r="KYF21" s="132"/>
      <c r="KYG21" s="132"/>
      <c r="KYH21" s="132"/>
      <c r="KYI21" s="132"/>
      <c r="KYJ21" s="132"/>
      <c r="KYK21" s="132"/>
      <c r="KYL21" s="132"/>
      <c r="KYM21" s="132"/>
      <c r="KYN21" s="132"/>
      <c r="KYO21" s="132"/>
      <c r="KYP21" s="132"/>
      <c r="KYQ21" s="132"/>
      <c r="KYR21" s="132"/>
      <c r="KYS21" s="132"/>
      <c r="KYT21" s="132"/>
      <c r="KYU21" s="132"/>
      <c r="KYV21" s="132"/>
      <c r="KYW21" s="132"/>
      <c r="KYX21" s="132"/>
      <c r="KYY21" s="132"/>
      <c r="KYZ21" s="132"/>
      <c r="KZA21" s="132"/>
      <c r="KZB21" s="132"/>
      <c r="KZC21" s="132"/>
      <c r="KZD21" s="132"/>
      <c r="KZE21" s="132"/>
      <c r="KZF21" s="132"/>
      <c r="KZG21" s="132"/>
      <c r="KZH21" s="132"/>
      <c r="KZI21" s="132"/>
      <c r="KZJ21" s="132"/>
      <c r="KZK21" s="132"/>
      <c r="KZL21" s="132"/>
      <c r="KZM21" s="132"/>
      <c r="KZN21" s="132"/>
      <c r="KZO21" s="132"/>
      <c r="KZP21" s="132"/>
      <c r="KZQ21" s="132"/>
      <c r="KZR21" s="132"/>
      <c r="KZS21" s="132"/>
      <c r="KZT21" s="132"/>
      <c r="KZU21" s="132"/>
      <c r="KZV21" s="132"/>
      <c r="KZW21" s="132"/>
      <c r="KZX21" s="132"/>
      <c r="KZY21" s="132"/>
      <c r="KZZ21" s="132"/>
      <c r="LAA21" s="132"/>
      <c r="LAB21" s="132"/>
      <c r="LAC21" s="132"/>
      <c r="LAD21" s="132"/>
      <c r="LAE21" s="132"/>
      <c r="LAF21" s="132"/>
      <c r="LAG21" s="132"/>
      <c r="LAH21" s="132"/>
      <c r="LAI21" s="132"/>
      <c r="LAJ21" s="132"/>
      <c r="LAK21" s="132"/>
      <c r="LAL21" s="132"/>
      <c r="LAM21" s="132"/>
      <c r="LAN21" s="132"/>
      <c r="LAO21" s="132"/>
      <c r="LAP21" s="132"/>
      <c r="LAQ21" s="132"/>
      <c r="LAR21" s="132"/>
      <c r="LAS21" s="132"/>
      <c r="LAT21" s="132"/>
      <c r="LAU21" s="132"/>
      <c r="LAV21" s="132"/>
      <c r="LAW21" s="132"/>
      <c r="LAX21" s="132"/>
      <c r="LAY21" s="132"/>
      <c r="LAZ21" s="132"/>
      <c r="LBA21" s="132"/>
      <c r="LBB21" s="132"/>
      <c r="LBC21" s="132"/>
      <c r="LBD21" s="132"/>
      <c r="LBE21" s="132"/>
      <c r="LBF21" s="132"/>
      <c r="LBG21" s="132"/>
      <c r="LBH21" s="132"/>
      <c r="LBI21" s="132"/>
      <c r="LBJ21" s="132"/>
      <c r="LBK21" s="132"/>
      <c r="LBL21" s="132"/>
      <c r="LBM21" s="132"/>
      <c r="LBN21" s="132"/>
      <c r="LBO21" s="132"/>
      <c r="LBP21" s="132"/>
      <c r="LBQ21" s="132"/>
      <c r="LBR21" s="132"/>
      <c r="LBS21" s="132"/>
      <c r="LBT21" s="132"/>
      <c r="LBU21" s="132"/>
      <c r="LBV21" s="132"/>
      <c r="LBW21" s="132"/>
      <c r="LBX21" s="132"/>
      <c r="LBY21" s="132"/>
      <c r="LBZ21" s="132"/>
      <c r="LCA21" s="132"/>
      <c r="LCB21" s="132"/>
      <c r="LCC21" s="132"/>
      <c r="LCD21" s="132"/>
      <c r="LCE21" s="132"/>
      <c r="LCF21" s="132"/>
      <c r="LCG21" s="132"/>
      <c r="LCH21" s="132"/>
      <c r="LCI21" s="132"/>
      <c r="LCJ21" s="132"/>
      <c r="LCK21" s="132"/>
      <c r="LCL21" s="132"/>
      <c r="LCM21" s="132"/>
      <c r="LCN21" s="132"/>
      <c r="LCO21" s="132"/>
      <c r="LCP21" s="132"/>
      <c r="LCQ21" s="132"/>
      <c r="LCR21" s="132"/>
      <c r="LCS21" s="132"/>
      <c r="LCT21" s="132"/>
      <c r="LCU21" s="132"/>
      <c r="LCV21" s="132"/>
      <c r="LCW21" s="132"/>
      <c r="LCX21" s="132"/>
      <c r="LCY21" s="132"/>
      <c r="LCZ21" s="132"/>
      <c r="LDA21" s="132"/>
      <c r="LDB21" s="132"/>
      <c r="LDC21" s="132"/>
      <c r="LDD21" s="132"/>
      <c r="LDE21" s="132"/>
      <c r="LDF21" s="132"/>
      <c r="LDG21" s="132"/>
      <c r="LDH21" s="132"/>
      <c r="LDI21" s="132"/>
      <c r="LDJ21" s="132"/>
      <c r="LDK21" s="132"/>
      <c r="LDL21" s="132"/>
      <c r="LDM21" s="132"/>
      <c r="LDN21" s="132"/>
      <c r="LDO21" s="132"/>
      <c r="LDP21" s="132"/>
      <c r="LDQ21" s="132"/>
      <c r="LDR21" s="132"/>
      <c r="LDS21" s="132"/>
      <c r="LDT21" s="132"/>
      <c r="LDU21" s="132"/>
      <c r="LDV21" s="132"/>
      <c r="LDW21" s="132"/>
      <c r="LDX21" s="132"/>
      <c r="LDY21" s="132"/>
      <c r="LDZ21" s="132"/>
      <c r="LEA21" s="132"/>
      <c r="LEB21" s="132"/>
      <c r="LEC21" s="132"/>
      <c r="LED21" s="132"/>
      <c r="LEE21" s="132"/>
      <c r="LEF21" s="132"/>
      <c r="LEG21" s="132"/>
      <c r="LEH21" s="132"/>
      <c r="LEI21" s="132"/>
      <c r="LEJ21" s="132"/>
      <c r="LEK21" s="132"/>
      <c r="LEL21" s="132"/>
      <c r="LEM21" s="132"/>
      <c r="LEN21" s="132"/>
      <c r="LEO21" s="132"/>
      <c r="LEP21" s="132"/>
      <c r="LEQ21" s="132"/>
      <c r="LER21" s="132"/>
      <c r="LES21" s="132"/>
      <c r="LET21" s="132"/>
      <c r="LEU21" s="132"/>
      <c r="LEV21" s="132"/>
      <c r="LEW21" s="132"/>
      <c r="LEX21" s="132"/>
      <c r="LEY21" s="132"/>
      <c r="LEZ21" s="132"/>
      <c r="LFA21" s="132"/>
      <c r="LFB21" s="132"/>
      <c r="LFC21" s="132"/>
      <c r="LFD21" s="132"/>
      <c r="LFE21" s="132"/>
      <c r="LFF21" s="132"/>
      <c r="LFG21" s="132"/>
      <c r="LFH21" s="132"/>
      <c r="LFI21" s="132"/>
      <c r="LFJ21" s="132"/>
      <c r="LFK21" s="132"/>
      <c r="LFL21" s="132"/>
      <c r="LFM21" s="132"/>
      <c r="LFN21" s="132"/>
      <c r="LFO21" s="132"/>
      <c r="LFP21" s="132"/>
      <c r="LFQ21" s="132"/>
      <c r="LFR21" s="132"/>
      <c r="LFS21" s="132"/>
      <c r="LFT21" s="132"/>
      <c r="LFU21" s="132"/>
      <c r="LFV21" s="132"/>
      <c r="LFW21" s="132"/>
      <c r="LFX21" s="132"/>
      <c r="LFY21" s="132"/>
      <c r="LFZ21" s="132"/>
      <c r="LGA21" s="132"/>
      <c r="LGB21" s="132"/>
      <c r="LGC21" s="132"/>
      <c r="LGD21" s="132"/>
      <c r="LGE21" s="132"/>
      <c r="LGF21" s="132"/>
      <c r="LGG21" s="132"/>
      <c r="LGH21" s="132"/>
      <c r="LGI21" s="132"/>
      <c r="LGJ21" s="132"/>
      <c r="LGK21" s="132"/>
      <c r="LGL21" s="132"/>
      <c r="LGM21" s="132"/>
      <c r="LGN21" s="132"/>
      <c r="LGO21" s="132"/>
      <c r="LGP21" s="132"/>
      <c r="LGQ21" s="132"/>
      <c r="LGR21" s="132"/>
      <c r="LGS21" s="132"/>
      <c r="LGT21" s="132"/>
      <c r="LGU21" s="132"/>
      <c r="LGV21" s="132"/>
      <c r="LGW21" s="132"/>
      <c r="LGX21" s="132"/>
      <c r="LGY21" s="132"/>
      <c r="LGZ21" s="132"/>
      <c r="LHA21" s="132"/>
      <c r="LHB21" s="132"/>
      <c r="LHC21" s="132"/>
      <c r="LHD21" s="132"/>
      <c r="LHE21" s="132"/>
      <c r="LHF21" s="132"/>
      <c r="LHG21" s="132"/>
      <c r="LHH21" s="132"/>
      <c r="LHI21" s="132"/>
      <c r="LHJ21" s="132"/>
      <c r="LHK21" s="132"/>
      <c r="LHL21" s="132"/>
      <c r="LHM21" s="132"/>
      <c r="LHN21" s="132"/>
      <c r="LHO21" s="132"/>
      <c r="LHP21" s="132"/>
      <c r="LHQ21" s="132"/>
      <c r="LHR21" s="132"/>
      <c r="LHS21" s="132"/>
      <c r="LHT21" s="132"/>
      <c r="LHU21" s="132"/>
      <c r="LHV21" s="132"/>
      <c r="LHW21" s="132"/>
      <c r="LHX21" s="132"/>
      <c r="LHY21" s="132"/>
      <c r="LHZ21" s="132"/>
      <c r="LIA21" s="132"/>
      <c r="LIB21" s="132"/>
      <c r="LIC21" s="132"/>
      <c r="LID21" s="132"/>
      <c r="LIE21" s="132"/>
      <c r="LIF21" s="132"/>
      <c r="LIG21" s="132"/>
      <c r="LIH21" s="132"/>
      <c r="LII21" s="132"/>
      <c r="LIJ21" s="132"/>
      <c r="LIK21" s="132"/>
      <c r="LIL21" s="132"/>
      <c r="LIM21" s="132"/>
      <c r="LIN21" s="132"/>
      <c r="LIO21" s="132"/>
      <c r="LIP21" s="132"/>
      <c r="LIQ21" s="132"/>
      <c r="LIR21" s="132"/>
      <c r="LIS21" s="132"/>
      <c r="LIT21" s="132"/>
      <c r="LIU21" s="132"/>
      <c r="LIV21" s="132"/>
      <c r="LIW21" s="132"/>
      <c r="LIX21" s="132"/>
      <c r="LIY21" s="132"/>
      <c r="LIZ21" s="132"/>
      <c r="LJA21" s="132"/>
      <c r="LJB21" s="132"/>
      <c r="LJC21" s="132"/>
      <c r="LJD21" s="132"/>
      <c r="LJE21" s="132"/>
      <c r="LJF21" s="132"/>
      <c r="LJG21" s="132"/>
      <c r="LJH21" s="132"/>
      <c r="LJI21" s="132"/>
      <c r="LJJ21" s="132"/>
      <c r="LJK21" s="132"/>
      <c r="LJL21" s="132"/>
      <c r="LJM21" s="132"/>
      <c r="LJN21" s="132"/>
      <c r="LJO21" s="132"/>
      <c r="LJP21" s="132"/>
      <c r="LJQ21" s="132"/>
      <c r="LJR21" s="132"/>
      <c r="LJS21" s="132"/>
      <c r="LJT21" s="132"/>
      <c r="LJU21" s="132"/>
      <c r="LJV21" s="132"/>
      <c r="LJW21" s="132"/>
      <c r="LJX21" s="132"/>
      <c r="LJY21" s="132"/>
      <c r="LJZ21" s="132"/>
      <c r="LKA21" s="132"/>
      <c r="LKB21" s="132"/>
      <c r="LKC21" s="132"/>
      <c r="LKD21" s="132"/>
      <c r="LKE21" s="132"/>
      <c r="LKF21" s="132"/>
      <c r="LKG21" s="132"/>
      <c r="LKH21" s="132"/>
      <c r="LKI21" s="132"/>
      <c r="LKJ21" s="132"/>
      <c r="LKK21" s="132"/>
      <c r="LKL21" s="132"/>
      <c r="LKM21" s="132"/>
      <c r="LKN21" s="132"/>
      <c r="LKO21" s="132"/>
      <c r="LKP21" s="132"/>
      <c r="LKQ21" s="132"/>
      <c r="LKR21" s="132"/>
      <c r="LKS21" s="132"/>
      <c r="LKT21" s="132"/>
      <c r="LKU21" s="132"/>
      <c r="LKV21" s="132"/>
      <c r="LKW21" s="132"/>
      <c r="LKX21" s="132"/>
      <c r="LKY21" s="132"/>
      <c r="LKZ21" s="132"/>
      <c r="LLA21" s="132"/>
      <c r="LLB21" s="132"/>
      <c r="LLC21" s="132"/>
      <c r="LLD21" s="132"/>
      <c r="LLE21" s="132"/>
      <c r="LLF21" s="132"/>
      <c r="LLG21" s="132"/>
      <c r="LLH21" s="132"/>
      <c r="LLI21" s="132"/>
      <c r="LLJ21" s="132"/>
      <c r="LLK21" s="132"/>
      <c r="LLL21" s="132"/>
      <c r="LLM21" s="132"/>
      <c r="LLN21" s="132"/>
      <c r="LLO21" s="132"/>
      <c r="LLP21" s="132"/>
      <c r="LLQ21" s="132"/>
      <c r="LLR21" s="132"/>
      <c r="LLS21" s="132"/>
      <c r="LLT21" s="132"/>
      <c r="LLU21" s="132"/>
      <c r="LLV21" s="132"/>
      <c r="LLW21" s="132"/>
      <c r="LLX21" s="132"/>
      <c r="LLY21" s="132"/>
      <c r="LLZ21" s="132"/>
      <c r="LMA21" s="132"/>
      <c r="LMB21" s="132"/>
      <c r="LMC21" s="132"/>
      <c r="LMD21" s="132"/>
      <c r="LME21" s="132"/>
      <c r="LMF21" s="132"/>
      <c r="LMG21" s="132"/>
      <c r="LMH21" s="132"/>
      <c r="LMI21" s="132"/>
      <c r="LMJ21" s="132"/>
      <c r="LMK21" s="132"/>
      <c r="LML21" s="132"/>
      <c r="LMM21" s="132"/>
      <c r="LMN21" s="132"/>
      <c r="LMO21" s="132"/>
      <c r="LMP21" s="132"/>
      <c r="LMQ21" s="132"/>
      <c r="LMR21" s="132"/>
      <c r="LMS21" s="132"/>
      <c r="LMT21" s="132"/>
      <c r="LMU21" s="132"/>
      <c r="LMV21" s="132"/>
      <c r="LMW21" s="132"/>
      <c r="LMX21" s="132"/>
      <c r="LMY21" s="132"/>
      <c r="LMZ21" s="132"/>
      <c r="LNA21" s="132"/>
      <c r="LNB21" s="132"/>
      <c r="LNC21" s="132"/>
      <c r="LND21" s="132"/>
      <c r="LNE21" s="132"/>
      <c r="LNF21" s="132"/>
      <c r="LNG21" s="132"/>
      <c r="LNH21" s="132"/>
      <c r="LNI21" s="132"/>
      <c r="LNJ21" s="132"/>
      <c r="LNK21" s="132"/>
      <c r="LNL21" s="132"/>
      <c r="LNM21" s="132"/>
      <c r="LNN21" s="132"/>
      <c r="LNO21" s="132"/>
      <c r="LNP21" s="132"/>
      <c r="LNQ21" s="132"/>
      <c r="LNR21" s="132"/>
      <c r="LNS21" s="132"/>
      <c r="LNT21" s="132"/>
      <c r="LNU21" s="132"/>
      <c r="LNV21" s="132"/>
      <c r="LNW21" s="132"/>
      <c r="LNX21" s="132"/>
      <c r="LNY21" s="132"/>
      <c r="LNZ21" s="132"/>
      <c r="LOA21" s="132"/>
      <c r="LOB21" s="132"/>
      <c r="LOC21" s="132"/>
      <c r="LOD21" s="132"/>
      <c r="LOE21" s="132"/>
      <c r="LOF21" s="132"/>
      <c r="LOG21" s="132"/>
      <c r="LOH21" s="132"/>
      <c r="LOI21" s="132"/>
      <c r="LOJ21" s="132"/>
      <c r="LOK21" s="132"/>
      <c r="LOL21" s="132"/>
      <c r="LOM21" s="132"/>
      <c r="LON21" s="132"/>
      <c r="LOO21" s="132"/>
      <c r="LOP21" s="132"/>
      <c r="LOQ21" s="132"/>
      <c r="LOR21" s="132"/>
      <c r="LOS21" s="132"/>
      <c r="LOT21" s="132"/>
      <c r="LOU21" s="132"/>
      <c r="LOV21" s="132"/>
      <c r="LOW21" s="132"/>
      <c r="LOX21" s="132"/>
      <c r="LOY21" s="132"/>
      <c r="LOZ21" s="132"/>
      <c r="LPA21" s="132"/>
      <c r="LPB21" s="132"/>
      <c r="LPC21" s="132"/>
      <c r="LPD21" s="132"/>
      <c r="LPE21" s="132"/>
      <c r="LPF21" s="132"/>
      <c r="LPG21" s="132"/>
      <c r="LPH21" s="132"/>
      <c r="LPI21" s="132"/>
      <c r="LPJ21" s="132"/>
      <c r="LPK21" s="132"/>
      <c r="LPL21" s="132"/>
      <c r="LPM21" s="132"/>
      <c r="LPN21" s="132"/>
      <c r="LPO21" s="132"/>
      <c r="LPP21" s="132"/>
      <c r="LPQ21" s="132"/>
      <c r="LPR21" s="132"/>
      <c r="LPS21" s="132"/>
      <c r="LPT21" s="132"/>
      <c r="LPU21" s="132"/>
      <c r="LPV21" s="132"/>
      <c r="LPW21" s="132"/>
      <c r="LPX21" s="132"/>
      <c r="LPY21" s="132"/>
      <c r="LPZ21" s="132"/>
      <c r="LQA21" s="132"/>
      <c r="LQB21" s="132"/>
      <c r="LQC21" s="132"/>
      <c r="LQD21" s="132"/>
      <c r="LQE21" s="132"/>
      <c r="LQF21" s="132"/>
      <c r="LQG21" s="132"/>
      <c r="LQH21" s="132"/>
      <c r="LQI21" s="132"/>
      <c r="LQJ21" s="132"/>
      <c r="LQK21" s="132"/>
      <c r="LQL21" s="132"/>
      <c r="LQM21" s="132"/>
      <c r="LQN21" s="132"/>
      <c r="LQO21" s="132"/>
      <c r="LQP21" s="132"/>
      <c r="LQQ21" s="132"/>
      <c r="LQR21" s="132"/>
      <c r="LQS21" s="132"/>
      <c r="LQT21" s="132"/>
      <c r="LQU21" s="132"/>
      <c r="LQV21" s="132"/>
      <c r="LQW21" s="132"/>
      <c r="LQX21" s="132"/>
      <c r="LQY21" s="132"/>
      <c r="LQZ21" s="132"/>
      <c r="LRA21" s="132"/>
      <c r="LRB21" s="132"/>
      <c r="LRC21" s="132"/>
      <c r="LRD21" s="132"/>
      <c r="LRE21" s="132"/>
      <c r="LRF21" s="132"/>
      <c r="LRG21" s="132"/>
      <c r="LRH21" s="132"/>
      <c r="LRI21" s="132"/>
      <c r="LRJ21" s="132"/>
      <c r="LRK21" s="132"/>
      <c r="LRL21" s="132"/>
      <c r="LRM21" s="132"/>
      <c r="LRN21" s="132"/>
      <c r="LRO21" s="132"/>
      <c r="LRP21" s="132"/>
      <c r="LRQ21" s="132"/>
      <c r="LRR21" s="132"/>
      <c r="LRS21" s="132"/>
      <c r="LRT21" s="132"/>
      <c r="LRU21" s="132"/>
      <c r="LRV21" s="132"/>
      <c r="LRW21" s="132"/>
      <c r="LRX21" s="132"/>
      <c r="LRY21" s="132"/>
      <c r="LRZ21" s="132"/>
      <c r="LSA21" s="132"/>
      <c r="LSB21" s="132"/>
      <c r="LSC21" s="132"/>
      <c r="LSD21" s="132"/>
      <c r="LSE21" s="132"/>
      <c r="LSF21" s="132"/>
      <c r="LSG21" s="132"/>
      <c r="LSH21" s="132"/>
      <c r="LSI21" s="132"/>
      <c r="LSJ21" s="132"/>
      <c r="LSK21" s="132"/>
      <c r="LSL21" s="132"/>
      <c r="LSM21" s="132"/>
      <c r="LSN21" s="132"/>
      <c r="LSO21" s="132"/>
      <c r="LSP21" s="132"/>
      <c r="LSQ21" s="132"/>
      <c r="LSR21" s="132"/>
      <c r="LSS21" s="132"/>
      <c r="LST21" s="132"/>
      <c r="LSU21" s="132"/>
      <c r="LSV21" s="132"/>
      <c r="LSW21" s="132"/>
      <c r="LSX21" s="132"/>
      <c r="LSY21" s="132"/>
      <c r="LSZ21" s="132"/>
      <c r="LTA21" s="132"/>
      <c r="LTB21" s="132"/>
      <c r="LTC21" s="132"/>
      <c r="LTD21" s="132"/>
      <c r="LTE21" s="132"/>
      <c r="LTF21" s="132"/>
      <c r="LTG21" s="132"/>
      <c r="LTH21" s="132"/>
      <c r="LTI21" s="132"/>
      <c r="LTJ21" s="132"/>
      <c r="LTK21" s="132"/>
      <c r="LTL21" s="132"/>
      <c r="LTM21" s="132"/>
      <c r="LTN21" s="132"/>
      <c r="LTO21" s="132"/>
      <c r="LTP21" s="132"/>
      <c r="LTQ21" s="132"/>
      <c r="LTR21" s="132"/>
      <c r="LTS21" s="132"/>
      <c r="LTT21" s="132"/>
      <c r="LTU21" s="132"/>
      <c r="LTV21" s="132"/>
      <c r="LTW21" s="132"/>
      <c r="LTX21" s="132"/>
      <c r="LTY21" s="132"/>
      <c r="LTZ21" s="132"/>
      <c r="LUA21" s="132"/>
      <c r="LUB21" s="132"/>
      <c r="LUC21" s="132"/>
      <c r="LUD21" s="132"/>
      <c r="LUE21" s="132"/>
      <c r="LUF21" s="132"/>
      <c r="LUG21" s="132"/>
      <c r="LUH21" s="132"/>
      <c r="LUI21" s="132"/>
      <c r="LUJ21" s="132"/>
      <c r="LUK21" s="132"/>
      <c r="LUL21" s="132"/>
      <c r="LUM21" s="132"/>
      <c r="LUN21" s="132"/>
      <c r="LUO21" s="132"/>
      <c r="LUP21" s="132"/>
      <c r="LUQ21" s="132"/>
      <c r="LUR21" s="132"/>
      <c r="LUS21" s="132"/>
      <c r="LUT21" s="132"/>
      <c r="LUU21" s="132"/>
      <c r="LUV21" s="132"/>
      <c r="LUW21" s="132"/>
      <c r="LUX21" s="132"/>
      <c r="LUY21" s="132"/>
      <c r="LUZ21" s="132"/>
      <c r="LVA21" s="132"/>
      <c r="LVB21" s="132"/>
      <c r="LVC21" s="132"/>
      <c r="LVD21" s="132"/>
      <c r="LVE21" s="132"/>
      <c r="LVF21" s="132"/>
      <c r="LVG21" s="132"/>
      <c r="LVH21" s="132"/>
      <c r="LVI21" s="132"/>
      <c r="LVJ21" s="132"/>
      <c r="LVK21" s="132"/>
      <c r="LVL21" s="132"/>
      <c r="LVM21" s="132"/>
      <c r="LVN21" s="132"/>
      <c r="LVO21" s="132"/>
      <c r="LVP21" s="132"/>
      <c r="LVQ21" s="132"/>
      <c r="LVR21" s="132"/>
      <c r="LVS21" s="132"/>
      <c r="LVT21" s="132"/>
      <c r="LVU21" s="132"/>
      <c r="LVV21" s="132"/>
      <c r="LVW21" s="132"/>
      <c r="LVX21" s="132"/>
      <c r="LVY21" s="132"/>
      <c r="LVZ21" s="132"/>
      <c r="LWA21" s="132"/>
      <c r="LWB21" s="132"/>
      <c r="LWC21" s="132"/>
      <c r="LWD21" s="132"/>
      <c r="LWE21" s="132"/>
      <c r="LWF21" s="132"/>
      <c r="LWG21" s="132"/>
      <c r="LWH21" s="132"/>
      <c r="LWI21" s="132"/>
      <c r="LWJ21" s="132"/>
      <c r="LWK21" s="132"/>
      <c r="LWL21" s="132"/>
      <c r="LWM21" s="132"/>
      <c r="LWN21" s="132"/>
      <c r="LWO21" s="132"/>
      <c r="LWP21" s="132"/>
      <c r="LWQ21" s="132"/>
      <c r="LWR21" s="132"/>
      <c r="LWS21" s="132"/>
      <c r="LWT21" s="132"/>
      <c r="LWU21" s="132"/>
      <c r="LWV21" s="132"/>
      <c r="LWW21" s="132"/>
      <c r="LWX21" s="132"/>
      <c r="LWY21" s="132"/>
      <c r="LWZ21" s="132"/>
      <c r="LXA21" s="132"/>
      <c r="LXB21" s="132"/>
      <c r="LXC21" s="132"/>
      <c r="LXD21" s="132"/>
      <c r="LXE21" s="132"/>
      <c r="LXF21" s="132"/>
      <c r="LXG21" s="132"/>
      <c r="LXH21" s="132"/>
      <c r="LXI21" s="132"/>
      <c r="LXJ21" s="132"/>
      <c r="LXK21" s="132"/>
      <c r="LXL21" s="132"/>
      <c r="LXM21" s="132"/>
      <c r="LXN21" s="132"/>
      <c r="LXO21" s="132"/>
      <c r="LXP21" s="132"/>
      <c r="LXQ21" s="132"/>
      <c r="LXR21" s="132"/>
      <c r="LXS21" s="132"/>
      <c r="LXT21" s="132"/>
      <c r="LXU21" s="132"/>
      <c r="LXV21" s="132"/>
      <c r="LXW21" s="132"/>
      <c r="LXX21" s="132"/>
      <c r="LXY21" s="132"/>
      <c r="LXZ21" s="132"/>
      <c r="LYA21" s="132"/>
      <c r="LYB21" s="132"/>
      <c r="LYC21" s="132"/>
      <c r="LYD21" s="132"/>
      <c r="LYE21" s="132"/>
      <c r="LYF21" s="132"/>
      <c r="LYG21" s="132"/>
      <c r="LYH21" s="132"/>
      <c r="LYI21" s="132"/>
      <c r="LYJ21" s="132"/>
      <c r="LYK21" s="132"/>
      <c r="LYL21" s="132"/>
      <c r="LYM21" s="132"/>
      <c r="LYN21" s="132"/>
      <c r="LYO21" s="132"/>
      <c r="LYP21" s="132"/>
      <c r="LYQ21" s="132"/>
      <c r="LYR21" s="132"/>
      <c r="LYS21" s="132"/>
      <c r="LYT21" s="132"/>
      <c r="LYU21" s="132"/>
      <c r="LYV21" s="132"/>
      <c r="LYW21" s="132"/>
      <c r="LYX21" s="132"/>
      <c r="LYY21" s="132"/>
      <c r="LYZ21" s="132"/>
      <c r="LZA21" s="132"/>
      <c r="LZB21" s="132"/>
      <c r="LZC21" s="132"/>
      <c r="LZD21" s="132"/>
      <c r="LZE21" s="132"/>
      <c r="LZF21" s="132"/>
      <c r="LZG21" s="132"/>
      <c r="LZH21" s="132"/>
      <c r="LZI21" s="132"/>
      <c r="LZJ21" s="132"/>
      <c r="LZK21" s="132"/>
      <c r="LZL21" s="132"/>
      <c r="LZM21" s="132"/>
      <c r="LZN21" s="132"/>
      <c r="LZO21" s="132"/>
      <c r="LZP21" s="132"/>
      <c r="LZQ21" s="132"/>
      <c r="LZR21" s="132"/>
      <c r="LZS21" s="132"/>
      <c r="LZT21" s="132"/>
      <c r="LZU21" s="132"/>
      <c r="LZV21" s="132"/>
      <c r="LZW21" s="132"/>
      <c r="LZX21" s="132"/>
      <c r="LZY21" s="132"/>
      <c r="LZZ21" s="132"/>
      <c r="MAA21" s="132"/>
      <c r="MAB21" s="132"/>
      <c r="MAC21" s="132"/>
      <c r="MAD21" s="132"/>
      <c r="MAE21" s="132"/>
      <c r="MAF21" s="132"/>
      <c r="MAG21" s="132"/>
      <c r="MAH21" s="132"/>
      <c r="MAI21" s="132"/>
      <c r="MAJ21" s="132"/>
      <c r="MAK21" s="132"/>
      <c r="MAL21" s="132"/>
      <c r="MAM21" s="132"/>
      <c r="MAN21" s="132"/>
      <c r="MAO21" s="132"/>
      <c r="MAP21" s="132"/>
      <c r="MAQ21" s="132"/>
      <c r="MAR21" s="132"/>
      <c r="MAS21" s="132"/>
      <c r="MAT21" s="132"/>
      <c r="MAU21" s="132"/>
      <c r="MAV21" s="132"/>
      <c r="MAW21" s="132"/>
      <c r="MAX21" s="132"/>
      <c r="MAY21" s="132"/>
      <c r="MAZ21" s="132"/>
      <c r="MBA21" s="132"/>
      <c r="MBB21" s="132"/>
      <c r="MBC21" s="132"/>
      <c r="MBD21" s="132"/>
      <c r="MBE21" s="132"/>
      <c r="MBF21" s="132"/>
      <c r="MBG21" s="132"/>
      <c r="MBH21" s="132"/>
      <c r="MBI21" s="132"/>
      <c r="MBJ21" s="132"/>
      <c r="MBK21" s="132"/>
      <c r="MBL21" s="132"/>
      <c r="MBM21" s="132"/>
      <c r="MBN21" s="132"/>
      <c r="MBO21" s="132"/>
      <c r="MBP21" s="132"/>
      <c r="MBQ21" s="132"/>
      <c r="MBR21" s="132"/>
      <c r="MBS21" s="132"/>
      <c r="MBT21" s="132"/>
      <c r="MBU21" s="132"/>
      <c r="MBV21" s="132"/>
      <c r="MBW21" s="132"/>
      <c r="MBX21" s="132"/>
      <c r="MBY21" s="132"/>
      <c r="MBZ21" s="132"/>
      <c r="MCA21" s="132"/>
      <c r="MCB21" s="132"/>
      <c r="MCC21" s="132"/>
      <c r="MCD21" s="132"/>
      <c r="MCE21" s="132"/>
      <c r="MCF21" s="132"/>
      <c r="MCG21" s="132"/>
      <c r="MCH21" s="132"/>
      <c r="MCI21" s="132"/>
      <c r="MCJ21" s="132"/>
      <c r="MCK21" s="132"/>
      <c r="MCL21" s="132"/>
      <c r="MCM21" s="132"/>
      <c r="MCN21" s="132"/>
      <c r="MCO21" s="132"/>
      <c r="MCP21" s="132"/>
      <c r="MCQ21" s="132"/>
      <c r="MCR21" s="132"/>
      <c r="MCS21" s="132"/>
      <c r="MCT21" s="132"/>
      <c r="MCU21" s="132"/>
      <c r="MCV21" s="132"/>
      <c r="MCW21" s="132"/>
      <c r="MCX21" s="132"/>
      <c r="MCY21" s="132"/>
      <c r="MCZ21" s="132"/>
      <c r="MDA21" s="132"/>
      <c r="MDB21" s="132"/>
      <c r="MDC21" s="132"/>
      <c r="MDD21" s="132"/>
      <c r="MDE21" s="132"/>
      <c r="MDF21" s="132"/>
      <c r="MDG21" s="132"/>
      <c r="MDH21" s="132"/>
      <c r="MDI21" s="132"/>
      <c r="MDJ21" s="132"/>
      <c r="MDK21" s="132"/>
      <c r="MDL21" s="132"/>
      <c r="MDM21" s="132"/>
      <c r="MDN21" s="132"/>
      <c r="MDO21" s="132"/>
      <c r="MDP21" s="132"/>
      <c r="MDQ21" s="132"/>
      <c r="MDR21" s="132"/>
      <c r="MDS21" s="132"/>
      <c r="MDT21" s="132"/>
      <c r="MDU21" s="132"/>
      <c r="MDV21" s="132"/>
      <c r="MDW21" s="132"/>
      <c r="MDX21" s="132"/>
      <c r="MDY21" s="132"/>
      <c r="MDZ21" s="132"/>
      <c r="MEA21" s="132"/>
      <c r="MEB21" s="132"/>
      <c r="MEC21" s="132"/>
      <c r="MED21" s="132"/>
      <c r="MEE21" s="132"/>
      <c r="MEF21" s="132"/>
      <c r="MEG21" s="132"/>
      <c r="MEH21" s="132"/>
      <c r="MEI21" s="132"/>
      <c r="MEJ21" s="132"/>
      <c r="MEK21" s="132"/>
      <c r="MEL21" s="132"/>
      <c r="MEM21" s="132"/>
      <c r="MEN21" s="132"/>
      <c r="MEO21" s="132"/>
      <c r="MEP21" s="132"/>
      <c r="MEQ21" s="132"/>
      <c r="MER21" s="132"/>
      <c r="MES21" s="132"/>
      <c r="MET21" s="132"/>
      <c r="MEU21" s="132"/>
      <c r="MEV21" s="132"/>
      <c r="MEW21" s="132"/>
      <c r="MEX21" s="132"/>
      <c r="MEY21" s="132"/>
      <c r="MEZ21" s="132"/>
      <c r="MFA21" s="132"/>
      <c r="MFB21" s="132"/>
      <c r="MFC21" s="132"/>
      <c r="MFD21" s="132"/>
      <c r="MFE21" s="132"/>
      <c r="MFF21" s="132"/>
      <c r="MFG21" s="132"/>
      <c r="MFH21" s="132"/>
      <c r="MFI21" s="132"/>
      <c r="MFJ21" s="132"/>
      <c r="MFK21" s="132"/>
      <c r="MFL21" s="132"/>
      <c r="MFM21" s="132"/>
      <c r="MFN21" s="132"/>
      <c r="MFO21" s="132"/>
      <c r="MFP21" s="132"/>
      <c r="MFQ21" s="132"/>
      <c r="MFR21" s="132"/>
      <c r="MFS21" s="132"/>
      <c r="MFT21" s="132"/>
      <c r="MFU21" s="132"/>
      <c r="MFV21" s="132"/>
      <c r="MFW21" s="132"/>
      <c r="MFX21" s="132"/>
      <c r="MFY21" s="132"/>
      <c r="MFZ21" s="132"/>
      <c r="MGA21" s="132"/>
      <c r="MGB21" s="132"/>
      <c r="MGC21" s="132"/>
      <c r="MGD21" s="132"/>
      <c r="MGE21" s="132"/>
      <c r="MGF21" s="132"/>
      <c r="MGG21" s="132"/>
      <c r="MGH21" s="132"/>
      <c r="MGI21" s="132"/>
      <c r="MGJ21" s="132"/>
      <c r="MGK21" s="132"/>
      <c r="MGL21" s="132"/>
      <c r="MGM21" s="132"/>
      <c r="MGN21" s="132"/>
      <c r="MGO21" s="132"/>
      <c r="MGP21" s="132"/>
      <c r="MGQ21" s="132"/>
      <c r="MGR21" s="132"/>
      <c r="MGS21" s="132"/>
      <c r="MGT21" s="132"/>
      <c r="MGU21" s="132"/>
      <c r="MGV21" s="132"/>
      <c r="MGW21" s="132"/>
      <c r="MGX21" s="132"/>
      <c r="MGY21" s="132"/>
      <c r="MGZ21" s="132"/>
      <c r="MHA21" s="132"/>
      <c r="MHB21" s="132"/>
      <c r="MHC21" s="132"/>
      <c r="MHD21" s="132"/>
      <c r="MHE21" s="132"/>
      <c r="MHF21" s="132"/>
      <c r="MHG21" s="132"/>
      <c r="MHH21" s="132"/>
      <c r="MHI21" s="132"/>
      <c r="MHJ21" s="132"/>
      <c r="MHK21" s="132"/>
      <c r="MHL21" s="132"/>
      <c r="MHM21" s="132"/>
      <c r="MHN21" s="132"/>
      <c r="MHO21" s="132"/>
      <c r="MHP21" s="132"/>
      <c r="MHQ21" s="132"/>
      <c r="MHR21" s="132"/>
      <c r="MHS21" s="132"/>
      <c r="MHT21" s="132"/>
      <c r="MHU21" s="132"/>
      <c r="MHV21" s="132"/>
      <c r="MHW21" s="132"/>
      <c r="MHX21" s="132"/>
      <c r="MHY21" s="132"/>
      <c r="MHZ21" s="132"/>
      <c r="MIA21" s="132"/>
      <c r="MIB21" s="132"/>
      <c r="MIC21" s="132"/>
      <c r="MID21" s="132"/>
      <c r="MIE21" s="132"/>
      <c r="MIF21" s="132"/>
      <c r="MIG21" s="132"/>
      <c r="MIH21" s="132"/>
      <c r="MII21" s="132"/>
      <c r="MIJ21" s="132"/>
      <c r="MIK21" s="132"/>
      <c r="MIL21" s="132"/>
      <c r="MIM21" s="132"/>
      <c r="MIN21" s="132"/>
      <c r="MIO21" s="132"/>
      <c r="MIP21" s="132"/>
      <c r="MIQ21" s="132"/>
      <c r="MIR21" s="132"/>
      <c r="MIS21" s="132"/>
      <c r="MIT21" s="132"/>
      <c r="MIU21" s="132"/>
      <c r="MIV21" s="132"/>
      <c r="MIW21" s="132"/>
      <c r="MIX21" s="132"/>
      <c r="MIY21" s="132"/>
      <c r="MIZ21" s="132"/>
      <c r="MJA21" s="132"/>
      <c r="MJB21" s="132"/>
      <c r="MJC21" s="132"/>
      <c r="MJD21" s="132"/>
      <c r="MJE21" s="132"/>
      <c r="MJF21" s="132"/>
      <c r="MJG21" s="132"/>
      <c r="MJH21" s="132"/>
      <c r="MJI21" s="132"/>
      <c r="MJJ21" s="132"/>
      <c r="MJK21" s="132"/>
      <c r="MJL21" s="132"/>
      <c r="MJM21" s="132"/>
      <c r="MJN21" s="132"/>
      <c r="MJO21" s="132"/>
      <c r="MJP21" s="132"/>
      <c r="MJQ21" s="132"/>
      <c r="MJR21" s="132"/>
      <c r="MJS21" s="132"/>
      <c r="MJT21" s="132"/>
      <c r="MJU21" s="132"/>
      <c r="MJV21" s="132"/>
      <c r="MJW21" s="132"/>
      <c r="MJX21" s="132"/>
      <c r="MJY21" s="132"/>
      <c r="MJZ21" s="132"/>
      <c r="MKA21" s="132"/>
      <c r="MKB21" s="132"/>
      <c r="MKC21" s="132"/>
      <c r="MKD21" s="132"/>
      <c r="MKE21" s="132"/>
      <c r="MKF21" s="132"/>
      <c r="MKG21" s="132"/>
      <c r="MKH21" s="132"/>
      <c r="MKI21" s="132"/>
      <c r="MKJ21" s="132"/>
      <c r="MKK21" s="132"/>
      <c r="MKL21" s="132"/>
      <c r="MKM21" s="132"/>
      <c r="MKN21" s="132"/>
      <c r="MKO21" s="132"/>
      <c r="MKP21" s="132"/>
      <c r="MKQ21" s="132"/>
      <c r="MKR21" s="132"/>
      <c r="MKS21" s="132"/>
      <c r="MKT21" s="132"/>
      <c r="MKU21" s="132"/>
      <c r="MKV21" s="132"/>
      <c r="MKW21" s="132"/>
      <c r="MKX21" s="132"/>
      <c r="MKY21" s="132"/>
      <c r="MKZ21" s="132"/>
      <c r="MLA21" s="132"/>
      <c r="MLB21" s="132"/>
      <c r="MLC21" s="132"/>
      <c r="MLD21" s="132"/>
      <c r="MLE21" s="132"/>
      <c r="MLF21" s="132"/>
      <c r="MLG21" s="132"/>
      <c r="MLH21" s="132"/>
      <c r="MLI21" s="132"/>
      <c r="MLJ21" s="132"/>
      <c r="MLK21" s="132"/>
      <c r="MLL21" s="132"/>
      <c r="MLM21" s="132"/>
      <c r="MLN21" s="132"/>
      <c r="MLO21" s="132"/>
      <c r="MLP21" s="132"/>
      <c r="MLQ21" s="132"/>
      <c r="MLR21" s="132"/>
      <c r="MLS21" s="132"/>
      <c r="MLT21" s="132"/>
      <c r="MLU21" s="132"/>
      <c r="MLV21" s="132"/>
      <c r="MLW21" s="132"/>
      <c r="MLX21" s="132"/>
      <c r="MLY21" s="132"/>
      <c r="MLZ21" s="132"/>
      <c r="MMA21" s="132"/>
      <c r="MMB21" s="132"/>
      <c r="MMC21" s="132"/>
      <c r="MMD21" s="132"/>
      <c r="MME21" s="132"/>
      <c r="MMF21" s="132"/>
      <c r="MMG21" s="132"/>
      <c r="MMH21" s="132"/>
      <c r="MMI21" s="132"/>
      <c r="MMJ21" s="132"/>
      <c r="MMK21" s="132"/>
      <c r="MML21" s="132"/>
      <c r="MMM21" s="132"/>
      <c r="MMN21" s="132"/>
      <c r="MMO21" s="132"/>
      <c r="MMP21" s="132"/>
      <c r="MMQ21" s="132"/>
      <c r="MMR21" s="132"/>
      <c r="MMS21" s="132"/>
      <c r="MMT21" s="132"/>
      <c r="MMU21" s="132"/>
      <c r="MMV21" s="132"/>
      <c r="MMW21" s="132"/>
      <c r="MMX21" s="132"/>
      <c r="MMY21" s="132"/>
      <c r="MMZ21" s="132"/>
      <c r="MNA21" s="132"/>
      <c r="MNB21" s="132"/>
      <c r="MNC21" s="132"/>
      <c r="MND21" s="132"/>
      <c r="MNE21" s="132"/>
      <c r="MNF21" s="132"/>
      <c r="MNG21" s="132"/>
      <c r="MNH21" s="132"/>
      <c r="MNI21" s="132"/>
      <c r="MNJ21" s="132"/>
      <c r="MNK21" s="132"/>
      <c r="MNL21" s="132"/>
      <c r="MNM21" s="132"/>
      <c r="MNN21" s="132"/>
      <c r="MNO21" s="132"/>
      <c r="MNP21" s="132"/>
      <c r="MNQ21" s="132"/>
      <c r="MNR21" s="132"/>
      <c r="MNS21" s="132"/>
      <c r="MNT21" s="132"/>
      <c r="MNU21" s="132"/>
      <c r="MNV21" s="132"/>
      <c r="MNW21" s="132"/>
      <c r="MNX21" s="132"/>
      <c r="MNY21" s="132"/>
      <c r="MNZ21" s="132"/>
      <c r="MOA21" s="132"/>
      <c r="MOB21" s="132"/>
      <c r="MOC21" s="132"/>
      <c r="MOD21" s="132"/>
      <c r="MOE21" s="132"/>
      <c r="MOF21" s="132"/>
      <c r="MOG21" s="132"/>
      <c r="MOH21" s="132"/>
      <c r="MOI21" s="132"/>
      <c r="MOJ21" s="132"/>
      <c r="MOK21" s="132"/>
      <c r="MOL21" s="132"/>
      <c r="MOM21" s="132"/>
      <c r="MON21" s="132"/>
      <c r="MOO21" s="132"/>
      <c r="MOP21" s="132"/>
      <c r="MOQ21" s="132"/>
      <c r="MOR21" s="132"/>
      <c r="MOS21" s="132"/>
      <c r="MOT21" s="132"/>
      <c r="MOU21" s="132"/>
      <c r="MOV21" s="132"/>
      <c r="MOW21" s="132"/>
      <c r="MOX21" s="132"/>
      <c r="MOY21" s="132"/>
      <c r="MOZ21" s="132"/>
      <c r="MPA21" s="132"/>
      <c r="MPB21" s="132"/>
      <c r="MPC21" s="132"/>
      <c r="MPD21" s="132"/>
      <c r="MPE21" s="132"/>
      <c r="MPF21" s="132"/>
      <c r="MPG21" s="132"/>
      <c r="MPH21" s="132"/>
      <c r="MPI21" s="132"/>
      <c r="MPJ21" s="132"/>
      <c r="MPK21" s="132"/>
      <c r="MPL21" s="132"/>
      <c r="MPM21" s="132"/>
      <c r="MPN21" s="132"/>
      <c r="MPO21" s="132"/>
      <c r="MPP21" s="132"/>
      <c r="MPQ21" s="132"/>
      <c r="MPR21" s="132"/>
      <c r="MPS21" s="132"/>
      <c r="MPT21" s="132"/>
      <c r="MPU21" s="132"/>
      <c r="MPV21" s="132"/>
      <c r="MPW21" s="132"/>
      <c r="MPX21" s="132"/>
      <c r="MPY21" s="132"/>
      <c r="MPZ21" s="132"/>
      <c r="MQA21" s="132"/>
      <c r="MQB21" s="132"/>
      <c r="MQC21" s="132"/>
      <c r="MQD21" s="132"/>
      <c r="MQE21" s="132"/>
      <c r="MQF21" s="132"/>
      <c r="MQG21" s="132"/>
      <c r="MQH21" s="132"/>
      <c r="MQI21" s="132"/>
      <c r="MQJ21" s="132"/>
      <c r="MQK21" s="132"/>
      <c r="MQL21" s="132"/>
      <c r="MQM21" s="132"/>
      <c r="MQN21" s="132"/>
      <c r="MQO21" s="132"/>
      <c r="MQP21" s="132"/>
      <c r="MQQ21" s="132"/>
      <c r="MQR21" s="132"/>
      <c r="MQS21" s="132"/>
      <c r="MQT21" s="132"/>
      <c r="MQU21" s="132"/>
      <c r="MQV21" s="132"/>
      <c r="MQW21" s="132"/>
      <c r="MQX21" s="132"/>
      <c r="MQY21" s="132"/>
      <c r="MQZ21" s="132"/>
      <c r="MRA21" s="132"/>
      <c r="MRB21" s="132"/>
      <c r="MRC21" s="132"/>
      <c r="MRD21" s="132"/>
      <c r="MRE21" s="132"/>
      <c r="MRF21" s="132"/>
      <c r="MRG21" s="132"/>
      <c r="MRH21" s="132"/>
      <c r="MRI21" s="132"/>
      <c r="MRJ21" s="132"/>
      <c r="MRK21" s="132"/>
      <c r="MRL21" s="132"/>
      <c r="MRM21" s="132"/>
      <c r="MRN21" s="132"/>
      <c r="MRO21" s="132"/>
      <c r="MRP21" s="132"/>
      <c r="MRQ21" s="132"/>
      <c r="MRR21" s="132"/>
      <c r="MRS21" s="132"/>
      <c r="MRT21" s="132"/>
      <c r="MRU21" s="132"/>
      <c r="MRV21" s="132"/>
      <c r="MRW21" s="132"/>
      <c r="MRX21" s="132"/>
      <c r="MRY21" s="132"/>
      <c r="MRZ21" s="132"/>
      <c r="MSA21" s="132"/>
      <c r="MSB21" s="132"/>
      <c r="MSC21" s="132"/>
      <c r="MSD21" s="132"/>
      <c r="MSE21" s="132"/>
      <c r="MSF21" s="132"/>
      <c r="MSG21" s="132"/>
      <c r="MSH21" s="132"/>
      <c r="MSI21" s="132"/>
      <c r="MSJ21" s="132"/>
      <c r="MSK21" s="132"/>
      <c r="MSL21" s="132"/>
      <c r="MSM21" s="132"/>
      <c r="MSN21" s="132"/>
      <c r="MSO21" s="132"/>
      <c r="MSP21" s="132"/>
      <c r="MSQ21" s="132"/>
      <c r="MSR21" s="132"/>
      <c r="MSS21" s="132"/>
      <c r="MST21" s="132"/>
      <c r="MSU21" s="132"/>
      <c r="MSV21" s="132"/>
      <c r="MSW21" s="132"/>
      <c r="MSX21" s="132"/>
      <c r="MSY21" s="132"/>
      <c r="MSZ21" s="132"/>
      <c r="MTA21" s="132"/>
      <c r="MTB21" s="132"/>
      <c r="MTC21" s="132"/>
      <c r="MTD21" s="132"/>
      <c r="MTE21" s="132"/>
      <c r="MTF21" s="132"/>
      <c r="MTG21" s="132"/>
      <c r="MTH21" s="132"/>
      <c r="MTI21" s="132"/>
      <c r="MTJ21" s="132"/>
      <c r="MTK21" s="132"/>
      <c r="MTL21" s="132"/>
      <c r="MTM21" s="132"/>
      <c r="MTN21" s="132"/>
      <c r="MTO21" s="132"/>
      <c r="MTP21" s="132"/>
      <c r="MTQ21" s="132"/>
      <c r="MTR21" s="132"/>
      <c r="MTS21" s="132"/>
      <c r="MTT21" s="132"/>
      <c r="MTU21" s="132"/>
      <c r="MTV21" s="132"/>
      <c r="MTW21" s="132"/>
      <c r="MTX21" s="132"/>
      <c r="MTY21" s="132"/>
      <c r="MTZ21" s="132"/>
      <c r="MUA21" s="132"/>
      <c r="MUB21" s="132"/>
      <c r="MUC21" s="132"/>
      <c r="MUD21" s="132"/>
      <c r="MUE21" s="132"/>
      <c r="MUF21" s="132"/>
      <c r="MUG21" s="132"/>
      <c r="MUH21" s="132"/>
      <c r="MUI21" s="132"/>
      <c r="MUJ21" s="132"/>
      <c r="MUK21" s="132"/>
      <c r="MUL21" s="132"/>
      <c r="MUM21" s="132"/>
      <c r="MUN21" s="132"/>
      <c r="MUO21" s="132"/>
      <c r="MUP21" s="132"/>
      <c r="MUQ21" s="132"/>
      <c r="MUR21" s="132"/>
      <c r="MUS21" s="132"/>
      <c r="MUT21" s="132"/>
      <c r="MUU21" s="132"/>
      <c r="MUV21" s="132"/>
      <c r="MUW21" s="132"/>
      <c r="MUX21" s="132"/>
      <c r="MUY21" s="132"/>
      <c r="MUZ21" s="132"/>
      <c r="MVA21" s="132"/>
      <c r="MVB21" s="132"/>
      <c r="MVC21" s="132"/>
      <c r="MVD21" s="132"/>
      <c r="MVE21" s="132"/>
      <c r="MVF21" s="132"/>
      <c r="MVG21" s="132"/>
      <c r="MVH21" s="132"/>
      <c r="MVI21" s="132"/>
      <c r="MVJ21" s="132"/>
      <c r="MVK21" s="132"/>
      <c r="MVL21" s="132"/>
      <c r="MVM21" s="132"/>
      <c r="MVN21" s="132"/>
      <c r="MVO21" s="132"/>
      <c r="MVP21" s="132"/>
      <c r="MVQ21" s="132"/>
      <c r="MVR21" s="132"/>
      <c r="MVS21" s="132"/>
      <c r="MVT21" s="132"/>
      <c r="MVU21" s="132"/>
      <c r="MVV21" s="132"/>
      <c r="MVW21" s="132"/>
      <c r="MVX21" s="132"/>
      <c r="MVY21" s="132"/>
      <c r="MVZ21" s="132"/>
      <c r="MWA21" s="132"/>
      <c r="MWB21" s="132"/>
      <c r="MWC21" s="132"/>
      <c r="MWD21" s="132"/>
      <c r="MWE21" s="132"/>
      <c r="MWF21" s="132"/>
      <c r="MWG21" s="132"/>
      <c r="MWH21" s="132"/>
      <c r="MWI21" s="132"/>
      <c r="MWJ21" s="132"/>
      <c r="MWK21" s="132"/>
      <c r="MWL21" s="132"/>
      <c r="MWM21" s="132"/>
      <c r="MWN21" s="132"/>
      <c r="MWO21" s="132"/>
      <c r="MWP21" s="132"/>
      <c r="MWQ21" s="132"/>
      <c r="MWR21" s="132"/>
      <c r="MWS21" s="132"/>
      <c r="MWT21" s="132"/>
      <c r="MWU21" s="132"/>
      <c r="MWV21" s="132"/>
      <c r="MWW21" s="132"/>
      <c r="MWX21" s="132"/>
      <c r="MWY21" s="132"/>
      <c r="MWZ21" s="132"/>
      <c r="MXA21" s="132"/>
      <c r="MXB21" s="132"/>
      <c r="MXC21" s="132"/>
      <c r="MXD21" s="132"/>
      <c r="MXE21" s="132"/>
      <c r="MXF21" s="132"/>
      <c r="MXG21" s="132"/>
      <c r="MXH21" s="132"/>
      <c r="MXI21" s="132"/>
      <c r="MXJ21" s="132"/>
      <c r="MXK21" s="132"/>
      <c r="MXL21" s="132"/>
      <c r="MXM21" s="132"/>
      <c r="MXN21" s="132"/>
      <c r="MXO21" s="132"/>
      <c r="MXP21" s="132"/>
      <c r="MXQ21" s="132"/>
      <c r="MXR21" s="132"/>
      <c r="MXS21" s="132"/>
      <c r="MXT21" s="132"/>
      <c r="MXU21" s="132"/>
      <c r="MXV21" s="132"/>
      <c r="MXW21" s="132"/>
      <c r="MXX21" s="132"/>
      <c r="MXY21" s="132"/>
      <c r="MXZ21" s="132"/>
      <c r="MYA21" s="132"/>
      <c r="MYB21" s="132"/>
      <c r="MYC21" s="132"/>
      <c r="MYD21" s="132"/>
      <c r="MYE21" s="132"/>
      <c r="MYF21" s="132"/>
      <c r="MYG21" s="132"/>
      <c r="MYH21" s="132"/>
      <c r="MYI21" s="132"/>
      <c r="MYJ21" s="132"/>
      <c r="MYK21" s="132"/>
      <c r="MYL21" s="132"/>
      <c r="MYM21" s="132"/>
      <c r="MYN21" s="132"/>
      <c r="MYO21" s="132"/>
      <c r="MYP21" s="132"/>
      <c r="MYQ21" s="132"/>
      <c r="MYR21" s="132"/>
      <c r="MYS21" s="132"/>
      <c r="MYT21" s="132"/>
      <c r="MYU21" s="132"/>
      <c r="MYV21" s="132"/>
      <c r="MYW21" s="132"/>
      <c r="MYX21" s="132"/>
      <c r="MYY21" s="132"/>
      <c r="MYZ21" s="132"/>
      <c r="MZA21" s="132"/>
      <c r="MZB21" s="132"/>
      <c r="MZC21" s="132"/>
      <c r="MZD21" s="132"/>
      <c r="MZE21" s="132"/>
      <c r="MZF21" s="132"/>
      <c r="MZG21" s="132"/>
      <c r="MZH21" s="132"/>
      <c r="MZI21" s="132"/>
      <c r="MZJ21" s="132"/>
      <c r="MZK21" s="132"/>
      <c r="MZL21" s="132"/>
      <c r="MZM21" s="132"/>
      <c r="MZN21" s="132"/>
      <c r="MZO21" s="132"/>
      <c r="MZP21" s="132"/>
      <c r="MZQ21" s="132"/>
      <c r="MZR21" s="132"/>
      <c r="MZS21" s="132"/>
      <c r="MZT21" s="132"/>
      <c r="MZU21" s="132"/>
      <c r="MZV21" s="132"/>
      <c r="MZW21" s="132"/>
      <c r="MZX21" s="132"/>
      <c r="MZY21" s="132"/>
      <c r="MZZ21" s="132"/>
      <c r="NAA21" s="132"/>
      <c r="NAB21" s="132"/>
      <c r="NAC21" s="132"/>
      <c r="NAD21" s="132"/>
      <c r="NAE21" s="132"/>
      <c r="NAF21" s="132"/>
      <c r="NAG21" s="132"/>
      <c r="NAH21" s="132"/>
      <c r="NAI21" s="132"/>
      <c r="NAJ21" s="132"/>
      <c r="NAK21" s="132"/>
      <c r="NAL21" s="132"/>
      <c r="NAM21" s="132"/>
      <c r="NAN21" s="132"/>
      <c r="NAO21" s="132"/>
      <c r="NAP21" s="132"/>
      <c r="NAQ21" s="132"/>
      <c r="NAR21" s="132"/>
      <c r="NAS21" s="132"/>
      <c r="NAT21" s="132"/>
      <c r="NAU21" s="132"/>
      <c r="NAV21" s="132"/>
      <c r="NAW21" s="132"/>
      <c r="NAX21" s="132"/>
      <c r="NAY21" s="132"/>
      <c r="NAZ21" s="132"/>
      <c r="NBA21" s="132"/>
      <c r="NBB21" s="132"/>
      <c r="NBC21" s="132"/>
      <c r="NBD21" s="132"/>
      <c r="NBE21" s="132"/>
      <c r="NBF21" s="132"/>
      <c r="NBG21" s="132"/>
      <c r="NBH21" s="132"/>
      <c r="NBI21" s="132"/>
      <c r="NBJ21" s="132"/>
      <c r="NBK21" s="132"/>
      <c r="NBL21" s="132"/>
      <c r="NBM21" s="132"/>
      <c r="NBN21" s="132"/>
      <c r="NBO21" s="132"/>
      <c r="NBP21" s="132"/>
      <c r="NBQ21" s="132"/>
      <c r="NBR21" s="132"/>
      <c r="NBS21" s="132"/>
      <c r="NBT21" s="132"/>
      <c r="NBU21" s="132"/>
      <c r="NBV21" s="132"/>
      <c r="NBW21" s="132"/>
      <c r="NBX21" s="132"/>
      <c r="NBY21" s="132"/>
      <c r="NBZ21" s="132"/>
      <c r="NCA21" s="132"/>
      <c r="NCB21" s="132"/>
      <c r="NCC21" s="132"/>
      <c r="NCD21" s="132"/>
      <c r="NCE21" s="132"/>
      <c r="NCF21" s="132"/>
      <c r="NCG21" s="132"/>
      <c r="NCH21" s="132"/>
      <c r="NCI21" s="132"/>
      <c r="NCJ21" s="132"/>
      <c r="NCK21" s="132"/>
      <c r="NCL21" s="132"/>
      <c r="NCM21" s="132"/>
      <c r="NCN21" s="132"/>
      <c r="NCO21" s="132"/>
      <c r="NCP21" s="132"/>
      <c r="NCQ21" s="132"/>
      <c r="NCR21" s="132"/>
      <c r="NCS21" s="132"/>
      <c r="NCT21" s="132"/>
      <c r="NCU21" s="132"/>
      <c r="NCV21" s="132"/>
      <c r="NCW21" s="132"/>
      <c r="NCX21" s="132"/>
      <c r="NCY21" s="132"/>
      <c r="NCZ21" s="132"/>
      <c r="NDA21" s="132"/>
      <c r="NDB21" s="132"/>
      <c r="NDC21" s="132"/>
      <c r="NDD21" s="132"/>
      <c r="NDE21" s="132"/>
      <c r="NDF21" s="132"/>
      <c r="NDG21" s="132"/>
      <c r="NDH21" s="132"/>
      <c r="NDI21" s="132"/>
      <c r="NDJ21" s="132"/>
      <c r="NDK21" s="132"/>
      <c r="NDL21" s="132"/>
      <c r="NDM21" s="132"/>
      <c r="NDN21" s="132"/>
      <c r="NDO21" s="132"/>
      <c r="NDP21" s="132"/>
      <c r="NDQ21" s="132"/>
      <c r="NDR21" s="132"/>
      <c r="NDS21" s="132"/>
      <c r="NDT21" s="132"/>
      <c r="NDU21" s="132"/>
      <c r="NDV21" s="132"/>
      <c r="NDW21" s="132"/>
      <c r="NDX21" s="132"/>
      <c r="NDY21" s="132"/>
      <c r="NDZ21" s="132"/>
      <c r="NEA21" s="132"/>
      <c r="NEB21" s="132"/>
      <c r="NEC21" s="132"/>
      <c r="NED21" s="132"/>
      <c r="NEE21" s="132"/>
      <c r="NEF21" s="132"/>
      <c r="NEG21" s="132"/>
      <c r="NEH21" s="132"/>
      <c r="NEI21" s="132"/>
      <c r="NEJ21" s="132"/>
      <c r="NEK21" s="132"/>
      <c r="NEL21" s="132"/>
      <c r="NEM21" s="132"/>
      <c r="NEN21" s="132"/>
      <c r="NEO21" s="132"/>
      <c r="NEP21" s="132"/>
      <c r="NEQ21" s="132"/>
      <c r="NER21" s="132"/>
      <c r="NES21" s="132"/>
      <c r="NET21" s="132"/>
      <c r="NEU21" s="132"/>
      <c r="NEV21" s="132"/>
      <c r="NEW21" s="132"/>
      <c r="NEX21" s="132"/>
      <c r="NEY21" s="132"/>
      <c r="NEZ21" s="132"/>
      <c r="NFA21" s="132"/>
      <c r="NFB21" s="132"/>
      <c r="NFC21" s="132"/>
      <c r="NFD21" s="132"/>
      <c r="NFE21" s="132"/>
      <c r="NFF21" s="132"/>
      <c r="NFG21" s="132"/>
      <c r="NFH21" s="132"/>
      <c r="NFI21" s="132"/>
      <c r="NFJ21" s="132"/>
      <c r="NFK21" s="132"/>
      <c r="NFL21" s="132"/>
      <c r="NFM21" s="132"/>
      <c r="NFN21" s="132"/>
      <c r="NFO21" s="132"/>
      <c r="NFP21" s="132"/>
      <c r="NFQ21" s="132"/>
      <c r="NFR21" s="132"/>
      <c r="NFS21" s="132"/>
      <c r="NFT21" s="132"/>
      <c r="NFU21" s="132"/>
      <c r="NFV21" s="132"/>
      <c r="NFW21" s="132"/>
      <c r="NFX21" s="132"/>
      <c r="NFY21" s="132"/>
      <c r="NFZ21" s="132"/>
      <c r="NGA21" s="132"/>
      <c r="NGB21" s="132"/>
      <c r="NGC21" s="132"/>
      <c r="NGD21" s="132"/>
      <c r="NGE21" s="132"/>
      <c r="NGF21" s="132"/>
      <c r="NGG21" s="132"/>
      <c r="NGH21" s="132"/>
      <c r="NGI21" s="132"/>
      <c r="NGJ21" s="132"/>
      <c r="NGK21" s="132"/>
      <c r="NGL21" s="132"/>
      <c r="NGM21" s="132"/>
      <c r="NGN21" s="132"/>
      <c r="NGO21" s="132"/>
      <c r="NGP21" s="132"/>
      <c r="NGQ21" s="132"/>
      <c r="NGR21" s="132"/>
      <c r="NGS21" s="132"/>
      <c r="NGT21" s="132"/>
      <c r="NGU21" s="132"/>
      <c r="NGV21" s="132"/>
      <c r="NGW21" s="132"/>
      <c r="NGX21" s="132"/>
      <c r="NGY21" s="132"/>
      <c r="NGZ21" s="132"/>
      <c r="NHA21" s="132"/>
      <c r="NHB21" s="132"/>
      <c r="NHC21" s="132"/>
      <c r="NHD21" s="132"/>
      <c r="NHE21" s="132"/>
      <c r="NHF21" s="132"/>
      <c r="NHG21" s="132"/>
      <c r="NHH21" s="132"/>
      <c r="NHI21" s="132"/>
      <c r="NHJ21" s="132"/>
      <c r="NHK21" s="132"/>
      <c r="NHL21" s="132"/>
      <c r="NHM21" s="132"/>
      <c r="NHN21" s="132"/>
      <c r="NHO21" s="132"/>
      <c r="NHP21" s="132"/>
      <c r="NHQ21" s="132"/>
      <c r="NHR21" s="132"/>
      <c r="NHS21" s="132"/>
      <c r="NHT21" s="132"/>
      <c r="NHU21" s="132"/>
      <c r="NHV21" s="132"/>
      <c r="NHW21" s="132"/>
      <c r="NHX21" s="132"/>
      <c r="NHY21" s="132"/>
      <c r="NHZ21" s="132"/>
      <c r="NIA21" s="132"/>
      <c r="NIB21" s="132"/>
      <c r="NIC21" s="132"/>
      <c r="NID21" s="132"/>
      <c r="NIE21" s="132"/>
      <c r="NIF21" s="132"/>
      <c r="NIG21" s="132"/>
      <c r="NIH21" s="132"/>
      <c r="NII21" s="132"/>
      <c r="NIJ21" s="132"/>
      <c r="NIK21" s="132"/>
      <c r="NIL21" s="132"/>
      <c r="NIM21" s="132"/>
      <c r="NIN21" s="132"/>
      <c r="NIO21" s="132"/>
      <c r="NIP21" s="132"/>
      <c r="NIQ21" s="132"/>
      <c r="NIR21" s="132"/>
      <c r="NIS21" s="132"/>
      <c r="NIT21" s="132"/>
      <c r="NIU21" s="132"/>
      <c r="NIV21" s="132"/>
      <c r="NIW21" s="132"/>
      <c r="NIX21" s="132"/>
      <c r="NIY21" s="132"/>
      <c r="NIZ21" s="132"/>
      <c r="NJA21" s="132"/>
      <c r="NJB21" s="132"/>
      <c r="NJC21" s="132"/>
      <c r="NJD21" s="132"/>
      <c r="NJE21" s="132"/>
      <c r="NJF21" s="132"/>
      <c r="NJG21" s="132"/>
      <c r="NJH21" s="132"/>
      <c r="NJI21" s="132"/>
      <c r="NJJ21" s="132"/>
      <c r="NJK21" s="132"/>
      <c r="NJL21" s="132"/>
      <c r="NJM21" s="132"/>
      <c r="NJN21" s="132"/>
      <c r="NJO21" s="132"/>
      <c r="NJP21" s="132"/>
      <c r="NJQ21" s="132"/>
      <c r="NJR21" s="132"/>
      <c r="NJS21" s="132"/>
      <c r="NJT21" s="132"/>
      <c r="NJU21" s="132"/>
      <c r="NJV21" s="132"/>
      <c r="NJW21" s="132"/>
      <c r="NJX21" s="132"/>
      <c r="NJY21" s="132"/>
      <c r="NJZ21" s="132"/>
      <c r="NKA21" s="132"/>
      <c r="NKB21" s="132"/>
      <c r="NKC21" s="132"/>
      <c r="NKD21" s="132"/>
      <c r="NKE21" s="132"/>
      <c r="NKF21" s="132"/>
      <c r="NKG21" s="132"/>
      <c r="NKH21" s="132"/>
      <c r="NKI21" s="132"/>
      <c r="NKJ21" s="132"/>
      <c r="NKK21" s="132"/>
      <c r="NKL21" s="132"/>
      <c r="NKM21" s="132"/>
      <c r="NKN21" s="132"/>
      <c r="NKO21" s="132"/>
      <c r="NKP21" s="132"/>
      <c r="NKQ21" s="132"/>
      <c r="NKR21" s="132"/>
      <c r="NKS21" s="132"/>
      <c r="NKT21" s="132"/>
      <c r="NKU21" s="132"/>
      <c r="NKV21" s="132"/>
      <c r="NKW21" s="132"/>
      <c r="NKX21" s="132"/>
      <c r="NKY21" s="132"/>
      <c r="NKZ21" s="132"/>
      <c r="NLA21" s="132"/>
      <c r="NLB21" s="132"/>
      <c r="NLC21" s="132"/>
      <c r="NLD21" s="132"/>
      <c r="NLE21" s="132"/>
      <c r="NLF21" s="132"/>
      <c r="NLG21" s="132"/>
      <c r="NLH21" s="132"/>
      <c r="NLI21" s="132"/>
      <c r="NLJ21" s="132"/>
      <c r="NLK21" s="132"/>
      <c r="NLL21" s="132"/>
      <c r="NLM21" s="132"/>
      <c r="NLN21" s="132"/>
      <c r="NLO21" s="132"/>
      <c r="NLP21" s="132"/>
      <c r="NLQ21" s="132"/>
      <c r="NLR21" s="132"/>
      <c r="NLS21" s="132"/>
      <c r="NLT21" s="132"/>
      <c r="NLU21" s="132"/>
      <c r="NLV21" s="132"/>
      <c r="NLW21" s="132"/>
      <c r="NLX21" s="132"/>
      <c r="NLY21" s="132"/>
      <c r="NLZ21" s="132"/>
      <c r="NMA21" s="132"/>
      <c r="NMB21" s="132"/>
      <c r="NMC21" s="132"/>
      <c r="NMD21" s="132"/>
      <c r="NME21" s="132"/>
      <c r="NMF21" s="132"/>
      <c r="NMG21" s="132"/>
      <c r="NMH21" s="132"/>
      <c r="NMI21" s="132"/>
      <c r="NMJ21" s="132"/>
      <c r="NMK21" s="132"/>
      <c r="NML21" s="132"/>
      <c r="NMM21" s="132"/>
      <c r="NMN21" s="132"/>
      <c r="NMO21" s="132"/>
      <c r="NMP21" s="132"/>
      <c r="NMQ21" s="132"/>
      <c r="NMR21" s="132"/>
      <c r="NMS21" s="132"/>
      <c r="NMT21" s="132"/>
      <c r="NMU21" s="132"/>
      <c r="NMV21" s="132"/>
      <c r="NMW21" s="132"/>
      <c r="NMX21" s="132"/>
      <c r="NMY21" s="132"/>
      <c r="NMZ21" s="132"/>
      <c r="NNA21" s="132"/>
      <c r="NNB21" s="132"/>
      <c r="NNC21" s="132"/>
      <c r="NND21" s="132"/>
      <c r="NNE21" s="132"/>
      <c r="NNF21" s="132"/>
      <c r="NNG21" s="132"/>
      <c r="NNH21" s="132"/>
      <c r="NNI21" s="132"/>
      <c r="NNJ21" s="132"/>
      <c r="NNK21" s="132"/>
      <c r="NNL21" s="132"/>
      <c r="NNM21" s="132"/>
      <c r="NNN21" s="132"/>
      <c r="NNO21" s="132"/>
      <c r="NNP21" s="132"/>
      <c r="NNQ21" s="132"/>
      <c r="NNR21" s="132"/>
      <c r="NNS21" s="132"/>
      <c r="NNT21" s="132"/>
      <c r="NNU21" s="132"/>
      <c r="NNV21" s="132"/>
      <c r="NNW21" s="132"/>
      <c r="NNX21" s="132"/>
      <c r="NNY21" s="132"/>
      <c r="NNZ21" s="132"/>
      <c r="NOA21" s="132"/>
      <c r="NOB21" s="132"/>
      <c r="NOC21" s="132"/>
      <c r="NOD21" s="132"/>
      <c r="NOE21" s="132"/>
      <c r="NOF21" s="132"/>
      <c r="NOG21" s="132"/>
      <c r="NOH21" s="132"/>
      <c r="NOI21" s="132"/>
      <c r="NOJ21" s="132"/>
      <c r="NOK21" s="132"/>
      <c r="NOL21" s="132"/>
      <c r="NOM21" s="132"/>
      <c r="NON21" s="132"/>
      <c r="NOO21" s="132"/>
      <c r="NOP21" s="132"/>
      <c r="NOQ21" s="132"/>
      <c r="NOR21" s="132"/>
      <c r="NOS21" s="132"/>
      <c r="NOT21" s="132"/>
      <c r="NOU21" s="132"/>
      <c r="NOV21" s="132"/>
      <c r="NOW21" s="132"/>
      <c r="NOX21" s="132"/>
      <c r="NOY21" s="132"/>
      <c r="NOZ21" s="132"/>
      <c r="NPA21" s="132"/>
      <c r="NPB21" s="132"/>
      <c r="NPC21" s="132"/>
      <c r="NPD21" s="132"/>
      <c r="NPE21" s="132"/>
      <c r="NPF21" s="132"/>
      <c r="NPG21" s="132"/>
      <c r="NPH21" s="132"/>
      <c r="NPI21" s="132"/>
      <c r="NPJ21" s="132"/>
      <c r="NPK21" s="132"/>
      <c r="NPL21" s="132"/>
      <c r="NPM21" s="132"/>
      <c r="NPN21" s="132"/>
      <c r="NPO21" s="132"/>
      <c r="NPP21" s="132"/>
      <c r="NPQ21" s="132"/>
      <c r="NPR21" s="132"/>
      <c r="NPS21" s="132"/>
      <c r="NPT21" s="132"/>
      <c r="NPU21" s="132"/>
      <c r="NPV21" s="132"/>
      <c r="NPW21" s="132"/>
      <c r="NPX21" s="132"/>
      <c r="NPY21" s="132"/>
      <c r="NPZ21" s="132"/>
      <c r="NQA21" s="132"/>
      <c r="NQB21" s="132"/>
      <c r="NQC21" s="132"/>
      <c r="NQD21" s="132"/>
      <c r="NQE21" s="132"/>
      <c r="NQF21" s="132"/>
      <c r="NQG21" s="132"/>
      <c r="NQH21" s="132"/>
      <c r="NQI21" s="132"/>
      <c r="NQJ21" s="132"/>
      <c r="NQK21" s="132"/>
      <c r="NQL21" s="132"/>
      <c r="NQM21" s="132"/>
      <c r="NQN21" s="132"/>
      <c r="NQO21" s="132"/>
      <c r="NQP21" s="132"/>
      <c r="NQQ21" s="132"/>
      <c r="NQR21" s="132"/>
      <c r="NQS21" s="132"/>
      <c r="NQT21" s="132"/>
      <c r="NQU21" s="132"/>
      <c r="NQV21" s="132"/>
      <c r="NQW21" s="132"/>
      <c r="NQX21" s="132"/>
      <c r="NQY21" s="132"/>
      <c r="NQZ21" s="132"/>
      <c r="NRA21" s="132"/>
      <c r="NRB21" s="132"/>
      <c r="NRC21" s="132"/>
      <c r="NRD21" s="132"/>
      <c r="NRE21" s="132"/>
      <c r="NRF21" s="132"/>
      <c r="NRG21" s="132"/>
      <c r="NRH21" s="132"/>
      <c r="NRI21" s="132"/>
      <c r="NRJ21" s="132"/>
      <c r="NRK21" s="132"/>
      <c r="NRL21" s="132"/>
      <c r="NRM21" s="132"/>
      <c r="NRN21" s="132"/>
      <c r="NRO21" s="132"/>
      <c r="NRP21" s="132"/>
      <c r="NRQ21" s="132"/>
      <c r="NRR21" s="132"/>
      <c r="NRS21" s="132"/>
      <c r="NRT21" s="132"/>
      <c r="NRU21" s="132"/>
      <c r="NRV21" s="132"/>
      <c r="NRW21" s="132"/>
      <c r="NRX21" s="132"/>
      <c r="NRY21" s="132"/>
      <c r="NRZ21" s="132"/>
      <c r="NSA21" s="132"/>
      <c r="NSB21" s="132"/>
      <c r="NSC21" s="132"/>
      <c r="NSD21" s="132"/>
      <c r="NSE21" s="132"/>
      <c r="NSF21" s="132"/>
      <c r="NSG21" s="132"/>
      <c r="NSH21" s="132"/>
      <c r="NSI21" s="132"/>
      <c r="NSJ21" s="132"/>
      <c r="NSK21" s="132"/>
      <c r="NSL21" s="132"/>
      <c r="NSM21" s="132"/>
      <c r="NSN21" s="132"/>
      <c r="NSO21" s="132"/>
      <c r="NSP21" s="132"/>
      <c r="NSQ21" s="132"/>
      <c r="NSR21" s="132"/>
      <c r="NSS21" s="132"/>
      <c r="NST21" s="132"/>
      <c r="NSU21" s="132"/>
      <c r="NSV21" s="132"/>
      <c r="NSW21" s="132"/>
      <c r="NSX21" s="132"/>
      <c r="NSY21" s="132"/>
      <c r="NSZ21" s="132"/>
      <c r="NTA21" s="132"/>
      <c r="NTB21" s="132"/>
      <c r="NTC21" s="132"/>
      <c r="NTD21" s="132"/>
      <c r="NTE21" s="132"/>
      <c r="NTF21" s="132"/>
      <c r="NTG21" s="132"/>
      <c r="NTH21" s="132"/>
      <c r="NTI21" s="132"/>
      <c r="NTJ21" s="132"/>
      <c r="NTK21" s="132"/>
      <c r="NTL21" s="132"/>
      <c r="NTM21" s="132"/>
      <c r="NTN21" s="132"/>
      <c r="NTO21" s="132"/>
      <c r="NTP21" s="132"/>
      <c r="NTQ21" s="132"/>
      <c r="NTR21" s="132"/>
      <c r="NTS21" s="132"/>
      <c r="NTT21" s="132"/>
      <c r="NTU21" s="132"/>
      <c r="NTV21" s="132"/>
      <c r="NTW21" s="132"/>
      <c r="NTX21" s="132"/>
      <c r="NTY21" s="132"/>
      <c r="NTZ21" s="132"/>
      <c r="NUA21" s="132"/>
      <c r="NUB21" s="132"/>
      <c r="NUC21" s="132"/>
      <c r="NUD21" s="132"/>
      <c r="NUE21" s="132"/>
      <c r="NUF21" s="132"/>
      <c r="NUG21" s="132"/>
      <c r="NUH21" s="132"/>
      <c r="NUI21" s="132"/>
      <c r="NUJ21" s="132"/>
      <c r="NUK21" s="132"/>
      <c r="NUL21" s="132"/>
      <c r="NUM21" s="132"/>
      <c r="NUN21" s="132"/>
      <c r="NUO21" s="132"/>
      <c r="NUP21" s="132"/>
      <c r="NUQ21" s="132"/>
      <c r="NUR21" s="132"/>
      <c r="NUS21" s="132"/>
      <c r="NUT21" s="132"/>
      <c r="NUU21" s="132"/>
      <c r="NUV21" s="132"/>
      <c r="NUW21" s="132"/>
      <c r="NUX21" s="132"/>
      <c r="NUY21" s="132"/>
      <c r="NUZ21" s="132"/>
      <c r="NVA21" s="132"/>
      <c r="NVB21" s="132"/>
      <c r="NVC21" s="132"/>
      <c r="NVD21" s="132"/>
      <c r="NVE21" s="132"/>
      <c r="NVF21" s="132"/>
      <c r="NVG21" s="132"/>
      <c r="NVH21" s="132"/>
      <c r="NVI21" s="132"/>
      <c r="NVJ21" s="132"/>
      <c r="NVK21" s="132"/>
      <c r="NVL21" s="132"/>
      <c r="NVM21" s="132"/>
      <c r="NVN21" s="132"/>
      <c r="NVO21" s="132"/>
      <c r="NVP21" s="132"/>
      <c r="NVQ21" s="132"/>
      <c r="NVR21" s="132"/>
      <c r="NVS21" s="132"/>
      <c r="NVT21" s="132"/>
      <c r="NVU21" s="132"/>
      <c r="NVV21" s="132"/>
      <c r="NVW21" s="132"/>
      <c r="NVX21" s="132"/>
      <c r="NVY21" s="132"/>
      <c r="NVZ21" s="132"/>
      <c r="NWA21" s="132"/>
      <c r="NWB21" s="132"/>
      <c r="NWC21" s="132"/>
      <c r="NWD21" s="132"/>
      <c r="NWE21" s="132"/>
      <c r="NWF21" s="132"/>
      <c r="NWG21" s="132"/>
      <c r="NWH21" s="132"/>
      <c r="NWI21" s="132"/>
      <c r="NWJ21" s="132"/>
      <c r="NWK21" s="132"/>
      <c r="NWL21" s="132"/>
      <c r="NWM21" s="132"/>
      <c r="NWN21" s="132"/>
      <c r="NWO21" s="132"/>
      <c r="NWP21" s="132"/>
      <c r="NWQ21" s="132"/>
      <c r="NWR21" s="132"/>
      <c r="NWS21" s="132"/>
      <c r="NWT21" s="132"/>
      <c r="NWU21" s="132"/>
      <c r="NWV21" s="132"/>
      <c r="NWW21" s="132"/>
      <c r="NWX21" s="132"/>
      <c r="NWY21" s="132"/>
      <c r="NWZ21" s="132"/>
      <c r="NXA21" s="132"/>
      <c r="NXB21" s="132"/>
      <c r="NXC21" s="132"/>
      <c r="NXD21" s="132"/>
      <c r="NXE21" s="132"/>
      <c r="NXF21" s="132"/>
      <c r="NXG21" s="132"/>
      <c r="NXH21" s="132"/>
      <c r="NXI21" s="132"/>
      <c r="NXJ21" s="132"/>
      <c r="NXK21" s="132"/>
      <c r="NXL21" s="132"/>
      <c r="NXM21" s="132"/>
      <c r="NXN21" s="132"/>
      <c r="NXO21" s="132"/>
      <c r="NXP21" s="132"/>
      <c r="NXQ21" s="132"/>
      <c r="NXR21" s="132"/>
      <c r="NXS21" s="132"/>
      <c r="NXT21" s="132"/>
      <c r="NXU21" s="132"/>
      <c r="NXV21" s="132"/>
      <c r="NXW21" s="132"/>
      <c r="NXX21" s="132"/>
      <c r="NXY21" s="132"/>
      <c r="NXZ21" s="132"/>
      <c r="NYA21" s="132"/>
      <c r="NYB21" s="132"/>
      <c r="NYC21" s="132"/>
      <c r="NYD21" s="132"/>
      <c r="NYE21" s="132"/>
      <c r="NYF21" s="132"/>
      <c r="NYG21" s="132"/>
      <c r="NYH21" s="132"/>
      <c r="NYI21" s="132"/>
      <c r="NYJ21" s="132"/>
      <c r="NYK21" s="132"/>
      <c r="NYL21" s="132"/>
      <c r="NYM21" s="132"/>
      <c r="NYN21" s="132"/>
      <c r="NYO21" s="132"/>
      <c r="NYP21" s="132"/>
      <c r="NYQ21" s="132"/>
      <c r="NYR21" s="132"/>
      <c r="NYS21" s="132"/>
      <c r="NYT21" s="132"/>
      <c r="NYU21" s="132"/>
      <c r="NYV21" s="132"/>
      <c r="NYW21" s="132"/>
      <c r="NYX21" s="132"/>
      <c r="NYY21" s="132"/>
      <c r="NYZ21" s="132"/>
      <c r="NZA21" s="132"/>
      <c r="NZB21" s="132"/>
      <c r="NZC21" s="132"/>
      <c r="NZD21" s="132"/>
      <c r="NZE21" s="132"/>
      <c r="NZF21" s="132"/>
      <c r="NZG21" s="132"/>
      <c r="NZH21" s="132"/>
      <c r="NZI21" s="132"/>
      <c r="NZJ21" s="132"/>
      <c r="NZK21" s="132"/>
      <c r="NZL21" s="132"/>
      <c r="NZM21" s="132"/>
      <c r="NZN21" s="132"/>
      <c r="NZO21" s="132"/>
      <c r="NZP21" s="132"/>
      <c r="NZQ21" s="132"/>
      <c r="NZR21" s="132"/>
      <c r="NZS21" s="132"/>
      <c r="NZT21" s="132"/>
      <c r="NZU21" s="132"/>
      <c r="NZV21" s="132"/>
      <c r="NZW21" s="132"/>
      <c r="NZX21" s="132"/>
      <c r="NZY21" s="132"/>
      <c r="NZZ21" s="132"/>
      <c r="OAA21" s="132"/>
      <c r="OAB21" s="132"/>
      <c r="OAC21" s="132"/>
      <c r="OAD21" s="132"/>
      <c r="OAE21" s="132"/>
      <c r="OAF21" s="132"/>
      <c r="OAG21" s="132"/>
      <c r="OAH21" s="132"/>
      <c r="OAI21" s="132"/>
      <c r="OAJ21" s="132"/>
      <c r="OAK21" s="132"/>
      <c r="OAL21" s="132"/>
      <c r="OAM21" s="132"/>
      <c r="OAN21" s="132"/>
      <c r="OAO21" s="132"/>
      <c r="OAP21" s="132"/>
      <c r="OAQ21" s="132"/>
      <c r="OAR21" s="132"/>
      <c r="OAS21" s="132"/>
      <c r="OAT21" s="132"/>
      <c r="OAU21" s="132"/>
      <c r="OAV21" s="132"/>
      <c r="OAW21" s="132"/>
      <c r="OAX21" s="132"/>
      <c r="OAY21" s="132"/>
      <c r="OAZ21" s="132"/>
      <c r="OBA21" s="132"/>
      <c r="OBB21" s="132"/>
      <c r="OBC21" s="132"/>
      <c r="OBD21" s="132"/>
      <c r="OBE21" s="132"/>
      <c r="OBF21" s="132"/>
      <c r="OBG21" s="132"/>
      <c r="OBH21" s="132"/>
      <c r="OBI21" s="132"/>
      <c r="OBJ21" s="132"/>
      <c r="OBK21" s="132"/>
      <c r="OBL21" s="132"/>
      <c r="OBM21" s="132"/>
      <c r="OBN21" s="132"/>
      <c r="OBO21" s="132"/>
      <c r="OBP21" s="132"/>
      <c r="OBQ21" s="132"/>
      <c r="OBR21" s="132"/>
      <c r="OBS21" s="132"/>
      <c r="OBT21" s="132"/>
      <c r="OBU21" s="132"/>
      <c r="OBV21" s="132"/>
      <c r="OBW21" s="132"/>
      <c r="OBX21" s="132"/>
      <c r="OBY21" s="132"/>
      <c r="OBZ21" s="132"/>
      <c r="OCA21" s="132"/>
      <c r="OCB21" s="132"/>
      <c r="OCC21" s="132"/>
      <c r="OCD21" s="132"/>
      <c r="OCE21" s="132"/>
      <c r="OCF21" s="132"/>
      <c r="OCG21" s="132"/>
      <c r="OCH21" s="132"/>
      <c r="OCI21" s="132"/>
      <c r="OCJ21" s="132"/>
      <c r="OCK21" s="132"/>
      <c r="OCL21" s="132"/>
      <c r="OCM21" s="132"/>
      <c r="OCN21" s="132"/>
      <c r="OCO21" s="132"/>
      <c r="OCP21" s="132"/>
      <c r="OCQ21" s="132"/>
      <c r="OCR21" s="132"/>
      <c r="OCS21" s="132"/>
      <c r="OCT21" s="132"/>
      <c r="OCU21" s="132"/>
      <c r="OCV21" s="132"/>
      <c r="OCW21" s="132"/>
      <c r="OCX21" s="132"/>
      <c r="OCY21" s="132"/>
      <c r="OCZ21" s="132"/>
      <c r="ODA21" s="132"/>
      <c r="ODB21" s="132"/>
      <c r="ODC21" s="132"/>
      <c r="ODD21" s="132"/>
      <c r="ODE21" s="132"/>
      <c r="ODF21" s="132"/>
      <c r="ODG21" s="132"/>
      <c r="ODH21" s="132"/>
      <c r="ODI21" s="132"/>
      <c r="ODJ21" s="132"/>
      <c r="ODK21" s="132"/>
      <c r="ODL21" s="132"/>
      <c r="ODM21" s="132"/>
      <c r="ODN21" s="132"/>
      <c r="ODO21" s="132"/>
      <c r="ODP21" s="132"/>
      <c r="ODQ21" s="132"/>
      <c r="ODR21" s="132"/>
      <c r="ODS21" s="132"/>
      <c r="ODT21" s="132"/>
      <c r="ODU21" s="132"/>
      <c r="ODV21" s="132"/>
      <c r="ODW21" s="132"/>
      <c r="ODX21" s="132"/>
      <c r="ODY21" s="132"/>
      <c r="ODZ21" s="132"/>
      <c r="OEA21" s="132"/>
      <c r="OEB21" s="132"/>
      <c r="OEC21" s="132"/>
      <c r="OED21" s="132"/>
      <c r="OEE21" s="132"/>
      <c r="OEF21" s="132"/>
      <c r="OEG21" s="132"/>
      <c r="OEH21" s="132"/>
      <c r="OEI21" s="132"/>
      <c r="OEJ21" s="132"/>
      <c r="OEK21" s="132"/>
      <c r="OEL21" s="132"/>
      <c r="OEM21" s="132"/>
      <c r="OEN21" s="132"/>
      <c r="OEO21" s="132"/>
      <c r="OEP21" s="132"/>
      <c r="OEQ21" s="132"/>
      <c r="OER21" s="132"/>
      <c r="OES21" s="132"/>
      <c r="OET21" s="132"/>
      <c r="OEU21" s="132"/>
      <c r="OEV21" s="132"/>
      <c r="OEW21" s="132"/>
      <c r="OEX21" s="132"/>
      <c r="OEY21" s="132"/>
      <c r="OEZ21" s="132"/>
      <c r="OFA21" s="132"/>
      <c r="OFB21" s="132"/>
      <c r="OFC21" s="132"/>
      <c r="OFD21" s="132"/>
      <c r="OFE21" s="132"/>
      <c r="OFF21" s="132"/>
      <c r="OFG21" s="132"/>
      <c r="OFH21" s="132"/>
      <c r="OFI21" s="132"/>
      <c r="OFJ21" s="132"/>
      <c r="OFK21" s="132"/>
      <c r="OFL21" s="132"/>
      <c r="OFM21" s="132"/>
      <c r="OFN21" s="132"/>
      <c r="OFO21" s="132"/>
      <c r="OFP21" s="132"/>
      <c r="OFQ21" s="132"/>
      <c r="OFR21" s="132"/>
      <c r="OFS21" s="132"/>
      <c r="OFT21" s="132"/>
      <c r="OFU21" s="132"/>
      <c r="OFV21" s="132"/>
      <c r="OFW21" s="132"/>
      <c r="OFX21" s="132"/>
      <c r="OFY21" s="132"/>
      <c r="OFZ21" s="132"/>
      <c r="OGA21" s="132"/>
      <c r="OGB21" s="132"/>
      <c r="OGC21" s="132"/>
      <c r="OGD21" s="132"/>
      <c r="OGE21" s="132"/>
      <c r="OGF21" s="132"/>
      <c r="OGG21" s="132"/>
      <c r="OGH21" s="132"/>
      <c r="OGI21" s="132"/>
      <c r="OGJ21" s="132"/>
      <c r="OGK21" s="132"/>
      <c r="OGL21" s="132"/>
      <c r="OGM21" s="132"/>
      <c r="OGN21" s="132"/>
      <c r="OGO21" s="132"/>
      <c r="OGP21" s="132"/>
      <c r="OGQ21" s="132"/>
      <c r="OGR21" s="132"/>
      <c r="OGS21" s="132"/>
      <c r="OGT21" s="132"/>
      <c r="OGU21" s="132"/>
      <c r="OGV21" s="132"/>
      <c r="OGW21" s="132"/>
      <c r="OGX21" s="132"/>
      <c r="OGY21" s="132"/>
      <c r="OGZ21" s="132"/>
      <c r="OHA21" s="132"/>
      <c r="OHB21" s="132"/>
      <c r="OHC21" s="132"/>
      <c r="OHD21" s="132"/>
      <c r="OHE21" s="132"/>
      <c r="OHF21" s="132"/>
      <c r="OHG21" s="132"/>
      <c r="OHH21" s="132"/>
      <c r="OHI21" s="132"/>
      <c r="OHJ21" s="132"/>
      <c r="OHK21" s="132"/>
      <c r="OHL21" s="132"/>
      <c r="OHM21" s="132"/>
      <c r="OHN21" s="132"/>
      <c r="OHO21" s="132"/>
      <c r="OHP21" s="132"/>
      <c r="OHQ21" s="132"/>
      <c r="OHR21" s="132"/>
      <c r="OHS21" s="132"/>
      <c r="OHT21" s="132"/>
      <c r="OHU21" s="132"/>
      <c r="OHV21" s="132"/>
      <c r="OHW21" s="132"/>
      <c r="OHX21" s="132"/>
      <c r="OHY21" s="132"/>
      <c r="OHZ21" s="132"/>
      <c r="OIA21" s="132"/>
      <c r="OIB21" s="132"/>
      <c r="OIC21" s="132"/>
      <c r="OID21" s="132"/>
      <c r="OIE21" s="132"/>
      <c r="OIF21" s="132"/>
      <c r="OIG21" s="132"/>
      <c r="OIH21" s="132"/>
      <c r="OII21" s="132"/>
      <c r="OIJ21" s="132"/>
      <c r="OIK21" s="132"/>
      <c r="OIL21" s="132"/>
      <c r="OIM21" s="132"/>
      <c r="OIN21" s="132"/>
      <c r="OIO21" s="132"/>
      <c r="OIP21" s="132"/>
      <c r="OIQ21" s="132"/>
      <c r="OIR21" s="132"/>
      <c r="OIS21" s="132"/>
      <c r="OIT21" s="132"/>
      <c r="OIU21" s="132"/>
      <c r="OIV21" s="132"/>
      <c r="OIW21" s="132"/>
      <c r="OIX21" s="132"/>
      <c r="OIY21" s="132"/>
      <c r="OIZ21" s="132"/>
      <c r="OJA21" s="132"/>
      <c r="OJB21" s="132"/>
      <c r="OJC21" s="132"/>
      <c r="OJD21" s="132"/>
      <c r="OJE21" s="132"/>
      <c r="OJF21" s="132"/>
      <c r="OJG21" s="132"/>
      <c r="OJH21" s="132"/>
      <c r="OJI21" s="132"/>
      <c r="OJJ21" s="132"/>
      <c r="OJK21" s="132"/>
      <c r="OJL21" s="132"/>
      <c r="OJM21" s="132"/>
      <c r="OJN21" s="132"/>
      <c r="OJO21" s="132"/>
      <c r="OJP21" s="132"/>
      <c r="OJQ21" s="132"/>
      <c r="OJR21" s="132"/>
      <c r="OJS21" s="132"/>
      <c r="OJT21" s="132"/>
      <c r="OJU21" s="132"/>
      <c r="OJV21" s="132"/>
      <c r="OJW21" s="132"/>
      <c r="OJX21" s="132"/>
      <c r="OJY21" s="132"/>
      <c r="OJZ21" s="132"/>
      <c r="OKA21" s="132"/>
      <c r="OKB21" s="132"/>
      <c r="OKC21" s="132"/>
      <c r="OKD21" s="132"/>
      <c r="OKE21" s="132"/>
      <c r="OKF21" s="132"/>
      <c r="OKG21" s="132"/>
      <c r="OKH21" s="132"/>
      <c r="OKI21" s="132"/>
      <c r="OKJ21" s="132"/>
      <c r="OKK21" s="132"/>
      <c r="OKL21" s="132"/>
      <c r="OKM21" s="132"/>
      <c r="OKN21" s="132"/>
      <c r="OKO21" s="132"/>
      <c r="OKP21" s="132"/>
      <c r="OKQ21" s="132"/>
      <c r="OKR21" s="132"/>
      <c r="OKS21" s="132"/>
      <c r="OKT21" s="132"/>
      <c r="OKU21" s="132"/>
      <c r="OKV21" s="132"/>
      <c r="OKW21" s="132"/>
      <c r="OKX21" s="132"/>
      <c r="OKY21" s="132"/>
      <c r="OKZ21" s="132"/>
      <c r="OLA21" s="132"/>
      <c r="OLB21" s="132"/>
      <c r="OLC21" s="132"/>
      <c r="OLD21" s="132"/>
      <c r="OLE21" s="132"/>
      <c r="OLF21" s="132"/>
      <c r="OLG21" s="132"/>
      <c r="OLH21" s="132"/>
      <c r="OLI21" s="132"/>
      <c r="OLJ21" s="132"/>
      <c r="OLK21" s="132"/>
      <c r="OLL21" s="132"/>
      <c r="OLM21" s="132"/>
      <c r="OLN21" s="132"/>
      <c r="OLO21" s="132"/>
      <c r="OLP21" s="132"/>
      <c r="OLQ21" s="132"/>
      <c r="OLR21" s="132"/>
      <c r="OLS21" s="132"/>
      <c r="OLT21" s="132"/>
      <c r="OLU21" s="132"/>
      <c r="OLV21" s="132"/>
      <c r="OLW21" s="132"/>
      <c r="OLX21" s="132"/>
      <c r="OLY21" s="132"/>
      <c r="OLZ21" s="132"/>
      <c r="OMA21" s="132"/>
      <c r="OMB21" s="132"/>
      <c r="OMC21" s="132"/>
      <c r="OMD21" s="132"/>
      <c r="OME21" s="132"/>
      <c r="OMF21" s="132"/>
      <c r="OMG21" s="132"/>
      <c r="OMH21" s="132"/>
      <c r="OMI21" s="132"/>
      <c r="OMJ21" s="132"/>
      <c r="OMK21" s="132"/>
      <c r="OML21" s="132"/>
      <c r="OMM21" s="132"/>
      <c r="OMN21" s="132"/>
      <c r="OMO21" s="132"/>
      <c r="OMP21" s="132"/>
      <c r="OMQ21" s="132"/>
      <c r="OMR21" s="132"/>
      <c r="OMS21" s="132"/>
      <c r="OMT21" s="132"/>
      <c r="OMU21" s="132"/>
      <c r="OMV21" s="132"/>
      <c r="OMW21" s="132"/>
      <c r="OMX21" s="132"/>
      <c r="OMY21" s="132"/>
      <c r="OMZ21" s="132"/>
      <c r="ONA21" s="132"/>
      <c r="ONB21" s="132"/>
      <c r="ONC21" s="132"/>
      <c r="OND21" s="132"/>
      <c r="ONE21" s="132"/>
      <c r="ONF21" s="132"/>
      <c r="ONG21" s="132"/>
      <c r="ONH21" s="132"/>
      <c r="ONI21" s="132"/>
      <c r="ONJ21" s="132"/>
      <c r="ONK21" s="132"/>
      <c r="ONL21" s="132"/>
      <c r="ONM21" s="132"/>
      <c r="ONN21" s="132"/>
      <c r="ONO21" s="132"/>
      <c r="ONP21" s="132"/>
      <c r="ONQ21" s="132"/>
      <c r="ONR21" s="132"/>
      <c r="ONS21" s="132"/>
      <c r="ONT21" s="132"/>
      <c r="ONU21" s="132"/>
      <c r="ONV21" s="132"/>
      <c r="ONW21" s="132"/>
      <c r="ONX21" s="132"/>
      <c r="ONY21" s="132"/>
      <c r="ONZ21" s="132"/>
      <c r="OOA21" s="132"/>
      <c r="OOB21" s="132"/>
      <c r="OOC21" s="132"/>
      <c r="OOD21" s="132"/>
      <c r="OOE21" s="132"/>
      <c r="OOF21" s="132"/>
      <c r="OOG21" s="132"/>
      <c r="OOH21" s="132"/>
      <c r="OOI21" s="132"/>
      <c r="OOJ21" s="132"/>
      <c r="OOK21" s="132"/>
      <c r="OOL21" s="132"/>
      <c r="OOM21" s="132"/>
      <c r="OON21" s="132"/>
      <c r="OOO21" s="132"/>
      <c r="OOP21" s="132"/>
      <c r="OOQ21" s="132"/>
      <c r="OOR21" s="132"/>
      <c r="OOS21" s="132"/>
      <c r="OOT21" s="132"/>
      <c r="OOU21" s="132"/>
      <c r="OOV21" s="132"/>
      <c r="OOW21" s="132"/>
      <c r="OOX21" s="132"/>
      <c r="OOY21" s="132"/>
      <c r="OOZ21" s="132"/>
      <c r="OPA21" s="132"/>
      <c r="OPB21" s="132"/>
      <c r="OPC21" s="132"/>
      <c r="OPD21" s="132"/>
      <c r="OPE21" s="132"/>
      <c r="OPF21" s="132"/>
      <c r="OPG21" s="132"/>
      <c r="OPH21" s="132"/>
      <c r="OPI21" s="132"/>
      <c r="OPJ21" s="132"/>
      <c r="OPK21" s="132"/>
      <c r="OPL21" s="132"/>
      <c r="OPM21" s="132"/>
      <c r="OPN21" s="132"/>
      <c r="OPO21" s="132"/>
      <c r="OPP21" s="132"/>
      <c r="OPQ21" s="132"/>
      <c r="OPR21" s="132"/>
      <c r="OPS21" s="132"/>
      <c r="OPT21" s="132"/>
      <c r="OPU21" s="132"/>
      <c r="OPV21" s="132"/>
      <c r="OPW21" s="132"/>
      <c r="OPX21" s="132"/>
      <c r="OPY21" s="132"/>
      <c r="OPZ21" s="132"/>
      <c r="OQA21" s="132"/>
      <c r="OQB21" s="132"/>
      <c r="OQC21" s="132"/>
      <c r="OQD21" s="132"/>
      <c r="OQE21" s="132"/>
      <c r="OQF21" s="132"/>
      <c r="OQG21" s="132"/>
      <c r="OQH21" s="132"/>
      <c r="OQI21" s="132"/>
      <c r="OQJ21" s="132"/>
      <c r="OQK21" s="132"/>
      <c r="OQL21" s="132"/>
      <c r="OQM21" s="132"/>
      <c r="OQN21" s="132"/>
      <c r="OQO21" s="132"/>
      <c r="OQP21" s="132"/>
      <c r="OQQ21" s="132"/>
      <c r="OQR21" s="132"/>
      <c r="OQS21" s="132"/>
      <c r="OQT21" s="132"/>
      <c r="OQU21" s="132"/>
      <c r="OQV21" s="132"/>
      <c r="OQW21" s="132"/>
      <c r="OQX21" s="132"/>
      <c r="OQY21" s="132"/>
      <c r="OQZ21" s="132"/>
      <c r="ORA21" s="132"/>
      <c r="ORB21" s="132"/>
      <c r="ORC21" s="132"/>
      <c r="ORD21" s="132"/>
      <c r="ORE21" s="132"/>
      <c r="ORF21" s="132"/>
      <c r="ORG21" s="132"/>
      <c r="ORH21" s="132"/>
      <c r="ORI21" s="132"/>
      <c r="ORJ21" s="132"/>
      <c r="ORK21" s="132"/>
      <c r="ORL21" s="132"/>
      <c r="ORM21" s="132"/>
      <c r="ORN21" s="132"/>
      <c r="ORO21" s="132"/>
      <c r="ORP21" s="132"/>
      <c r="ORQ21" s="132"/>
      <c r="ORR21" s="132"/>
      <c r="ORS21" s="132"/>
      <c r="ORT21" s="132"/>
      <c r="ORU21" s="132"/>
      <c r="ORV21" s="132"/>
      <c r="ORW21" s="132"/>
      <c r="ORX21" s="132"/>
      <c r="ORY21" s="132"/>
      <c r="ORZ21" s="132"/>
      <c r="OSA21" s="132"/>
      <c r="OSB21" s="132"/>
      <c r="OSC21" s="132"/>
      <c r="OSD21" s="132"/>
      <c r="OSE21" s="132"/>
      <c r="OSF21" s="132"/>
      <c r="OSG21" s="132"/>
      <c r="OSH21" s="132"/>
      <c r="OSI21" s="132"/>
      <c r="OSJ21" s="132"/>
      <c r="OSK21" s="132"/>
      <c r="OSL21" s="132"/>
      <c r="OSM21" s="132"/>
      <c r="OSN21" s="132"/>
      <c r="OSO21" s="132"/>
      <c r="OSP21" s="132"/>
      <c r="OSQ21" s="132"/>
      <c r="OSR21" s="132"/>
      <c r="OSS21" s="132"/>
      <c r="OST21" s="132"/>
      <c r="OSU21" s="132"/>
      <c r="OSV21" s="132"/>
      <c r="OSW21" s="132"/>
      <c r="OSX21" s="132"/>
      <c r="OSY21" s="132"/>
      <c r="OSZ21" s="132"/>
      <c r="OTA21" s="132"/>
      <c r="OTB21" s="132"/>
      <c r="OTC21" s="132"/>
      <c r="OTD21" s="132"/>
      <c r="OTE21" s="132"/>
      <c r="OTF21" s="132"/>
      <c r="OTG21" s="132"/>
      <c r="OTH21" s="132"/>
      <c r="OTI21" s="132"/>
      <c r="OTJ21" s="132"/>
      <c r="OTK21" s="132"/>
      <c r="OTL21" s="132"/>
      <c r="OTM21" s="132"/>
      <c r="OTN21" s="132"/>
      <c r="OTO21" s="132"/>
      <c r="OTP21" s="132"/>
      <c r="OTQ21" s="132"/>
      <c r="OTR21" s="132"/>
      <c r="OTS21" s="132"/>
      <c r="OTT21" s="132"/>
      <c r="OTU21" s="132"/>
      <c r="OTV21" s="132"/>
      <c r="OTW21" s="132"/>
      <c r="OTX21" s="132"/>
      <c r="OTY21" s="132"/>
      <c r="OTZ21" s="132"/>
      <c r="OUA21" s="132"/>
      <c r="OUB21" s="132"/>
      <c r="OUC21" s="132"/>
      <c r="OUD21" s="132"/>
      <c r="OUE21" s="132"/>
      <c r="OUF21" s="132"/>
      <c r="OUG21" s="132"/>
      <c r="OUH21" s="132"/>
      <c r="OUI21" s="132"/>
      <c r="OUJ21" s="132"/>
      <c r="OUK21" s="132"/>
      <c r="OUL21" s="132"/>
      <c r="OUM21" s="132"/>
      <c r="OUN21" s="132"/>
      <c r="OUO21" s="132"/>
      <c r="OUP21" s="132"/>
      <c r="OUQ21" s="132"/>
      <c r="OUR21" s="132"/>
      <c r="OUS21" s="132"/>
      <c r="OUT21" s="132"/>
      <c r="OUU21" s="132"/>
      <c r="OUV21" s="132"/>
      <c r="OUW21" s="132"/>
      <c r="OUX21" s="132"/>
      <c r="OUY21" s="132"/>
      <c r="OUZ21" s="132"/>
      <c r="OVA21" s="132"/>
      <c r="OVB21" s="132"/>
      <c r="OVC21" s="132"/>
      <c r="OVD21" s="132"/>
      <c r="OVE21" s="132"/>
      <c r="OVF21" s="132"/>
      <c r="OVG21" s="132"/>
      <c r="OVH21" s="132"/>
      <c r="OVI21" s="132"/>
      <c r="OVJ21" s="132"/>
      <c r="OVK21" s="132"/>
      <c r="OVL21" s="132"/>
      <c r="OVM21" s="132"/>
      <c r="OVN21" s="132"/>
      <c r="OVO21" s="132"/>
      <c r="OVP21" s="132"/>
      <c r="OVQ21" s="132"/>
      <c r="OVR21" s="132"/>
      <c r="OVS21" s="132"/>
      <c r="OVT21" s="132"/>
      <c r="OVU21" s="132"/>
      <c r="OVV21" s="132"/>
      <c r="OVW21" s="132"/>
      <c r="OVX21" s="132"/>
      <c r="OVY21" s="132"/>
      <c r="OVZ21" s="132"/>
      <c r="OWA21" s="132"/>
      <c r="OWB21" s="132"/>
      <c r="OWC21" s="132"/>
      <c r="OWD21" s="132"/>
      <c r="OWE21" s="132"/>
      <c r="OWF21" s="132"/>
      <c r="OWG21" s="132"/>
      <c r="OWH21" s="132"/>
      <c r="OWI21" s="132"/>
      <c r="OWJ21" s="132"/>
      <c r="OWK21" s="132"/>
      <c r="OWL21" s="132"/>
      <c r="OWM21" s="132"/>
      <c r="OWN21" s="132"/>
      <c r="OWO21" s="132"/>
      <c r="OWP21" s="132"/>
      <c r="OWQ21" s="132"/>
      <c r="OWR21" s="132"/>
      <c r="OWS21" s="132"/>
      <c r="OWT21" s="132"/>
      <c r="OWU21" s="132"/>
      <c r="OWV21" s="132"/>
      <c r="OWW21" s="132"/>
      <c r="OWX21" s="132"/>
      <c r="OWY21" s="132"/>
      <c r="OWZ21" s="132"/>
      <c r="OXA21" s="132"/>
      <c r="OXB21" s="132"/>
      <c r="OXC21" s="132"/>
      <c r="OXD21" s="132"/>
      <c r="OXE21" s="132"/>
      <c r="OXF21" s="132"/>
      <c r="OXG21" s="132"/>
      <c r="OXH21" s="132"/>
      <c r="OXI21" s="132"/>
      <c r="OXJ21" s="132"/>
      <c r="OXK21" s="132"/>
      <c r="OXL21" s="132"/>
      <c r="OXM21" s="132"/>
      <c r="OXN21" s="132"/>
      <c r="OXO21" s="132"/>
      <c r="OXP21" s="132"/>
      <c r="OXQ21" s="132"/>
      <c r="OXR21" s="132"/>
      <c r="OXS21" s="132"/>
      <c r="OXT21" s="132"/>
      <c r="OXU21" s="132"/>
      <c r="OXV21" s="132"/>
      <c r="OXW21" s="132"/>
      <c r="OXX21" s="132"/>
      <c r="OXY21" s="132"/>
      <c r="OXZ21" s="132"/>
      <c r="OYA21" s="132"/>
      <c r="OYB21" s="132"/>
      <c r="OYC21" s="132"/>
      <c r="OYD21" s="132"/>
      <c r="OYE21" s="132"/>
      <c r="OYF21" s="132"/>
      <c r="OYG21" s="132"/>
      <c r="OYH21" s="132"/>
      <c r="OYI21" s="132"/>
      <c r="OYJ21" s="132"/>
      <c r="OYK21" s="132"/>
      <c r="OYL21" s="132"/>
      <c r="OYM21" s="132"/>
      <c r="OYN21" s="132"/>
      <c r="OYO21" s="132"/>
      <c r="OYP21" s="132"/>
      <c r="OYQ21" s="132"/>
      <c r="OYR21" s="132"/>
      <c r="OYS21" s="132"/>
      <c r="OYT21" s="132"/>
      <c r="OYU21" s="132"/>
      <c r="OYV21" s="132"/>
      <c r="OYW21" s="132"/>
      <c r="OYX21" s="132"/>
      <c r="OYY21" s="132"/>
      <c r="OYZ21" s="132"/>
      <c r="OZA21" s="132"/>
      <c r="OZB21" s="132"/>
      <c r="OZC21" s="132"/>
      <c r="OZD21" s="132"/>
      <c r="OZE21" s="132"/>
      <c r="OZF21" s="132"/>
      <c r="OZG21" s="132"/>
      <c r="OZH21" s="132"/>
      <c r="OZI21" s="132"/>
      <c r="OZJ21" s="132"/>
      <c r="OZK21" s="132"/>
      <c r="OZL21" s="132"/>
      <c r="OZM21" s="132"/>
      <c r="OZN21" s="132"/>
      <c r="OZO21" s="132"/>
      <c r="OZP21" s="132"/>
      <c r="OZQ21" s="132"/>
      <c r="OZR21" s="132"/>
      <c r="OZS21" s="132"/>
      <c r="OZT21" s="132"/>
      <c r="OZU21" s="132"/>
      <c r="OZV21" s="132"/>
      <c r="OZW21" s="132"/>
      <c r="OZX21" s="132"/>
      <c r="OZY21" s="132"/>
      <c r="OZZ21" s="132"/>
      <c r="PAA21" s="132"/>
      <c r="PAB21" s="132"/>
      <c r="PAC21" s="132"/>
      <c r="PAD21" s="132"/>
      <c r="PAE21" s="132"/>
      <c r="PAF21" s="132"/>
      <c r="PAG21" s="132"/>
      <c r="PAH21" s="132"/>
      <c r="PAI21" s="132"/>
      <c r="PAJ21" s="132"/>
      <c r="PAK21" s="132"/>
      <c r="PAL21" s="132"/>
      <c r="PAM21" s="132"/>
      <c r="PAN21" s="132"/>
      <c r="PAO21" s="132"/>
      <c r="PAP21" s="132"/>
      <c r="PAQ21" s="132"/>
      <c r="PAR21" s="132"/>
      <c r="PAS21" s="132"/>
      <c r="PAT21" s="132"/>
      <c r="PAU21" s="132"/>
      <c r="PAV21" s="132"/>
      <c r="PAW21" s="132"/>
      <c r="PAX21" s="132"/>
      <c r="PAY21" s="132"/>
      <c r="PAZ21" s="132"/>
      <c r="PBA21" s="132"/>
      <c r="PBB21" s="132"/>
      <c r="PBC21" s="132"/>
      <c r="PBD21" s="132"/>
      <c r="PBE21" s="132"/>
      <c r="PBF21" s="132"/>
      <c r="PBG21" s="132"/>
      <c r="PBH21" s="132"/>
      <c r="PBI21" s="132"/>
      <c r="PBJ21" s="132"/>
      <c r="PBK21" s="132"/>
      <c r="PBL21" s="132"/>
      <c r="PBM21" s="132"/>
      <c r="PBN21" s="132"/>
      <c r="PBO21" s="132"/>
      <c r="PBP21" s="132"/>
      <c r="PBQ21" s="132"/>
      <c r="PBR21" s="132"/>
      <c r="PBS21" s="132"/>
      <c r="PBT21" s="132"/>
      <c r="PBU21" s="132"/>
      <c r="PBV21" s="132"/>
      <c r="PBW21" s="132"/>
      <c r="PBX21" s="132"/>
      <c r="PBY21" s="132"/>
      <c r="PBZ21" s="132"/>
      <c r="PCA21" s="132"/>
      <c r="PCB21" s="132"/>
      <c r="PCC21" s="132"/>
      <c r="PCD21" s="132"/>
      <c r="PCE21" s="132"/>
      <c r="PCF21" s="132"/>
      <c r="PCG21" s="132"/>
      <c r="PCH21" s="132"/>
      <c r="PCI21" s="132"/>
      <c r="PCJ21" s="132"/>
      <c r="PCK21" s="132"/>
      <c r="PCL21" s="132"/>
      <c r="PCM21" s="132"/>
      <c r="PCN21" s="132"/>
      <c r="PCO21" s="132"/>
      <c r="PCP21" s="132"/>
      <c r="PCQ21" s="132"/>
      <c r="PCR21" s="132"/>
      <c r="PCS21" s="132"/>
      <c r="PCT21" s="132"/>
      <c r="PCU21" s="132"/>
      <c r="PCV21" s="132"/>
      <c r="PCW21" s="132"/>
      <c r="PCX21" s="132"/>
      <c r="PCY21" s="132"/>
      <c r="PCZ21" s="132"/>
      <c r="PDA21" s="132"/>
      <c r="PDB21" s="132"/>
      <c r="PDC21" s="132"/>
      <c r="PDD21" s="132"/>
      <c r="PDE21" s="132"/>
      <c r="PDF21" s="132"/>
      <c r="PDG21" s="132"/>
      <c r="PDH21" s="132"/>
      <c r="PDI21" s="132"/>
      <c r="PDJ21" s="132"/>
      <c r="PDK21" s="132"/>
      <c r="PDL21" s="132"/>
      <c r="PDM21" s="132"/>
      <c r="PDN21" s="132"/>
      <c r="PDO21" s="132"/>
      <c r="PDP21" s="132"/>
      <c r="PDQ21" s="132"/>
      <c r="PDR21" s="132"/>
      <c r="PDS21" s="132"/>
      <c r="PDT21" s="132"/>
      <c r="PDU21" s="132"/>
      <c r="PDV21" s="132"/>
      <c r="PDW21" s="132"/>
      <c r="PDX21" s="132"/>
      <c r="PDY21" s="132"/>
      <c r="PDZ21" s="132"/>
      <c r="PEA21" s="132"/>
      <c r="PEB21" s="132"/>
      <c r="PEC21" s="132"/>
      <c r="PED21" s="132"/>
      <c r="PEE21" s="132"/>
      <c r="PEF21" s="132"/>
      <c r="PEG21" s="132"/>
      <c r="PEH21" s="132"/>
      <c r="PEI21" s="132"/>
      <c r="PEJ21" s="132"/>
      <c r="PEK21" s="132"/>
      <c r="PEL21" s="132"/>
      <c r="PEM21" s="132"/>
      <c r="PEN21" s="132"/>
      <c r="PEO21" s="132"/>
      <c r="PEP21" s="132"/>
      <c r="PEQ21" s="132"/>
      <c r="PER21" s="132"/>
      <c r="PES21" s="132"/>
      <c r="PET21" s="132"/>
      <c r="PEU21" s="132"/>
      <c r="PEV21" s="132"/>
      <c r="PEW21" s="132"/>
      <c r="PEX21" s="132"/>
      <c r="PEY21" s="132"/>
      <c r="PEZ21" s="132"/>
      <c r="PFA21" s="132"/>
      <c r="PFB21" s="132"/>
      <c r="PFC21" s="132"/>
      <c r="PFD21" s="132"/>
      <c r="PFE21" s="132"/>
      <c r="PFF21" s="132"/>
      <c r="PFG21" s="132"/>
      <c r="PFH21" s="132"/>
      <c r="PFI21" s="132"/>
      <c r="PFJ21" s="132"/>
      <c r="PFK21" s="132"/>
      <c r="PFL21" s="132"/>
      <c r="PFM21" s="132"/>
      <c r="PFN21" s="132"/>
      <c r="PFO21" s="132"/>
      <c r="PFP21" s="132"/>
      <c r="PFQ21" s="132"/>
      <c r="PFR21" s="132"/>
      <c r="PFS21" s="132"/>
      <c r="PFT21" s="132"/>
      <c r="PFU21" s="132"/>
      <c r="PFV21" s="132"/>
      <c r="PFW21" s="132"/>
      <c r="PFX21" s="132"/>
      <c r="PFY21" s="132"/>
      <c r="PFZ21" s="132"/>
      <c r="PGA21" s="132"/>
      <c r="PGB21" s="132"/>
      <c r="PGC21" s="132"/>
      <c r="PGD21" s="132"/>
      <c r="PGE21" s="132"/>
      <c r="PGF21" s="132"/>
      <c r="PGG21" s="132"/>
      <c r="PGH21" s="132"/>
      <c r="PGI21" s="132"/>
      <c r="PGJ21" s="132"/>
      <c r="PGK21" s="132"/>
      <c r="PGL21" s="132"/>
      <c r="PGM21" s="132"/>
      <c r="PGN21" s="132"/>
      <c r="PGO21" s="132"/>
      <c r="PGP21" s="132"/>
      <c r="PGQ21" s="132"/>
      <c r="PGR21" s="132"/>
      <c r="PGS21" s="132"/>
      <c r="PGT21" s="132"/>
      <c r="PGU21" s="132"/>
      <c r="PGV21" s="132"/>
      <c r="PGW21" s="132"/>
      <c r="PGX21" s="132"/>
      <c r="PGY21" s="132"/>
      <c r="PGZ21" s="132"/>
      <c r="PHA21" s="132"/>
      <c r="PHB21" s="132"/>
      <c r="PHC21" s="132"/>
      <c r="PHD21" s="132"/>
      <c r="PHE21" s="132"/>
      <c r="PHF21" s="132"/>
      <c r="PHG21" s="132"/>
      <c r="PHH21" s="132"/>
      <c r="PHI21" s="132"/>
      <c r="PHJ21" s="132"/>
      <c r="PHK21" s="132"/>
      <c r="PHL21" s="132"/>
      <c r="PHM21" s="132"/>
      <c r="PHN21" s="132"/>
      <c r="PHO21" s="132"/>
      <c r="PHP21" s="132"/>
      <c r="PHQ21" s="132"/>
      <c r="PHR21" s="132"/>
      <c r="PHS21" s="132"/>
      <c r="PHT21" s="132"/>
      <c r="PHU21" s="132"/>
      <c r="PHV21" s="132"/>
      <c r="PHW21" s="132"/>
      <c r="PHX21" s="132"/>
      <c r="PHY21" s="132"/>
      <c r="PHZ21" s="132"/>
      <c r="PIA21" s="132"/>
      <c r="PIB21" s="132"/>
      <c r="PIC21" s="132"/>
      <c r="PID21" s="132"/>
      <c r="PIE21" s="132"/>
      <c r="PIF21" s="132"/>
      <c r="PIG21" s="132"/>
      <c r="PIH21" s="132"/>
      <c r="PII21" s="132"/>
      <c r="PIJ21" s="132"/>
      <c r="PIK21" s="132"/>
      <c r="PIL21" s="132"/>
      <c r="PIM21" s="132"/>
      <c r="PIN21" s="132"/>
      <c r="PIO21" s="132"/>
      <c r="PIP21" s="132"/>
      <c r="PIQ21" s="132"/>
      <c r="PIR21" s="132"/>
      <c r="PIS21" s="132"/>
      <c r="PIT21" s="132"/>
      <c r="PIU21" s="132"/>
      <c r="PIV21" s="132"/>
      <c r="PIW21" s="132"/>
      <c r="PIX21" s="132"/>
      <c r="PIY21" s="132"/>
      <c r="PIZ21" s="132"/>
      <c r="PJA21" s="132"/>
      <c r="PJB21" s="132"/>
      <c r="PJC21" s="132"/>
      <c r="PJD21" s="132"/>
      <c r="PJE21" s="132"/>
      <c r="PJF21" s="132"/>
      <c r="PJG21" s="132"/>
      <c r="PJH21" s="132"/>
      <c r="PJI21" s="132"/>
      <c r="PJJ21" s="132"/>
      <c r="PJK21" s="132"/>
      <c r="PJL21" s="132"/>
      <c r="PJM21" s="132"/>
      <c r="PJN21" s="132"/>
      <c r="PJO21" s="132"/>
      <c r="PJP21" s="132"/>
      <c r="PJQ21" s="132"/>
      <c r="PJR21" s="132"/>
      <c r="PJS21" s="132"/>
      <c r="PJT21" s="132"/>
      <c r="PJU21" s="132"/>
      <c r="PJV21" s="132"/>
      <c r="PJW21" s="132"/>
      <c r="PJX21" s="132"/>
      <c r="PJY21" s="132"/>
      <c r="PJZ21" s="132"/>
      <c r="PKA21" s="132"/>
      <c r="PKB21" s="132"/>
      <c r="PKC21" s="132"/>
      <c r="PKD21" s="132"/>
      <c r="PKE21" s="132"/>
      <c r="PKF21" s="132"/>
      <c r="PKG21" s="132"/>
      <c r="PKH21" s="132"/>
      <c r="PKI21" s="132"/>
      <c r="PKJ21" s="132"/>
      <c r="PKK21" s="132"/>
      <c r="PKL21" s="132"/>
      <c r="PKM21" s="132"/>
      <c r="PKN21" s="132"/>
      <c r="PKO21" s="132"/>
      <c r="PKP21" s="132"/>
      <c r="PKQ21" s="132"/>
      <c r="PKR21" s="132"/>
      <c r="PKS21" s="132"/>
      <c r="PKT21" s="132"/>
      <c r="PKU21" s="132"/>
      <c r="PKV21" s="132"/>
      <c r="PKW21" s="132"/>
      <c r="PKX21" s="132"/>
      <c r="PKY21" s="132"/>
      <c r="PKZ21" s="132"/>
      <c r="PLA21" s="132"/>
      <c r="PLB21" s="132"/>
      <c r="PLC21" s="132"/>
      <c r="PLD21" s="132"/>
      <c r="PLE21" s="132"/>
      <c r="PLF21" s="132"/>
      <c r="PLG21" s="132"/>
      <c r="PLH21" s="132"/>
      <c r="PLI21" s="132"/>
      <c r="PLJ21" s="132"/>
      <c r="PLK21" s="132"/>
      <c r="PLL21" s="132"/>
      <c r="PLM21" s="132"/>
      <c r="PLN21" s="132"/>
      <c r="PLO21" s="132"/>
      <c r="PLP21" s="132"/>
      <c r="PLQ21" s="132"/>
      <c r="PLR21" s="132"/>
      <c r="PLS21" s="132"/>
      <c r="PLT21" s="132"/>
      <c r="PLU21" s="132"/>
      <c r="PLV21" s="132"/>
      <c r="PLW21" s="132"/>
      <c r="PLX21" s="132"/>
      <c r="PLY21" s="132"/>
      <c r="PLZ21" s="132"/>
      <c r="PMA21" s="132"/>
      <c r="PMB21" s="132"/>
      <c r="PMC21" s="132"/>
      <c r="PMD21" s="132"/>
      <c r="PME21" s="132"/>
      <c r="PMF21" s="132"/>
      <c r="PMG21" s="132"/>
      <c r="PMH21" s="132"/>
      <c r="PMI21" s="132"/>
      <c r="PMJ21" s="132"/>
      <c r="PMK21" s="132"/>
      <c r="PML21" s="132"/>
      <c r="PMM21" s="132"/>
      <c r="PMN21" s="132"/>
      <c r="PMO21" s="132"/>
      <c r="PMP21" s="132"/>
      <c r="PMQ21" s="132"/>
      <c r="PMR21" s="132"/>
      <c r="PMS21" s="132"/>
      <c r="PMT21" s="132"/>
      <c r="PMU21" s="132"/>
      <c r="PMV21" s="132"/>
      <c r="PMW21" s="132"/>
      <c r="PMX21" s="132"/>
      <c r="PMY21" s="132"/>
      <c r="PMZ21" s="132"/>
      <c r="PNA21" s="132"/>
      <c r="PNB21" s="132"/>
      <c r="PNC21" s="132"/>
      <c r="PND21" s="132"/>
      <c r="PNE21" s="132"/>
      <c r="PNF21" s="132"/>
      <c r="PNG21" s="132"/>
      <c r="PNH21" s="132"/>
      <c r="PNI21" s="132"/>
      <c r="PNJ21" s="132"/>
      <c r="PNK21" s="132"/>
      <c r="PNL21" s="132"/>
      <c r="PNM21" s="132"/>
      <c r="PNN21" s="132"/>
      <c r="PNO21" s="132"/>
      <c r="PNP21" s="132"/>
      <c r="PNQ21" s="132"/>
      <c r="PNR21" s="132"/>
      <c r="PNS21" s="132"/>
      <c r="PNT21" s="132"/>
      <c r="PNU21" s="132"/>
      <c r="PNV21" s="132"/>
      <c r="PNW21" s="132"/>
      <c r="PNX21" s="132"/>
      <c r="PNY21" s="132"/>
      <c r="PNZ21" s="132"/>
      <c r="POA21" s="132"/>
      <c r="POB21" s="132"/>
      <c r="POC21" s="132"/>
      <c r="POD21" s="132"/>
      <c r="POE21" s="132"/>
      <c r="POF21" s="132"/>
      <c r="POG21" s="132"/>
      <c r="POH21" s="132"/>
      <c r="POI21" s="132"/>
      <c r="POJ21" s="132"/>
      <c r="POK21" s="132"/>
      <c r="POL21" s="132"/>
      <c r="POM21" s="132"/>
      <c r="PON21" s="132"/>
      <c r="POO21" s="132"/>
      <c r="POP21" s="132"/>
      <c r="POQ21" s="132"/>
      <c r="POR21" s="132"/>
      <c r="POS21" s="132"/>
      <c r="POT21" s="132"/>
      <c r="POU21" s="132"/>
      <c r="POV21" s="132"/>
      <c r="POW21" s="132"/>
      <c r="POX21" s="132"/>
      <c r="POY21" s="132"/>
      <c r="POZ21" s="132"/>
      <c r="PPA21" s="132"/>
      <c r="PPB21" s="132"/>
      <c r="PPC21" s="132"/>
      <c r="PPD21" s="132"/>
      <c r="PPE21" s="132"/>
      <c r="PPF21" s="132"/>
      <c r="PPG21" s="132"/>
      <c r="PPH21" s="132"/>
      <c r="PPI21" s="132"/>
      <c r="PPJ21" s="132"/>
      <c r="PPK21" s="132"/>
      <c r="PPL21" s="132"/>
      <c r="PPM21" s="132"/>
      <c r="PPN21" s="132"/>
      <c r="PPO21" s="132"/>
      <c r="PPP21" s="132"/>
      <c r="PPQ21" s="132"/>
      <c r="PPR21" s="132"/>
      <c r="PPS21" s="132"/>
      <c r="PPT21" s="132"/>
      <c r="PPU21" s="132"/>
      <c r="PPV21" s="132"/>
      <c r="PPW21" s="132"/>
      <c r="PPX21" s="132"/>
      <c r="PPY21" s="132"/>
      <c r="PPZ21" s="132"/>
      <c r="PQA21" s="132"/>
      <c r="PQB21" s="132"/>
      <c r="PQC21" s="132"/>
      <c r="PQD21" s="132"/>
      <c r="PQE21" s="132"/>
      <c r="PQF21" s="132"/>
      <c r="PQG21" s="132"/>
      <c r="PQH21" s="132"/>
      <c r="PQI21" s="132"/>
      <c r="PQJ21" s="132"/>
      <c r="PQK21" s="132"/>
      <c r="PQL21" s="132"/>
      <c r="PQM21" s="132"/>
      <c r="PQN21" s="132"/>
      <c r="PQO21" s="132"/>
      <c r="PQP21" s="132"/>
      <c r="PQQ21" s="132"/>
      <c r="PQR21" s="132"/>
      <c r="PQS21" s="132"/>
      <c r="PQT21" s="132"/>
      <c r="PQU21" s="132"/>
      <c r="PQV21" s="132"/>
      <c r="PQW21" s="132"/>
      <c r="PQX21" s="132"/>
      <c r="PQY21" s="132"/>
      <c r="PQZ21" s="132"/>
      <c r="PRA21" s="132"/>
      <c r="PRB21" s="132"/>
      <c r="PRC21" s="132"/>
      <c r="PRD21" s="132"/>
      <c r="PRE21" s="132"/>
      <c r="PRF21" s="132"/>
      <c r="PRG21" s="132"/>
      <c r="PRH21" s="132"/>
      <c r="PRI21" s="132"/>
      <c r="PRJ21" s="132"/>
      <c r="PRK21" s="132"/>
      <c r="PRL21" s="132"/>
      <c r="PRM21" s="132"/>
      <c r="PRN21" s="132"/>
      <c r="PRO21" s="132"/>
      <c r="PRP21" s="132"/>
      <c r="PRQ21" s="132"/>
      <c r="PRR21" s="132"/>
      <c r="PRS21" s="132"/>
      <c r="PRT21" s="132"/>
      <c r="PRU21" s="132"/>
      <c r="PRV21" s="132"/>
      <c r="PRW21" s="132"/>
      <c r="PRX21" s="132"/>
      <c r="PRY21" s="132"/>
      <c r="PRZ21" s="132"/>
      <c r="PSA21" s="132"/>
      <c r="PSB21" s="132"/>
      <c r="PSC21" s="132"/>
      <c r="PSD21" s="132"/>
      <c r="PSE21" s="132"/>
      <c r="PSF21" s="132"/>
      <c r="PSG21" s="132"/>
      <c r="PSH21" s="132"/>
      <c r="PSI21" s="132"/>
      <c r="PSJ21" s="132"/>
      <c r="PSK21" s="132"/>
      <c r="PSL21" s="132"/>
      <c r="PSM21" s="132"/>
      <c r="PSN21" s="132"/>
      <c r="PSO21" s="132"/>
      <c r="PSP21" s="132"/>
      <c r="PSQ21" s="132"/>
      <c r="PSR21" s="132"/>
      <c r="PSS21" s="132"/>
      <c r="PST21" s="132"/>
      <c r="PSU21" s="132"/>
      <c r="PSV21" s="132"/>
      <c r="PSW21" s="132"/>
      <c r="PSX21" s="132"/>
      <c r="PSY21" s="132"/>
      <c r="PSZ21" s="132"/>
      <c r="PTA21" s="132"/>
      <c r="PTB21" s="132"/>
      <c r="PTC21" s="132"/>
      <c r="PTD21" s="132"/>
      <c r="PTE21" s="132"/>
      <c r="PTF21" s="132"/>
      <c r="PTG21" s="132"/>
      <c r="PTH21" s="132"/>
      <c r="PTI21" s="132"/>
      <c r="PTJ21" s="132"/>
      <c r="PTK21" s="132"/>
      <c r="PTL21" s="132"/>
      <c r="PTM21" s="132"/>
      <c r="PTN21" s="132"/>
      <c r="PTO21" s="132"/>
      <c r="PTP21" s="132"/>
      <c r="PTQ21" s="132"/>
      <c r="PTR21" s="132"/>
      <c r="PTS21" s="132"/>
      <c r="PTT21" s="132"/>
      <c r="PTU21" s="132"/>
      <c r="PTV21" s="132"/>
      <c r="PTW21" s="132"/>
      <c r="PTX21" s="132"/>
      <c r="PTY21" s="132"/>
      <c r="PTZ21" s="132"/>
      <c r="PUA21" s="132"/>
      <c r="PUB21" s="132"/>
      <c r="PUC21" s="132"/>
      <c r="PUD21" s="132"/>
      <c r="PUE21" s="132"/>
      <c r="PUF21" s="132"/>
      <c r="PUG21" s="132"/>
      <c r="PUH21" s="132"/>
      <c r="PUI21" s="132"/>
      <c r="PUJ21" s="132"/>
      <c r="PUK21" s="132"/>
      <c r="PUL21" s="132"/>
      <c r="PUM21" s="132"/>
      <c r="PUN21" s="132"/>
      <c r="PUO21" s="132"/>
      <c r="PUP21" s="132"/>
      <c r="PUQ21" s="132"/>
      <c r="PUR21" s="132"/>
      <c r="PUS21" s="132"/>
      <c r="PUT21" s="132"/>
      <c r="PUU21" s="132"/>
      <c r="PUV21" s="132"/>
      <c r="PUW21" s="132"/>
      <c r="PUX21" s="132"/>
      <c r="PUY21" s="132"/>
      <c r="PUZ21" s="132"/>
      <c r="PVA21" s="132"/>
      <c r="PVB21" s="132"/>
      <c r="PVC21" s="132"/>
      <c r="PVD21" s="132"/>
      <c r="PVE21" s="132"/>
      <c r="PVF21" s="132"/>
      <c r="PVG21" s="132"/>
      <c r="PVH21" s="132"/>
      <c r="PVI21" s="132"/>
      <c r="PVJ21" s="132"/>
      <c r="PVK21" s="132"/>
      <c r="PVL21" s="132"/>
      <c r="PVM21" s="132"/>
      <c r="PVN21" s="132"/>
      <c r="PVO21" s="132"/>
      <c r="PVP21" s="132"/>
      <c r="PVQ21" s="132"/>
      <c r="PVR21" s="132"/>
      <c r="PVS21" s="132"/>
      <c r="PVT21" s="132"/>
      <c r="PVU21" s="132"/>
      <c r="PVV21" s="132"/>
      <c r="PVW21" s="132"/>
      <c r="PVX21" s="132"/>
      <c r="PVY21" s="132"/>
      <c r="PVZ21" s="132"/>
      <c r="PWA21" s="132"/>
      <c r="PWB21" s="132"/>
      <c r="PWC21" s="132"/>
      <c r="PWD21" s="132"/>
      <c r="PWE21" s="132"/>
      <c r="PWF21" s="132"/>
      <c r="PWG21" s="132"/>
      <c r="PWH21" s="132"/>
      <c r="PWI21" s="132"/>
      <c r="PWJ21" s="132"/>
      <c r="PWK21" s="132"/>
      <c r="PWL21" s="132"/>
      <c r="PWM21" s="132"/>
      <c r="PWN21" s="132"/>
      <c r="PWO21" s="132"/>
      <c r="PWP21" s="132"/>
      <c r="PWQ21" s="132"/>
      <c r="PWR21" s="132"/>
      <c r="PWS21" s="132"/>
      <c r="PWT21" s="132"/>
      <c r="PWU21" s="132"/>
      <c r="PWV21" s="132"/>
      <c r="PWW21" s="132"/>
      <c r="PWX21" s="132"/>
      <c r="PWY21" s="132"/>
      <c r="PWZ21" s="132"/>
      <c r="PXA21" s="132"/>
      <c r="PXB21" s="132"/>
      <c r="PXC21" s="132"/>
      <c r="PXD21" s="132"/>
      <c r="PXE21" s="132"/>
      <c r="PXF21" s="132"/>
      <c r="PXG21" s="132"/>
      <c r="PXH21" s="132"/>
      <c r="PXI21" s="132"/>
      <c r="PXJ21" s="132"/>
      <c r="PXK21" s="132"/>
      <c r="PXL21" s="132"/>
      <c r="PXM21" s="132"/>
      <c r="PXN21" s="132"/>
      <c r="PXO21" s="132"/>
      <c r="PXP21" s="132"/>
      <c r="PXQ21" s="132"/>
      <c r="PXR21" s="132"/>
      <c r="PXS21" s="132"/>
      <c r="PXT21" s="132"/>
      <c r="PXU21" s="132"/>
      <c r="PXV21" s="132"/>
      <c r="PXW21" s="132"/>
      <c r="PXX21" s="132"/>
      <c r="PXY21" s="132"/>
      <c r="PXZ21" s="132"/>
      <c r="PYA21" s="132"/>
      <c r="PYB21" s="132"/>
      <c r="PYC21" s="132"/>
      <c r="PYD21" s="132"/>
      <c r="PYE21" s="132"/>
      <c r="PYF21" s="132"/>
      <c r="PYG21" s="132"/>
      <c r="PYH21" s="132"/>
      <c r="PYI21" s="132"/>
      <c r="PYJ21" s="132"/>
      <c r="PYK21" s="132"/>
      <c r="PYL21" s="132"/>
      <c r="PYM21" s="132"/>
      <c r="PYN21" s="132"/>
      <c r="PYO21" s="132"/>
      <c r="PYP21" s="132"/>
      <c r="PYQ21" s="132"/>
      <c r="PYR21" s="132"/>
      <c r="PYS21" s="132"/>
      <c r="PYT21" s="132"/>
      <c r="PYU21" s="132"/>
      <c r="PYV21" s="132"/>
      <c r="PYW21" s="132"/>
      <c r="PYX21" s="132"/>
      <c r="PYY21" s="132"/>
      <c r="PYZ21" s="132"/>
      <c r="PZA21" s="132"/>
      <c r="PZB21" s="132"/>
      <c r="PZC21" s="132"/>
      <c r="PZD21" s="132"/>
      <c r="PZE21" s="132"/>
      <c r="PZF21" s="132"/>
      <c r="PZG21" s="132"/>
      <c r="PZH21" s="132"/>
      <c r="PZI21" s="132"/>
      <c r="PZJ21" s="132"/>
      <c r="PZK21" s="132"/>
      <c r="PZL21" s="132"/>
      <c r="PZM21" s="132"/>
      <c r="PZN21" s="132"/>
      <c r="PZO21" s="132"/>
      <c r="PZP21" s="132"/>
      <c r="PZQ21" s="132"/>
      <c r="PZR21" s="132"/>
      <c r="PZS21" s="132"/>
      <c r="PZT21" s="132"/>
      <c r="PZU21" s="132"/>
      <c r="PZV21" s="132"/>
      <c r="PZW21" s="132"/>
      <c r="PZX21" s="132"/>
      <c r="PZY21" s="132"/>
      <c r="PZZ21" s="132"/>
      <c r="QAA21" s="132"/>
      <c r="QAB21" s="132"/>
      <c r="QAC21" s="132"/>
      <c r="QAD21" s="132"/>
      <c r="QAE21" s="132"/>
      <c r="QAF21" s="132"/>
      <c r="QAG21" s="132"/>
      <c r="QAH21" s="132"/>
      <c r="QAI21" s="132"/>
      <c r="QAJ21" s="132"/>
      <c r="QAK21" s="132"/>
      <c r="QAL21" s="132"/>
      <c r="QAM21" s="132"/>
      <c r="QAN21" s="132"/>
      <c r="QAO21" s="132"/>
      <c r="QAP21" s="132"/>
      <c r="QAQ21" s="132"/>
      <c r="QAR21" s="132"/>
      <c r="QAS21" s="132"/>
      <c r="QAT21" s="132"/>
      <c r="QAU21" s="132"/>
      <c r="QAV21" s="132"/>
      <c r="QAW21" s="132"/>
      <c r="QAX21" s="132"/>
      <c r="QAY21" s="132"/>
      <c r="QAZ21" s="132"/>
      <c r="QBA21" s="132"/>
      <c r="QBB21" s="132"/>
      <c r="QBC21" s="132"/>
      <c r="QBD21" s="132"/>
      <c r="QBE21" s="132"/>
      <c r="QBF21" s="132"/>
      <c r="QBG21" s="132"/>
      <c r="QBH21" s="132"/>
      <c r="QBI21" s="132"/>
      <c r="QBJ21" s="132"/>
      <c r="QBK21" s="132"/>
      <c r="QBL21" s="132"/>
      <c r="QBM21" s="132"/>
      <c r="QBN21" s="132"/>
      <c r="QBO21" s="132"/>
      <c r="QBP21" s="132"/>
      <c r="QBQ21" s="132"/>
      <c r="QBR21" s="132"/>
      <c r="QBS21" s="132"/>
      <c r="QBT21" s="132"/>
      <c r="QBU21" s="132"/>
      <c r="QBV21" s="132"/>
      <c r="QBW21" s="132"/>
      <c r="QBX21" s="132"/>
      <c r="QBY21" s="132"/>
      <c r="QBZ21" s="132"/>
      <c r="QCA21" s="132"/>
      <c r="QCB21" s="132"/>
      <c r="QCC21" s="132"/>
      <c r="QCD21" s="132"/>
      <c r="QCE21" s="132"/>
      <c r="QCF21" s="132"/>
      <c r="QCG21" s="132"/>
      <c r="QCH21" s="132"/>
      <c r="QCI21" s="132"/>
      <c r="QCJ21" s="132"/>
      <c r="QCK21" s="132"/>
      <c r="QCL21" s="132"/>
      <c r="QCM21" s="132"/>
      <c r="QCN21" s="132"/>
      <c r="QCO21" s="132"/>
      <c r="QCP21" s="132"/>
      <c r="QCQ21" s="132"/>
      <c r="QCR21" s="132"/>
      <c r="QCS21" s="132"/>
      <c r="QCT21" s="132"/>
      <c r="QCU21" s="132"/>
      <c r="QCV21" s="132"/>
      <c r="QCW21" s="132"/>
      <c r="QCX21" s="132"/>
      <c r="QCY21" s="132"/>
      <c r="QCZ21" s="132"/>
      <c r="QDA21" s="132"/>
      <c r="QDB21" s="132"/>
      <c r="QDC21" s="132"/>
      <c r="QDD21" s="132"/>
      <c r="QDE21" s="132"/>
      <c r="QDF21" s="132"/>
      <c r="QDG21" s="132"/>
      <c r="QDH21" s="132"/>
      <c r="QDI21" s="132"/>
      <c r="QDJ21" s="132"/>
      <c r="QDK21" s="132"/>
      <c r="QDL21" s="132"/>
      <c r="QDM21" s="132"/>
      <c r="QDN21" s="132"/>
      <c r="QDO21" s="132"/>
      <c r="QDP21" s="132"/>
      <c r="QDQ21" s="132"/>
      <c r="QDR21" s="132"/>
      <c r="QDS21" s="132"/>
      <c r="QDT21" s="132"/>
      <c r="QDU21" s="132"/>
      <c r="QDV21" s="132"/>
      <c r="QDW21" s="132"/>
      <c r="QDX21" s="132"/>
      <c r="QDY21" s="132"/>
      <c r="QDZ21" s="132"/>
      <c r="QEA21" s="132"/>
      <c r="QEB21" s="132"/>
      <c r="QEC21" s="132"/>
      <c r="QED21" s="132"/>
      <c r="QEE21" s="132"/>
      <c r="QEF21" s="132"/>
      <c r="QEG21" s="132"/>
      <c r="QEH21" s="132"/>
      <c r="QEI21" s="132"/>
      <c r="QEJ21" s="132"/>
      <c r="QEK21" s="132"/>
      <c r="QEL21" s="132"/>
      <c r="QEM21" s="132"/>
      <c r="QEN21" s="132"/>
      <c r="QEO21" s="132"/>
      <c r="QEP21" s="132"/>
      <c r="QEQ21" s="132"/>
      <c r="QER21" s="132"/>
      <c r="QES21" s="132"/>
      <c r="QET21" s="132"/>
      <c r="QEU21" s="132"/>
      <c r="QEV21" s="132"/>
      <c r="QEW21" s="132"/>
      <c r="QEX21" s="132"/>
      <c r="QEY21" s="132"/>
      <c r="QEZ21" s="132"/>
      <c r="QFA21" s="132"/>
      <c r="QFB21" s="132"/>
      <c r="QFC21" s="132"/>
      <c r="QFD21" s="132"/>
      <c r="QFE21" s="132"/>
      <c r="QFF21" s="132"/>
      <c r="QFG21" s="132"/>
      <c r="QFH21" s="132"/>
      <c r="QFI21" s="132"/>
      <c r="QFJ21" s="132"/>
      <c r="QFK21" s="132"/>
      <c r="QFL21" s="132"/>
      <c r="QFM21" s="132"/>
      <c r="QFN21" s="132"/>
      <c r="QFO21" s="132"/>
      <c r="QFP21" s="132"/>
      <c r="QFQ21" s="132"/>
      <c r="QFR21" s="132"/>
      <c r="QFS21" s="132"/>
      <c r="QFT21" s="132"/>
      <c r="QFU21" s="132"/>
      <c r="QFV21" s="132"/>
      <c r="QFW21" s="132"/>
      <c r="QFX21" s="132"/>
      <c r="QFY21" s="132"/>
      <c r="QFZ21" s="132"/>
      <c r="QGA21" s="132"/>
      <c r="QGB21" s="132"/>
      <c r="QGC21" s="132"/>
      <c r="QGD21" s="132"/>
      <c r="QGE21" s="132"/>
      <c r="QGF21" s="132"/>
      <c r="QGG21" s="132"/>
      <c r="QGH21" s="132"/>
      <c r="QGI21" s="132"/>
      <c r="QGJ21" s="132"/>
      <c r="QGK21" s="132"/>
      <c r="QGL21" s="132"/>
      <c r="QGM21" s="132"/>
      <c r="QGN21" s="132"/>
      <c r="QGO21" s="132"/>
      <c r="QGP21" s="132"/>
      <c r="QGQ21" s="132"/>
      <c r="QGR21" s="132"/>
      <c r="QGS21" s="132"/>
      <c r="QGT21" s="132"/>
      <c r="QGU21" s="132"/>
      <c r="QGV21" s="132"/>
      <c r="QGW21" s="132"/>
      <c r="QGX21" s="132"/>
      <c r="QGY21" s="132"/>
      <c r="QGZ21" s="132"/>
      <c r="QHA21" s="132"/>
      <c r="QHB21" s="132"/>
      <c r="QHC21" s="132"/>
      <c r="QHD21" s="132"/>
      <c r="QHE21" s="132"/>
      <c r="QHF21" s="132"/>
      <c r="QHG21" s="132"/>
      <c r="QHH21" s="132"/>
      <c r="QHI21" s="132"/>
      <c r="QHJ21" s="132"/>
      <c r="QHK21" s="132"/>
      <c r="QHL21" s="132"/>
      <c r="QHM21" s="132"/>
      <c r="QHN21" s="132"/>
      <c r="QHO21" s="132"/>
      <c r="QHP21" s="132"/>
      <c r="QHQ21" s="132"/>
      <c r="QHR21" s="132"/>
      <c r="QHS21" s="132"/>
      <c r="QHT21" s="132"/>
      <c r="QHU21" s="132"/>
      <c r="QHV21" s="132"/>
      <c r="QHW21" s="132"/>
      <c r="QHX21" s="132"/>
      <c r="QHY21" s="132"/>
      <c r="QHZ21" s="132"/>
      <c r="QIA21" s="132"/>
      <c r="QIB21" s="132"/>
      <c r="QIC21" s="132"/>
      <c r="QID21" s="132"/>
      <c r="QIE21" s="132"/>
      <c r="QIF21" s="132"/>
      <c r="QIG21" s="132"/>
      <c r="QIH21" s="132"/>
      <c r="QII21" s="132"/>
      <c r="QIJ21" s="132"/>
      <c r="QIK21" s="132"/>
      <c r="QIL21" s="132"/>
      <c r="QIM21" s="132"/>
      <c r="QIN21" s="132"/>
      <c r="QIO21" s="132"/>
      <c r="QIP21" s="132"/>
      <c r="QIQ21" s="132"/>
      <c r="QIR21" s="132"/>
      <c r="QIS21" s="132"/>
      <c r="QIT21" s="132"/>
      <c r="QIU21" s="132"/>
      <c r="QIV21" s="132"/>
      <c r="QIW21" s="132"/>
      <c r="QIX21" s="132"/>
      <c r="QIY21" s="132"/>
      <c r="QIZ21" s="132"/>
      <c r="QJA21" s="132"/>
      <c r="QJB21" s="132"/>
      <c r="QJC21" s="132"/>
      <c r="QJD21" s="132"/>
      <c r="QJE21" s="132"/>
      <c r="QJF21" s="132"/>
      <c r="QJG21" s="132"/>
      <c r="QJH21" s="132"/>
      <c r="QJI21" s="132"/>
      <c r="QJJ21" s="132"/>
      <c r="QJK21" s="132"/>
      <c r="QJL21" s="132"/>
      <c r="QJM21" s="132"/>
      <c r="QJN21" s="132"/>
      <c r="QJO21" s="132"/>
      <c r="QJP21" s="132"/>
      <c r="QJQ21" s="132"/>
      <c r="QJR21" s="132"/>
      <c r="QJS21" s="132"/>
      <c r="QJT21" s="132"/>
      <c r="QJU21" s="132"/>
      <c r="QJV21" s="132"/>
      <c r="QJW21" s="132"/>
      <c r="QJX21" s="132"/>
      <c r="QJY21" s="132"/>
      <c r="QJZ21" s="132"/>
      <c r="QKA21" s="132"/>
      <c r="QKB21" s="132"/>
      <c r="QKC21" s="132"/>
      <c r="QKD21" s="132"/>
      <c r="QKE21" s="132"/>
      <c r="QKF21" s="132"/>
      <c r="QKG21" s="132"/>
      <c r="QKH21" s="132"/>
      <c r="QKI21" s="132"/>
      <c r="QKJ21" s="132"/>
      <c r="QKK21" s="132"/>
      <c r="QKL21" s="132"/>
      <c r="QKM21" s="132"/>
      <c r="QKN21" s="132"/>
      <c r="QKO21" s="132"/>
      <c r="QKP21" s="132"/>
      <c r="QKQ21" s="132"/>
      <c r="QKR21" s="132"/>
      <c r="QKS21" s="132"/>
      <c r="QKT21" s="132"/>
      <c r="QKU21" s="132"/>
      <c r="QKV21" s="132"/>
      <c r="QKW21" s="132"/>
      <c r="QKX21" s="132"/>
      <c r="QKY21" s="132"/>
      <c r="QKZ21" s="132"/>
      <c r="QLA21" s="132"/>
      <c r="QLB21" s="132"/>
      <c r="QLC21" s="132"/>
      <c r="QLD21" s="132"/>
      <c r="QLE21" s="132"/>
      <c r="QLF21" s="132"/>
      <c r="QLG21" s="132"/>
      <c r="QLH21" s="132"/>
      <c r="QLI21" s="132"/>
      <c r="QLJ21" s="132"/>
      <c r="QLK21" s="132"/>
      <c r="QLL21" s="132"/>
      <c r="QLM21" s="132"/>
      <c r="QLN21" s="132"/>
      <c r="QLO21" s="132"/>
      <c r="QLP21" s="132"/>
      <c r="QLQ21" s="132"/>
      <c r="QLR21" s="132"/>
      <c r="QLS21" s="132"/>
      <c r="QLT21" s="132"/>
      <c r="QLU21" s="132"/>
      <c r="QLV21" s="132"/>
      <c r="QLW21" s="132"/>
      <c r="QLX21" s="132"/>
      <c r="QLY21" s="132"/>
      <c r="QLZ21" s="132"/>
      <c r="QMA21" s="132"/>
      <c r="QMB21" s="132"/>
      <c r="QMC21" s="132"/>
      <c r="QMD21" s="132"/>
      <c r="QME21" s="132"/>
      <c r="QMF21" s="132"/>
      <c r="QMG21" s="132"/>
      <c r="QMH21" s="132"/>
      <c r="QMI21" s="132"/>
      <c r="QMJ21" s="132"/>
      <c r="QMK21" s="132"/>
      <c r="QML21" s="132"/>
      <c r="QMM21" s="132"/>
      <c r="QMN21" s="132"/>
      <c r="QMO21" s="132"/>
      <c r="QMP21" s="132"/>
      <c r="QMQ21" s="132"/>
      <c r="QMR21" s="132"/>
      <c r="QMS21" s="132"/>
      <c r="QMT21" s="132"/>
      <c r="QMU21" s="132"/>
      <c r="QMV21" s="132"/>
      <c r="QMW21" s="132"/>
      <c r="QMX21" s="132"/>
      <c r="QMY21" s="132"/>
      <c r="QMZ21" s="132"/>
      <c r="QNA21" s="132"/>
      <c r="QNB21" s="132"/>
      <c r="QNC21" s="132"/>
      <c r="QND21" s="132"/>
      <c r="QNE21" s="132"/>
      <c r="QNF21" s="132"/>
      <c r="QNG21" s="132"/>
      <c r="QNH21" s="132"/>
      <c r="QNI21" s="132"/>
      <c r="QNJ21" s="132"/>
      <c r="QNK21" s="132"/>
      <c r="QNL21" s="132"/>
      <c r="QNM21" s="132"/>
      <c r="QNN21" s="132"/>
      <c r="QNO21" s="132"/>
      <c r="QNP21" s="132"/>
      <c r="QNQ21" s="132"/>
      <c r="QNR21" s="132"/>
      <c r="QNS21" s="132"/>
      <c r="QNT21" s="132"/>
      <c r="QNU21" s="132"/>
      <c r="QNV21" s="132"/>
      <c r="QNW21" s="132"/>
      <c r="QNX21" s="132"/>
      <c r="QNY21" s="132"/>
      <c r="QNZ21" s="132"/>
      <c r="QOA21" s="132"/>
      <c r="QOB21" s="132"/>
      <c r="QOC21" s="132"/>
      <c r="QOD21" s="132"/>
      <c r="QOE21" s="132"/>
      <c r="QOF21" s="132"/>
      <c r="QOG21" s="132"/>
      <c r="QOH21" s="132"/>
      <c r="QOI21" s="132"/>
      <c r="QOJ21" s="132"/>
      <c r="QOK21" s="132"/>
      <c r="QOL21" s="132"/>
      <c r="QOM21" s="132"/>
      <c r="QON21" s="132"/>
      <c r="QOO21" s="132"/>
      <c r="QOP21" s="132"/>
      <c r="QOQ21" s="132"/>
      <c r="QOR21" s="132"/>
      <c r="QOS21" s="132"/>
      <c r="QOT21" s="132"/>
      <c r="QOU21" s="132"/>
      <c r="QOV21" s="132"/>
      <c r="QOW21" s="132"/>
      <c r="QOX21" s="132"/>
      <c r="QOY21" s="132"/>
      <c r="QOZ21" s="132"/>
      <c r="QPA21" s="132"/>
      <c r="QPB21" s="132"/>
      <c r="QPC21" s="132"/>
      <c r="QPD21" s="132"/>
      <c r="QPE21" s="132"/>
      <c r="QPF21" s="132"/>
      <c r="QPG21" s="132"/>
      <c r="QPH21" s="132"/>
      <c r="QPI21" s="132"/>
      <c r="QPJ21" s="132"/>
      <c r="QPK21" s="132"/>
      <c r="QPL21" s="132"/>
      <c r="QPM21" s="132"/>
      <c r="QPN21" s="132"/>
      <c r="QPO21" s="132"/>
      <c r="QPP21" s="132"/>
      <c r="QPQ21" s="132"/>
      <c r="QPR21" s="132"/>
      <c r="QPS21" s="132"/>
      <c r="QPT21" s="132"/>
      <c r="QPU21" s="132"/>
      <c r="QPV21" s="132"/>
      <c r="QPW21" s="132"/>
      <c r="QPX21" s="132"/>
      <c r="QPY21" s="132"/>
      <c r="QPZ21" s="132"/>
      <c r="QQA21" s="132"/>
      <c r="QQB21" s="132"/>
      <c r="QQC21" s="132"/>
      <c r="QQD21" s="132"/>
      <c r="QQE21" s="132"/>
      <c r="QQF21" s="132"/>
      <c r="QQG21" s="132"/>
      <c r="QQH21" s="132"/>
      <c r="QQI21" s="132"/>
      <c r="QQJ21" s="132"/>
      <c r="QQK21" s="132"/>
      <c r="QQL21" s="132"/>
      <c r="QQM21" s="132"/>
      <c r="QQN21" s="132"/>
      <c r="QQO21" s="132"/>
      <c r="QQP21" s="132"/>
      <c r="QQQ21" s="132"/>
      <c r="QQR21" s="132"/>
      <c r="QQS21" s="132"/>
      <c r="QQT21" s="132"/>
      <c r="QQU21" s="132"/>
      <c r="QQV21" s="132"/>
      <c r="QQW21" s="132"/>
      <c r="QQX21" s="132"/>
      <c r="QQY21" s="132"/>
      <c r="QQZ21" s="132"/>
      <c r="QRA21" s="132"/>
      <c r="QRB21" s="132"/>
      <c r="QRC21" s="132"/>
      <c r="QRD21" s="132"/>
      <c r="QRE21" s="132"/>
      <c r="QRF21" s="132"/>
      <c r="QRG21" s="132"/>
      <c r="QRH21" s="132"/>
      <c r="QRI21" s="132"/>
      <c r="QRJ21" s="132"/>
      <c r="QRK21" s="132"/>
      <c r="QRL21" s="132"/>
      <c r="QRM21" s="132"/>
      <c r="QRN21" s="132"/>
      <c r="QRO21" s="132"/>
      <c r="QRP21" s="132"/>
      <c r="QRQ21" s="132"/>
      <c r="QRR21" s="132"/>
      <c r="QRS21" s="132"/>
      <c r="QRT21" s="132"/>
      <c r="QRU21" s="132"/>
      <c r="QRV21" s="132"/>
      <c r="QRW21" s="132"/>
      <c r="QRX21" s="132"/>
      <c r="QRY21" s="132"/>
      <c r="QRZ21" s="132"/>
      <c r="QSA21" s="132"/>
      <c r="QSB21" s="132"/>
      <c r="QSC21" s="132"/>
      <c r="QSD21" s="132"/>
      <c r="QSE21" s="132"/>
      <c r="QSF21" s="132"/>
      <c r="QSG21" s="132"/>
      <c r="QSH21" s="132"/>
      <c r="QSI21" s="132"/>
      <c r="QSJ21" s="132"/>
      <c r="QSK21" s="132"/>
      <c r="QSL21" s="132"/>
      <c r="QSM21" s="132"/>
      <c r="QSN21" s="132"/>
      <c r="QSO21" s="132"/>
      <c r="QSP21" s="132"/>
      <c r="QSQ21" s="132"/>
      <c r="QSR21" s="132"/>
      <c r="QSS21" s="132"/>
      <c r="QST21" s="132"/>
      <c r="QSU21" s="132"/>
      <c r="QSV21" s="132"/>
      <c r="QSW21" s="132"/>
      <c r="QSX21" s="132"/>
      <c r="QSY21" s="132"/>
      <c r="QSZ21" s="132"/>
      <c r="QTA21" s="132"/>
      <c r="QTB21" s="132"/>
      <c r="QTC21" s="132"/>
      <c r="QTD21" s="132"/>
      <c r="QTE21" s="132"/>
      <c r="QTF21" s="132"/>
      <c r="QTG21" s="132"/>
      <c r="QTH21" s="132"/>
      <c r="QTI21" s="132"/>
      <c r="QTJ21" s="132"/>
      <c r="QTK21" s="132"/>
      <c r="QTL21" s="132"/>
      <c r="QTM21" s="132"/>
      <c r="QTN21" s="132"/>
      <c r="QTO21" s="132"/>
      <c r="QTP21" s="132"/>
      <c r="QTQ21" s="132"/>
      <c r="QTR21" s="132"/>
      <c r="QTS21" s="132"/>
      <c r="QTT21" s="132"/>
      <c r="QTU21" s="132"/>
      <c r="QTV21" s="132"/>
      <c r="QTW21" s="132"/>
      <c r="QTX21" s="132"/>
      <c r="QTY21" s="132"/>
      <c r="QTZ21" s="132"/>
      <c r="QUA21" s="132"/>
      <c r="QUB21" s="132"/>
      <c r="QUC21" s="132"/>
      <c r="QUD21" s="132"/>
      <c r="QUE21" s="132"/>
      <c r="QUF21" s="132"/>
      <c r="QUG21" s="132"/>
      <c r="QUH21" s="132"/>
      <c r="QUI21" s="132"/>
      <c r="QUJ21" s="132"/>
      <c r="QUK21" s="132"/>
      <c r="QUL21" s="132"/>
      <c r="QUM21" s="132"/>
      <c r="QUN21" s="132"/>
      <c r="QUO21" s="132"/>
      <c r="QUP21" s="132"/>
      <c r="QUQ21" s="132"/>
      <c r="QUR21" s="132"/>
      <c r="QUS21" s="132"/>
      <c r="QUT21" s="132"/>
      <c r="QUU21" s="132"/>
      <c r="QUV21" s="132"/>
      <c r="QUW21" s="132"/>
      <c r="QUX21" s="132"/>
      <c r="QUY21" s="132"/>
      <c r="QUZ21" s="132"/>
      <c r="QVA21" s="132"/>
      <c r="QVB21" s="132"/>
      <c r="QVC21" s="132"/>
      <c r="QVD21" s="132"/>
      <c r="QVE21" s="132"/>
      <c r="QVF21" s="132"/>
      <c r="QVG21" s="132"/>
      <c r="QVH21" s="132"/>
      <c r="QVI21" s="132"/>
      <c r="QVJ21" s="132"/>
      <c r="QVK21" s="132"/>
      <c r="QVL21" s="132"/>
      <c r="QVM21" s="132"/>
      <c r="QVN21" s="132"/>
      <c r="QVO21" s="132"/>
      <c r="QVP21" s="132"/>
      <c r="QVQ21" s="132"/>
      <c r="QVR21" s="132"/>
      <c r="QVS21" s="132"/>
      <c r="QVT21" s="132"/>
      <c r="QVU21" s="132"/>
      <c r="QVV21" s="132"/>
      <c r="QVW21" s="132"/>
      <c r="QVX21" s="132"/>
      <c r="QVY21" s="132"/>
      <c r="QVZ21" s="132"/>
      <c r="QWA21" s="132"/>
      <c r="QWB21" s="132"/>
      <c r="QWC21" s="132"/>
      <c r="QWD21" s="132"/>
      <c r="QWE21" s="132"/>
      <c r="QWF21" s="132"/>
      <c r="QWG21" s="132"/>
      <c r="QWH21" s="132"/>
      <c r="QWI21" s="132"/>
      <c r="QWJ21" s="132"/>
      <c r="QWK21" s="132"/>
      <c r="QWL21" s="132"/>
      <c r="QWM21" s="132"/>
      <c r="QWN21" s="132"/>
      <c r="QWO21" s="132"/>
      <c r="QWP21" s="132"/>
      <c r="QWQ21" s="132"/>
      <c r="QWR21" s="132"/>
      <c r="QWS21" s="132"/>
      <c r="QWT21" s="132"/>
      <c r="QWU21" s="132"/>
      <c r="QWV21" s="132"/>
      <c r="QWW21" s="132"/>
      <c r="QWX21" s="132"/>
      <c r="QWY21" s="132"/>
      <c r="QWZ21" s="132"/>
      <c r="QXA21" s="132"/>
      <c r="QXB21" s="132"/>
      <c r="QXC21" s="132"/>
      <c r="QXD21" s="132"/>
      <c r="QXE21" s="132"/>
      <c r="QXF21" s="132"/>
      <c r="QXG21" s="132"/>
      <c r="QXH21" s="132"/>
      <c r="QXI21" s="132"/>
      <c r="QXJ21" s="132"/>
      <c r="QXK21" s="132"/>
      <c r="QXL21" s="132"/>
      <c r="QXM21" s="132"/>
      <c r="QXN21" s="132"/>
      <c r="QXO21" s="132"/>
      <c r="QXP21" s="132"/>
      <c r="QXQ21" s="132"/>
      <c r="QXR21" s="132"/>
      <c r="QXS21" s="132"/>
      <c r="QXT21" s="132"/>
      <c r="QXU21" s="132"/>
      <c r="QXV21" s="132"/>
      <c r="QXW21" s="132"/>
      <c r="QXX21" s="132"/>
      <c r="QXY21" s="132"/>
      <c r="QXZ21" s="132"/>
      <c r="QYA21" s="132"/>
      <c r="QYB21" s="132"/>
      <c r="QYC21" s="132"/>
      <c r="QYD21" s="132"/>
      <c r="QYE21" s="132"/>
      <c r="QYF21" s="132"/>
      <c r="QYG21" s="132"/>
      <c r="QYH21" s="132"/>
      <c r="QYI21" s="132"/>
      <c r="QYJ21" s="132"/>
      <c r="QYK21" s="132"/>
      <c r="QYL21" s="132"/>
      <c r="QYM21" s="132"/>
      <c r="QYN21" s="132"/>
      <c r="QYO21" s="132"/>
      <c r="QYP21" s="132"/>
      <c r="QYQ21" s="132"/>
      <c r="QYR21" s="132"/>
      <c r="QYS21" s="132"/>
      <c r="QYT21" s="132"/>
      <c r="QYU21" s="132"/>
      <c r="QYV21" s="132"/>
      <c r="QYW21" s="132"/>
      <c r="QYX21" s="132"/>
      <c r="QYY21" s="132"/>
      <c r="QYZ21" s="132"/>
      <c r="QZA21" s="132"/>
      <c r="QZB21" s="132"/>
      <c r="QZC21" s="132"/>
      <c r="QZD21" s="132"/>
      <c r="QZE21" s="132"/>
      <c r="QZF21" s="132"/>
      <c r="QZG21" s="132"/>
      <c r="QZH21" s="132"/>
      <c r="QZI21" s="132"/>
      <c r="QZJ21" s="132"/>
      <c r="QZK21" s="132"/>
      <c r="QZL21" s="132"/>
      <c r="QZM21" s="132"/>
      <c r="QZN21" s="132"/>
      <c r="QZO21" s="132"/>
      <c r="QZP21" s="132"/>
      <c r="QZQ21" s="132"/>
      <c r="QZR21" s="132"/>
      <c r="QZS21" s="132"/>
      <c r="QZT21" s="132"/>
      <c r="QZU21" s="132"/>
      <c r="QZV21" s="132"/>
      <c r="QZW21" s="132"/>
      <c r="QZX21" s="132"/>
      <c r="QZY21" s="132"/>
      <c r="QZZ21" s="132"/>
      <c r="RAA21" s="132"/>
      <c r="RAB21" s="132"/>
      <c r="RAC21" s="132"/>
      <c r="RAD21" s="132"/>
      <c r="RAE21" s="132"/>
      <c r="RAF21" s="132"/>
      <c r="RAG21" s="132"/>
      <c r="RAH21" s="132"/>
      <c r="RAI21" s="132"/>
      <c r="RAJ21" s="132"/>
      <c r="RAK21" s="132"/>
      <c r="RAL21" s="132"/>
      <c r="RAM21" s="132"/>
      <c r="RAN21" s="132"/>
      <c r="RAO21" s="132"/>
      <c r="RAP21" s="132"/>
      <c r="RAQ21" s="132"/>
      <c r="RAR21" s="132"/>
      <c r="RAS21" s="132"/>
      <c r="RAT21" s="132"/>
      <c r="RAU21" s="132"/>
      <c r="RAV21" s="132"/>
      <c r="RAW21" s="132"/>
      <c r="RAX21" s="132"/>
      <c r="RAY21" s="132"/>
      <c r="RAZ21" s="132"/>
      <c r="RBA21" s="132"/>
      <c r="RBB21" s="132"/>
      <c r="RBC21" s="132"/>
      <c r="RBD21" s="132"/>
      <c r="RBE21" s="132"/>
      <c r="RBF21" s="132"/>
      <c r="RBG21" s="132"/>
      <c r="RBH21" s="132"/>
      <c r="RBI21" s="132"/>
      <c r="RBJ21" s="132"/>
      <c r="RBK21" s="132"/>
      <c r="RBL21" s="132"/>
      <c r="RBM21" s="132"/>
      <c r="RBN21" s="132"/>
      <c r="RBO21" s="132"/>
      <c r="RBP21" s="132"/>
      <c r="RBQ21" s="132"/>
      <c r="RBR21" s="132"/>
      <c r="RBS21" s="132"/>
      <c r="RBT21" s="132"/>
      <c r="RBU21" s="132"/>
      <c r="RBV21" s="132"/>
      <c r="RBW21" s="132"/>
      <c r="RBX21" s="132"/>
      <c r="RBY21" s="132"/>
      <c r="RBZ21" s="132"/>
      <c r="RCA21" s="132"/>
      <c r="RCB21" s="132"/>
      <c r="RCC21" s="132"/>
      <c r="RCD21" s="132"/>
      <c r="RCE21" s="132"/>
      <c r="RCF21" s="132"/>
      <c r="RCG21" s="132"/>
      <c r="RCH21" s="132"/>
      <c r="RCI21" s="132"/>
      <c r="RCJ21" s="132"/>
      <c r="RCK21" s="132"/>
      <c r="RCL21" s="132"/>
      <c r="RCM21" s="132"/>
      <c r="RCN21" s="132"/>
      <c r="RCO21" s="132"/>
      <c r="RCP21" s="132"/>
      <c r="RCQ21" s="132"/>
      <c r="RCR21" s="132"/>
      <c r="RCS21" s="132"/>
      <c r="RCT21" s="132"/>
      <c r="RCU21" s="132"/>
      <c r="RCV21" s="132"/>
      <c r="RCW21" s="132"/>
      <c r="RCX21" s="132"/>
      <c r="RCY21" s="132"/>
      <c r="RCZ21" s="132"/>
      <c r="RDA21" s="132"/>
      <c r="RDB21" s="132"/>
      <c r="RDC21" s="132"/>
      <c r="RDD21" s="132"/>
      <c r="RDE21" s="132"/>
      <c r="RDF21" s="132"/>
      <c r="RDG21" s="132"/>
      <c r="RDH21" s="132"/>
      <c r="RDI21" s="132"/>
      <c r="RDJ21" s="132"/>
      <c r="RDK21" s="132"/>
      <c r="RDL21" s="132"/>
      <c r="RDM21" s="132"/>
      <c r="RDN21" s="132"/>
      <c r="RDO21" s="132"/>
      <c r="RDP21" s="132"/>
      <c r="RDQ21" s="132"/>
      <c r="RDR21" s="132"/>
      <c r="RDS21" s="132"/>
      <c r="RDT21" s="132"/>
      <c r="RDU21" s="132"/>
      <c r="RDV21" s="132"/>
      <c r="RDW21" s="132"/>
      <c r="RDX21" s="132"/>
      <c r="RDY21" s="132"/>
      <c r="RDZ21" s="132"/>
      <c r="REA21" s="132"/>
      <c r="REB21" s="132"/>
      <c r="REC21" s="132"/>
      <c r="RED21" s="132"/>
      <c r="REE21" s="132"/>
      <c r="REF21" s="132"/>
      <c r="REG21" s="132"/>
      <c r="REH21" s="132"/>
      <c r="REI21" s="132"/>
      <c r="REJ21" s="132"/>
      <c r="REK21" s="132"/>
      <c r="REL21" s="132"/>
      <c r="REM21" s="132"/>
      <c r="REN21" s="132"/>
      <c r="REO21" s="132"/>
      <c r="REP21" s="132"/>
      <c r="REQ21" s="132"/>
      <c r="RER21" s="132"/>
      <c r="RES21" s="132"/>
      <c r="RET21" s="132"/>
      <c r="REU21" s="132"/>
      <c r="REV21" s="132"/>
      <c r="REW21" s="132"/>
      <c r="REX21" s="132"/>
      <c r="REY21" s="132"/>
      <c r="REZ21" s="132"/>
      <c r="RFA21" s="132"/>
      <c r="RFB21" s="132"/>
      <c r="RFC21" s="132"/>
      <c r="RFD21" s="132"/>
      <c r="RFE21" s="132"/>
      <c r="RFF21" s="132"/>
      <c r="RFG21" s="132"/>
      <c r="RFH21" s="132"/>
      <c r="RFI21" s="132"/>
      <c r="RFJ21" s="132"/>
      <c r="RFK21" s="132"/>
      <c r="RFL21" s="132"/>
      <c r="RFM21" s="132"/>
      <c r="RFN21" s="132"/>
      <c r="RFO21" s="132"/>
      <c r="RFP21" s="132"/>
      <c r="RFQ21" s="132"/>
      <c r="RFR21" s="132"/>
      <c r="RFS21" s="132"/>
      <c r="RFT21" s="132"/>
      <c r="RFU21" s="132"/>
      <c r="RFV21" s="132"/>
      <c r="RFW21" s="132"/>
      <c r="RFX21" s="132"/>
      <c r="RFY21" s="132"/>
      <c r="RFZ21" s="132"/>
      <c r="RGA21" s="132"/>
      <c r="RGB21" s="132"/>
      <c r="RGC21" s="132"/>
      <c r="RGD21" s="132"/>
      <c r="RGE21" s="132"/>
      <c r="RGF21" s="132"/>
      <c r="RGG21" s="132"/>
      <c r="RGH21" s="132"/>
      <c r="RGI21" s="132"/>
      <c r="RGJ21" s="132"/>
      <c r="RGK21" s="132"/>
      <c r="RGL21" s="132"/>
      <c r="RGM21" s="132"/>
      <c r="RGN21" s="132"/>
      <c r="RGO21" s="132"/>
      <c r="RGP21" s="132"/>
      <c r="RGQ21" s="132"/>
      <c r="RGR21" s="132"/>
      <c r="RGS21" s="132"/>
      <c r="RGT21" s="132"/>
      <c r="RGU21" s="132"/>
      <c r="RGV21" s="132"/>
      <c r="RGW21" s="132"/>
      <c r="RGX21" s="132"/>
      <c r="RGY21" s="132"/>
      <c r="RGZ21" s="132"/>
      <c r="RHA21" s="132"/>
      <c r="RHB21" s="132"/>
      <c r="RHC21" s="132"/>
      <c r="RHD21" s="132"/>
      <c r="RHE21" s="132"/>
      <c r="RHF21" s="132"/>
      <c r="RHG21" s="132"/>
      <c r="RHH21" s="132"/>
      <c r="RHI21" s="132"/>
      <c r="RHJ21" s="132"/>
      <c r="RHK21" s="132"/>
      <c r="RHL21" s="132"/>
      <c r="RHM21" s="132"/>
      <c r="RHN21" s="132"/>
      <c r="RHO21" s="132"/>
      <c r="RHP21" s="132"/>
      <c r="RHQ21" s="132"/>
      <c r="RHR21" s="132"/>
      <c r="RHS21" s="132"/>
      <c r="RHT21" s="132"/>
      <c r="RHU21" s="132"/>
      <c r="RHV21" s="132"/>
      <c r="RHW21" s="132"/>
      <c r="RHX21" s="132"/>
      <c r="RHY21" s="132"/>
      <c r="RHZ21" s="132"/>
      <c r="RIA21" s="132"/>
      <c r="RIB21" s="132"/>
      <c r="RIC21" s="132"/>
      <c r="RID21" s="132"/>
      <c r="RIE21" s="132"/>
      <c r="RIF21" s="132"/>
      <c r="RIG21" s="132"/>
      <c r="RIH21" s="132"/>
      <c r="RII21" s="132"/>
      <c r="RIJ21" s="132"/>
      <c r="RIK21" s="132"/>
      <c r="RIL21" s="132"/>
      <c r="RIM21" s="132"/>
      <c r="RIN21" s="132"/>
      <c r="RIO21" s="132"/>
      <c r="RIP21" s="132"/>
      <c r="RIQ21" s="132"/>
      <c r="RIR21" s="132"/>
      <c r="RIS21" s="132"/>
      <c r="RIT21" s="132"/>
      <c r="RIU21" s="132"/>
      <c r="RIV21" s="132"/>
      <c r="RIW21" s="132"/>
      <c r="RIX21" s="132"/>
      <c r="RIY21" s="132"/>
      <c r="RIZ21" s="132"/>
      <c r="RJA21" s="132"/>
      <c r="RJB21" s="132"/>
      <c r="RJC21" s="132"/>
      <c r="RJD21" s="132"/>
      <c r="RJE21" s="132"/>
      <c r="RJF21" s="132"/>
      <c r="RJG21" s="132"/>
      <c r="RJH21" s="132"/>
      <c r="RJI21" s="132"/>
      <c r="RJJ21" s="132"/>
      <c r="RJK21" s="132"/>
      <c r="RJL21" s="132"/>
      <c r="RJM21" s="132"/>
      <c r="RJN21" s="132"/>
      <c r="RJO21" s="132"/>
      <c r="RJP21" s="132"/>
      <c r="RJQ21" s="132"/>
      <c r="RJR21" s="132"/>
      <c r="RJS21" s="132"/>
      <c r="RJT21" s="132"/>
      <c r="RJU21" s="132"/>
      <c r="RJV21" s="132"/>
      <c r="RJW21" s="132"/>
      <c r="RJX21" s="132"/>
      <c r="RJY21" s="132"/>
      <c r="RJZ21" s="132"/>
      <c r="RKA21" s="132"/>
      <c r="RKB21" s="132"/>
      <c r="RKC21" s="132"/>
      <c r="RKD21" s="132"/>
      <c r="RKE21" s="132"/>
      <c r="RKF21" s="132"/>
      <c r="RKG21" s="132"/>
      <c r="RKH21" s="132"/>
      <c r="RKI21" s="132"/>
      <c r="RKJ21" s="132"/>
      <c r="RKK21" s="132"/>
      <c r="RKL21" s="132"/>
      <c r="RKM21" s="132"/>
      <c r="RKN21" s="132"/>
      <c r="RKO21" s="132"/>
      <c r="RKP21" s="132"/>
      <c r="RKQ21" s="132"/>
      <c r="RKR21" s="132"/>
      <c r="RKS21" s="132"/>
      <c r="RKT21" s="132"/>
      <c r="RKU21" s="132"/>
      <c r="RKV21" s="132"/>
      <c r="RKW21" s="132"/>
      <c r="RKX21" s="132"/>
      <c r="RKY21" s="132"/>
      <c r="RKZ21" s="132"/>
      <c r="RLA21" s="132"/>
      <c r="RLB21" s="132"/>
      <c r="RLC21" s="132"/>
      <c r="RLD21" s="132"/>
      <c r="RLE21" s="132"/>
      <c r="RLF21" s="132"/>
      <c r="RLG21" s="132"/>
      <c r="RLH21" s="132"/>
      <c r="RLI21" s="132"/>
      <c r="RLJ21" s="132"/>
      <c r="RLK21" s="132"/>
      <c r="RLL21" s="132"/>
      <c r="RLM21" s="132"/>
      <c r="RLN21" s="132"/>
      <c r="RLO21" s="132"/>
      <c r="RLP21" s="132"/>
      <c r="RLQ21" s="132"/>
      <c r="RLR21" s="132"/>
      <c r="RLS21" s="132"/>
      <c r="RLT21" s="132"/>
      <c r="RLU21" s="132"/>
      <c r="RLV21" s="132"/>
      <c r="RLW21" s="132"/>
      <c r="RLX21" s="132"/>
      <c r="RLY21" s="132"/>
      <c r="RLZ21" s="132"/>
      <c r="RMA21" s="132"/>
      <c r="RMB21" s="132"/>
      <c r="RMC21" s="132"/>
      <c r="RMD21" s="132"/>
      <c r="RME21" s="132"/>
      <c r="RMF21" s="132"/>
      <c r="RMG21" s="132"/>
      <c r="RMH21" s="132"/>
      <c r="RMI21" s="132"/>
      <c r="RMJ21" s="132"/>
      <c r="RMK21" s="132"/>
      <c r="RML21" s="132"/>
      <c r="RMM21" s="132"/>
      <c r="RMN21" s="132"/>
      <c r="RMO21" s="132"/>
      <c r="RMP21" s="132"/>
      <c r="RMQ21" s="132"/>
      <c r="RMR21" s="132"/>
      <c r="RMS21" s="132"/>
      <c r="RMT21" s="132"/>
      <c r="RMU21" s="132"/>
      <c r="RMV21" s="132"/>
      <c r="RMW21" s="132"/>
      <c r="RMX21" s="132"/>
      <c r="RMY21" s="132"/>
      <c r="RMZ21" s="132"/>
      <c r="RNA21" s="132"/>
      <c r="RNB21" s="132"/>
      <c r="RNC21" s="132"/>
      <c r="RND21" s="132"/>
      <c r="RNE21" s="132"/>
      <c r="RNF21" s="132"/>
      <c r="RNG21" s="132"/>
      <c r="RNH21" s="132"/>
      <c r="RNI21" s="132"/>
      <c r="RNJ21" s="132"/>
      <c r="RNK21" s="132"/>
      <c r="RNL21" s="132"/>
      <c r="RNM21" s="132"/>
      <c r="RNN21" s="132"/>
      <c r="RNO21" s="132"/>
      <c r="RNP21" s="132"/>
      <c r="RNQ21" s="132"/>
      <c r="RNR21" s="132"/>
      <c r="RNS21" s="132"/>
      <c r="RNT21" s="132"/>
      <c r="RNU21" s="132"/>
      <c r="RNV21" s="132"/>
      <c r="RNW21" s="132"/>
      <c r="RNX21" s="132"/>
      <c r="RNY21" s="132"/>
      <c r="RNZ21" s="132"/>
      <c r="ROA21" s="132"/>
      <c r="ROB21" s="132"/>
      <c r="ROC21" s="132"/>
      <c r="ROD21" s="132"/>
      <c r="ROE21" s="132"/>
      <c r="ROF21" s="132"/>
      <c r="ROG21" s="132"/>
      <c r="ROH21" s="132"/>
      <c r="ROI21" s="132"/>
      <c r="ROJ21" s="132"/>
      <c r="ROK21" s="132"/>
      <c r="ROL21" s="132"/>
      <c r="ROM21" s="132"/>
      <c r="RON21" s="132"/>
      <c r="ROO21" s="132"/>
      <c r="ROP21" s="132"/>
      <c r="ROQ21" s="132"/>
      <c r="ROR21" s="132"/>
      <c r="ROS21" s="132"/>
      <c r="ROT21" s="132"/>
      <c r="ROU21" s="132"/>
      <c r="ROV21" s="132"/>
      <c r="ROW21" s="132"/>
      <c r="ROX21" s="132"/>
      <c r="ROY21" s="132"/>
      <c r="ROZ21" s="132"/>
      <c r="RPA21" s="132"/>
      <c r="RPB21" s="132"/>
      <c r="RPC21" s="132"/>
      <c r="RPD21" s="132"/>
      <c r="RPE21" s="132"/>
      <c r="RPF21" s="132"/>
      <c r="RPG21" s="132"/>
      <c r="RPH21" s="132"/>
      <c r="RPI21" s="132"/>
      <c r="RPJ21" s="132"/>
      <c r="RPK21" s="132"/>
      <c r="RPL21" s="132"/>
      <c r="RPM21" s="132"/>
      <c r="RPN21" s="132"/>
      <c r="RPO21" s="132"/>
      <c r="RPP21" s="132"/>
      <c r="RPQ21" s="132"/>
      <c r="RPR21" s="132"/>
      <c r="RPS21" s="132"/>
      <c r="RPT21" s="132"/>
      <c r="RPU21" s="132"/>
      <c r="RPV21" s="132"/>
      <c r="RPW21" s="132"/>
      <c r="RPX21" s="132"/>
      <c r="RPY21" s="132"/>
      <c r="RPZ21" s="132"/>
      <c r="RQA21" s="132"/>
      <c r="RQB21" s="132"/>
      <c r="RQC21" s="132"/>
      <c r="RQD21" s="132"/>
      <c r="RQE21" s="132"/>
      <c r="RQF21" s="132"/>
      <c r="RQG21" s="132"/>
      <c r="RQH21" s="132"/>
      <c r="RQI21" s="132"/>
      <c r="RQJ21" s="132"/>
      <c r="RQK21" s="132"/>
      <c r="RQL21" s="132"/>
      <c r="RQM21" s="132"/>
      <c r="RQN21" s="132"/>
      <c r="RQO21" s="132"/>
      <c r="RQP21" s="132"/>
      <c r="RQQ21" s="132"/>
      <c r="RQR21" s="132"/>
      <c r="RQS21" s="132"/>
      <c r="RQT21" s="132"/>
      <c r="RQU21" s="132"/>
      <c r="RQV21" s="132"/>
      <c r="RQW21" s="132"/>
      <c r="RQX21" s="132"/>
      <c r="RQY21" s="132"/>
      <c r="RQZ21" s="132"/>
      <c r="RRA21" s="132"/>
      <c r="RRB21" s="132"/>
      <c r="RRC21" s="132"/>
      <c r="RRD21" s="132"/>
      <c r="RRE21" s="132"/>
      <c r="RRF21" s="132"/>
      <c r="RRG21" s="132"/>
      <c r="RRH21" s="132"/>
      <c r="RRI21" s="132"/>
      <c r="RRJ21" s="132"/>
      <c r="RRK21" s="132"/>
      <c r="RRL21" s="132"/>
      <c r="RRM21" s="132"/>
      <c r="RRN21" s="132"/>
      <c r="RRO21" s="132"/>
      <c r="RRP21" s="132"/>
      <c r="RRQ21" s="132"/>
      <c r="RRR21" s="132"/>
      <c r="RRS21" s="132"/>
      <c r="RRT21" s="132"/>
      <c r="RRU21" s="132"/>
      <c r="RRV21" s="132"/>
      <c r="RRW21" s="132"/>
      <c r="RRX21" s="132"/>
      <c r="RRY21" s="132"/>
      <c r="RRZ21" s="132"/>
      <c r="RSA21" s="132"/>
      <c r="RSB21" s="132"/>
      <c r="RSC21" s="132"/>
      <c r="RSD21" s="132"/>
      <c r="RSE21" s="132"/>
      <c r="RSF21" s="132"/>
      <c r="RSG21" s="132"/>
      <c r="RSH21" s="132"/>
      <c r="RSI21" s="132"/>
      <c r="RSJ21" s="132"/>
      <c r="RSK21" s="132"/>
      <c r="RSL21" s="132"/>
      <c r="RSM21" s="132"/>
      <c r="RSN21" s="132"/>
      <c r="RSO21" s="132"/>
      <c r="RSP21" s="132"/>
      <c r="RSQ21" s="132"/>
      <c r="RSR21" s="132"/>
      <c r="RSS21" s="132"/>
      <c r="RST21" s="132"/>
      <c r="RSU21" s="132"/>
      <c r="RSV21" s="132"/>
      <c r="RSW21" s="132"/>
      <c r="RSX21" s="132"/>
      <c r="RSY21" s="132"/>
      <c r="RSZ21" s="132"/>
      <c r="RTA21" s="132"/>
      <c r="RTB21" s="132"/>
      <c r="RTC21" s="132"/>
      <c r="RTD21" s="132"/>
      <c r="RTE21" s="132"/>
      <c r="RTF21" s="132"/>
      <c r="RTG21" s="132"/>
      <c r="RTH21" s="132"/>
      <c r="RTI21" s="132"/>
      <c r="RTJ21" s="132"/>
      <c r="RTK21" s="132"/>
      <c r="RTL21" s="132"/>
      <c r="RTM21" s="132"/>
      <c r="RTN21" s="132"/>
      <c r="RTO21" s="132"/>
      <c r="RTP21" s="132"/>
      <c r="RTQ21" s="132"/>
      <c r="RTR21" s="132"/>
      <c r="RTS21" s="132"/>
      <c r="RTT21" s="132"/>
      <c r="RTU21" s="132"/>
      <c r="RTV21" s="132"/>
      <c r="RTW21" s="132"/>
      <c r="RTX21" s="132"/>
      <c r="RTY21" s="132"/>
      <c r="RTZ21" s="132"/>
      <c r="RUA21" s="132"/>
      <c r="RUB21" s="132"/>
      <c r="RUC21" s="132"/>
      <c r="RUD21" s="132"/>
      <c r="RUE21" s="132"/>
      <c r="RUF21" s="132"/>
      <c r="RUG21" s="132"/>
      <c r="RUH21" s="132"/>
      <c r="RUI21" s="132"/>
      <c r="RUJ21" s="132"/>
      <c r="RUK21" s="132"/>
      <c r="RUL21" s="132"/>
      <c r="RUM21" s="132"/>
      <c r="RUN21" s="132"/>
      <c r="RUO21" s="132"/>
      <c r="RUP21" s="132"/>
      <c r="RUQ21" s="132"/>
      <c r="RUR21" s="132"/>
      <c r="RUS21" s="132"/>
      <c r="RUT21" s="132"/>
      <c r="RUU21" s="132"/>
      <c r="RUV21" s="132"/>
      <c r="RUW21" s="132"/>
      <c r="RUX21" s="132"/>
      <c r="RUY21" s="132"/>
      <c r="RUZ21" s="132"/>
      <c r="RVA21" s="132"/>
      <c r="RVB21" s="132"/>
      <c r="RVC21" s="132"/>
      <c r="RVD21" s="132"/>
      <c r="RVE21" s="132"/>
      <c r="RVF21" s="132"/>
      <c r="RVG21" s="132"/>
      <c r="RVH21" s="132"/>
      <c r="RVI21" s="132"/>
      <c r="RVJ21" s="132"/>
      <c r="RVK21" s="132"/>
      <c r="RVL21" s="132"/>
      <c r="RVM21" s="132"/>
      <c r="RVN21" s="132"/>
      <c r="RVO21" s="132"/>
      <c r="RVP21" s="132"/>
      <c r="RVQ21" s="132"/>
      <c r="RVR21" s="132"/>
      <c r="RVS21" s="132"/>
      <c r="RVT21" s="132"/>
      <c r="RVU21" s="132"/>
      <c r="RVV21" s="132"/>
      <c r="RVW21" s="132"/>
      <c r="RVX21" s="132"/>
      <c r="RVY21" s="132"/>
      <c r="RVZ21" s="132"/>
      <c r="RWA21" s="132"/>
      <c r="RWB21" s="132"/>
      <c r="RWC21" s="132"/>
      <c r="RWD21" s="132"/>
      <c r="RWE21" s="132"/>
      <c r="RWF21" s="132"/>
      <c r="RWG21" s="132"/>
      <c r="RWH21" s="132"/>
      <c r="RWI21" s="132"/>
      <c r="RWJ21" s="132"/>
      <c r="RWK21" s="132"/>
      <c r="RWL21" s="132"/>
      <c r="RWM21" s="132"/>
      <c r="RWN21" s="132"/>
      <c r="RWO21" s="132"/>
      <c r="RWP21" s="132"/>
      <c r="RWQ21" s="132"/>
      <c r="RWR21" s="132"/>
      <c r="RWS21" s="132"/>
      <c r="RWT21" s="132"/>
      <c r="RWU21" s="132"/>
      <c r="RWV21" s="132"/>
      <c r="RWW21" s="132"/>
      <c r="RWX21" s="132"/>
      <c r="RWY21" s="132"/>
      <c r="RWZ21" s="132"/>
      <c r="RXA21" s="132"/>
      <c r="RXB21" s="132"/>
      <c r="RXC21" s="132"/>
      <c r="RXD21" s="132"/>
      <c r="RXE21" s="132"/>
      <c r="RXF21" s="132"/>
      <c r="RXG21" s="132"/>
      <c r="RXH21" s="132"/>
      <c r="RXI21" s="132"/>
      <c r="RXJ21" s="132"/>
      <c r="RXK21" s="132"/>
      <c r="RXL21" s="132"/>
      <c r="RXM21" s="132"/>
      <c r="RXN21" s="132"/>
      <c r="RXO21" s="132"/>
      <c r="RXP21" s="132"/>
      <c r="RXQ21" s="132"/>
      <c r="RXR21" s="132"/>
      <c r="RXS21" s="132"/>
      <c r="RXT21" s="132"/>
      <c r="RXU21" s="132"/>
      <c r="RXV21" s="132"/>
      <c r="RXW21" s="132"/>
      <c r="RXX21" s="132"/>
      <c r="RXY21" s="132"/>
      <c r="RXZ21" s="132"/>
      <c r="RYA21" s="132"/>
      <c r="RYB21" s="132"/>
      <c r="RYC21" s="132"/>
      <c r="RYD21" s="132"/>
      <c r="RYE21" s="132"/>
      <c r="RYF21" s="132"/>
      <c r="RYG21" s="132"/>
      <c r="RYH21" s="132"/>
      <c r="RYI21" s="132"/>
      <c r="RYJ21" s="132"/>
      <c r="RYK21" s="132"/>
      <c r="RYL21" s="132"/>
      <c r="RYM21" s="132"/>
      <c r="RYN21" s="132"/>
      <c r="RYO21" s="132"/>
      <c r="RYP21" s="132"/>
      <c r="RYQ21" s="132"/>
      <c r="RYR21" s="132"/>
      <c r="RYS21" s="132"/>
      <c r="RYT21" s="132"/>
      <c r="RYU21" s="132"/>
      <c r="RYV21" s="132"/>
      <c r="RYW21" s="132"/>
      <c r="RYX21" s="132"/>
      <c r="RYY21" s="132"/>
      <c r="RYZ21" s="132"/>
      <c r="RZA21" s="132"/>
      <c r="RZB21" s="132"/>
      <c r="RZC21" s="132"/>
      <c r="RZD21" s="132"/>
      <c r="RZE21" s="132"/>
      <c r="RZF21" s="132"/>
      <c r="RZG21" s="132"/>
      <c r="RZH21" s="132"/>
      <c r="RZI21" s="132"/>
      <c r="RZJ21" s="132"/>
      <c r="RZK21" s="132"/>
      <c r="RZL21" s="132"/>
      <c r="RZM21" s="132"/>
      <c r="RZN21" s="132"/>
      <c r="RZO21" s="132"/>
      <c r="RZP21" s="132"/>
      <c r="RZQ21" s="132"/>
      <c r="RZR21" s="132"/>
      <c r="RZS21" s="132"/>
      <c r="RZT21" s="132"/>
      <c r="RZU21" s="132"/>
      <c r="RZV21" s="132"/>
      <c r="RZW21" s="132"/>
      <c r="RZX21" s="132"/>
      <c r="RZY21" s="132"/>
      <c r="RZZ21" s="132"/>
      <c r="SAA21" s="132"/>
      <c r="SAB21" s="132"/>
      <c r="SAC21" s="132"/>
      <c r="SAD21" s="132"/>
      <c r="SAE21" s="132"/>
      <c r="SAF21" s="132"/>
      <c r="SAG21" s="132"/>
      <c r="SAH21" s="132"/>
      <c r="SAI21" s="132"/>
      <c r="SAJ21" s="132"/>
      <c r="SAK21" s="132"/>
      <c r="SAL21" s="132"/>
      <c r="SAM21" s="132"/>
      <c r="SAN21" s="132"/>
      <c r="SAO21" s="132"/>
      <c r="SAP21" s="132"/>
      <c r="SAQ21" s="132"/>
      <c r="SAR21" s="132"/>
      <c r="SAS21" s="132"/>
      <c r="SAT21" s="132"/>
      <c r="SAU21" s="132"/>
      <c r="SAV21" s="132"/>
      <c r="SAW21" s="132"/>
      <c r="SAX21" s="132"/>
      <c r="SAY21" s="132"/>
      <c r="SAZ21" s="132"/>
      <c r="SBA21" s="132"/>
      <c r="SBB21" s="132"/>
      <c r="SBC21" s="132"/>
      <c r="SBD21" s="132"/>
      <c r="SBE21" s="132"/>
      <c r="SBF21" s="132"/>
      <c r="SBG21" s="132"/>
      <c r="SBH21" s="132"/>
      <c r="SBI21" s="132"/>
      <c r="SBJ21" s="132"/>
      <c r="SBK21" s="132"/>
      <c r="SBL21" s="132"/>
      <c r="SBM21" s="132"/>
      <c r="SBN21" s="132"/>
      <c r="SBO21" s="132"/>
      <c r="SBP21" s="132"/>
      <c r="SBQ21" s="132"/>
      <c r="SBR21" s="132"/>
      <c r="SBS21" s="132"/>
      <c r="SBT21" s="132"/>
      <c r="SBU21" s="132"/>
      <c r="SBV21" s="132"/>
      <c r="SBW21" s="132"/>
      <c r="SBX21" s="132"/>
      <c r="SBY21" s="132"/>
      <c r="SBZ21" s="132"/>
      <c r="SCA21" s="132"/>
      <c r="SCB21" s="132"/>
      <c r="SCC21" s="132"/>
      <c r="SCD21" s="132"/>
      <c r="SCE21" s="132"/>
      <c r="SCF21" s="132"/>
      <c r="SCG21" s="132"/>
      <c r="SCH21" s="132"/>
      <c r="SCI21" s="132"/>
      <c r="SCJ21" s="132"/>
      <c r="SCK21" s="132"/>
      <c r="SCL21" s="132"/>
      <c r="SCM21" s="132"/>
      <c r="SCN21" s="132"/>
      <c r="SCO21" s="132"/>
      <c r="SCP21" s="132"/>
      <c r="SCQ21" s="132"/>
      <c r="SCR21" s="132"/>
      <c r="SCS21" s="132"/>
      <c r="SCT21" s="132"/>
      <c r="SCU21" s="132"/>
      <c r="SCV21" s="132"/>
      <c r="SCW21" s="132"/>
      <c r="SCX21" s="132"/>
      <c r="SCY21" s="132"/>
      <c r="SCZ21" s="132"/>
      <c r="SDA21" s="132"/>
      <c r="SDB21" s="132"/>
      <c r="SDC21" s="132"/>
      <c r="SDD21" s="132"/>
      <c r="SDE21" s="132"/>
      <c r="SDF21" s="132"/>
      <c r="SDG21" s="132"/>
      <c r="SDH21" s="132"/>
      <c r="SDI21" s="132"/>
      <c r="SDJ21" s="132"/>
      <c r="SDK21" s="132"/>
      <c r="SDL21" s="132"/>
      <c r="SDM21" s="132"/>
      <c r="SDN21" s="132"/>
      <c r="SDO21" s="132"/>
      <c r="SDP21" s="132"/>
      <c r="SDQ21" s="132"/>
      <c r="SDR21" s="132"/>
      <c r="SDS21" s="132"/>
      <c r="SDT21" s="132"/>
      <c r="SDU21" s="132"/>
      <c r="SDV21" s="132"/>
      <c r="SDW21" s="132"/>
      <c r="SDX21" s="132"/>
      <c r="SDY21" s="132"/>
      <c r="SDZ21" s="132"/>
      <c r="SEA21" s="132"/>
      <c r="SEB21" s="132"/>
      <c r="SEC21" s="132"/>
      <c r="SED21" s="132"/>
      <c r="SEE21" s="132"/>
      <c r="SEF21" s="132"/>
      <c r="SEG21" s="132"/>
      <c r="SEH21" s="132"/>
      <c r="SEI21" s="132"/>
      <c r="SEJ21" s="132"/>
      <c r="SEK21" s="132"/>
      <c r="SEL21" s="132"/>
      <c r="SEM21" s="132"/>
      <c r="SEN21" s="132"/>
      <c r="SEO21" s="132"/>
      <c r="SEP21" s="132"/>
      <c r="SEQ21" s="132"/>
      <c r="SER21" s="132"/>
      <c r="SES21" s="132"/>
      <c r="SET21" s="132"/>
      <c r="SEU21" s="132"/>
      <c r="SEV21" s="132"/>
      <c r="SEW21" s="132"/>
      <c r="SEX21" s="132"/>
      <c r="SEY21" s="132"/>
      <c r="SEZ21" s="132"/>
      <c r="SFA21" s="132"/>
      <c r="SFB21" s="132"/>
      <c r="SFC21" s="132"/>
      <c r="SFD21" s="132"/>
      <c r="SFE21" s="132"/>
      <c r="SFF21" s="132"/>
      <c r="SFG21" s="132"/>
      <c r="SFH21" s="132"/>
      <c r="SFI21" s="132"/>
      <c r="SFJ21" s="132"/>
      <c r="SFK21" s="132"/>
      <c r="SFL21" s="132"/>
      <c r="SFM21" s="132"/>
      <c r="SFN21" s="132"/>
      <c r="SFO21" s="132"/>
      <c r="SFP21" s="132"/>
      <c r="SFQ21" s="132"/>
      <c r="SFR21" s="132"/>
      <c r="SFS21" s="132"/>
      <c r="SFT21" s="132"/>
      <c r="SFU21" s="132"/>
      <c r="SFV21" s="132"/>
      <c r="SFW21" s="132"/>
      <c r="SFX21" s="132"/>
      <c r="SFY21" s="132"/>
      <c r="SFZ21" s="132"/>
      <c r="SGA21" s="132"/>
      <c r="SGB21" s="132"/>
      <c r="SGC21" s="132"/>
      <c r="SGD21" s="132"/>
      <c r="SGE21" s="132"/>
      <c r="SGF21" s="132"/>
      <c r="SGG21" s="132"/>
      <c r="SGH21" s="132"/>
      <c r="SGI21" s="132"/>
      <c r="SGJ21" s="132"/>
      <c r="SGK21" s="132"/>
      <c r="SGL21" s="132"/>
      <c r="SGM21" s="132"/>
      <c r="SGN21" s="132"/>
      <c r="SGO21" s="132"/>
      <c r="SGP21" s="132"/>
      <c r="SGQ21" s="132"/>
      <c r="SGR21" s="132"/>
      <c r="SGS21" s="132"/>
      <c r="SGT21" s="132"/>
      <c r="SGU21" s="132"/>
      <c r="SGV21" s="132"/>
      <c r="SGW21" s="132"/>
      <c r="SGX21" s="132"/>
      <c r="SGY21" s="132"/>
      <c r="SGZ21" s="132"/>
      <c r="SHA21" s="132"/>
      <c r="SHB21" s="132"/>
      <c r="SHC21" s="132"/>
      <c r="SHD21" s="132"/>
      <c r="SHE21" s="132"/>
      <c r="SHF21" s="132"/>
      <c r="SHG21" s="132"/>
      <c r="SHH21" s="132"/>
      <c r="SHI21" s="132"/>
      <c r="SHJ21" s="132"/>
      <c r="SHK21" s="132"/>
      <c r="SHL21" s="132"/>
      <c r="SHM21" s="132"/>
      <c r="SHN21" s="132"/>
      <c r="SHO21" s="132"/>
      <c r="SHP21" s="132"/>
      <c r="SHQ21" s="132"/>
      <c r="SHR21" s="132"/>
      <c r="SHS21" s="132"/>
      <c r="SHT21" s="132"/>
      <c r="SHU21" s="132"/>
      <c r="SHV21" s="132"/>
      <c r="SHW21" s="132"/>
      <c r="SHX21" s="132"/>
      <c r="SHY21" s="132"/>
      <c r="SHZ21" s="132"/>
      <c r="SIA21" s="132"/>
      <c r="SIB21" s="132"/>
      <c r="SIC21" s="132"/>
      <c r="SID21" s="132"/>
      <c r="SIE21" s="132"/>
      <c r="SIF21" s="132"/>
      <c r="SIG21" s="132"/>
      <c r="SIH21" s="132"/>
      <c r="SII21" s="132"/>
      <c r="SIJ21" s="132"/>
      <c r="SIK21" s="132"/>
      <c r="SIL21" s="132"/>
      <c r="SIM21" s="132"/>
      <c r="SIN21" s="132"/>
      <c r="SIO21" s="132"/>
      <c r="SIP21" s="132"/>
      <c r="SIQ21" s="132"/>
      <c r="SIR21" s="132"/>
      <c r="SIS21" s="132"/>
      <c r="SIT21" s="132"/>
      <c r="SIU21" s="132"/>
      <c r="SIV21" s="132"/>
      <c r="SIW21" s="132"/>
      <c r="SIX21" s="132"/>
      <c r="SIY21" s="132"/>
      <c r="SIZ21" s="132"/>
      <c r="SJA21" s="132"/>
      <c r="SJB21" s="132"/>
      <c r="SJC21" s="132"/>
      <c r="SJD21" s="132"/>
      <c r="SJE21" s="132"/>
      <c r="SJF21" s="132"/>
      <c r="SJG21" s="132"/>
      <c r="SJH21" s="132"/>
      <c r="SJI21" s="132"/>
      <c r="SJJ21" s="132"/>
      <c r="SJK21" s="132"/>
      <c r="SJL21" s="132"/>
      <c r="SJM21" s="132"/>
      <c r="SJN21" s="132"/>
      <c r="SJO21" s="132"/>
      <c r="SJP21" s="132"/>
      <c r="SJQ21" s="132"/>
      <c r="SJR21" s="132"/>
      <c r="SJS21" s="132"/>
      <c r="SJT21" s="132"/>
      <c r="SJU21" s="132"/>
      <c r="SJV21" s="132"/>
      <c r="SJW21" s="132"/>
      <c r="SJX21" s="132"/>
      <c r="SJY21" s="132"/>
      <c r="SJZ21" s="132"/>
      <c r="SKA21" s="132"/>
      <c r="SKB21" s="132"/>
      <c r="SKC21" s="132"/>
      <c r="SKD21" s="132"/>
      <c r="SKE21" s="132"/>
      <c r="SKF21" s="132"/>
      <c r="SKG21" s="132"/>
      <c r="SKH21" s="132"/>
      <c r="SKI21" s="132"/>
      <c r="SKJ21" s="132"/>
      <c r="SKK21" s="132"/>
      <c r="SKL21" s="132"/>
      <c r="SKM21" s="132"/>
      <c r="SKN21" s="132"/>
      <c r="SKO21" s="132"/>
      <c r="SKP21" s="132"/>
      <c r="SKQ21" s="132"/>
      <c r="SKR21" s="132"/>
      <c r="SKS21" s="132"/>
      <c r="SKT21" s="132"/>
      <c r="SKU21" s="132"/>
      <c r="SKV21" s="132"/>
      <c r="SKW21" s="132"/>
      <c r="SKX21" s="132"/>
      <c r="SKY21" s="132"/>
      <c r="SKZ21" s="132"/>
      <c r="SLA21" s="132"/>
      <c r="SLB21" s="132"/>
      <c r="SLC21" s="132"/>
      <c r="SLD21" s="132"/>
      <c r="SLE21" s="132"/>
      <c r="SLF21" s="132"/>
      <c r="SLG21" s="132"/>
      <c r="SLH21" s="132"/>
      <c r="SLI21" s="132"/>
      <c r="SLJ21" s="132"/>
      <c r="SLK21" s="132"/>
      <c r="SLL21" s="132"/>
      <c r="SLM21" s="132"/>
      <c r="SLN21" s="132"/>
      <c r="SLO21" s="132"/>
      <c r="SLP21" s="132"/>
      <c r="SLQ21" s="132"/>
      <c r="SLR21" s="132"/>
      <c r="SLS21" s="132"/>
      <c r="SLT21" s="132"/>
      <c r="SLU21" s="132"/>
      <c r="SLV21" s="132"/>
      <c r="SLW21" s="132"/>
      <c r="SLX21" s="132"/>
      <c r="SLY21" s="132"/>
      <c r="SLZ21" s="132"/>
      <c r="SMA21" s="132"/>
      <c r="SMB21" s="132"/>
      <c r="SMC21" s="132"/>
      <c r="SMD21" s="132"/>
      <c r="SME21" s="132"/>
      <c r="SMF21" s="132"/>
      <c r="SMG21" s="132"/>
      <c r="SMH21" s="132"/>
      <c r="SMI21" s="132"/>
      <c r="SMJ21" s="132"/>
      <c r="SMK21" s="132"/>
      <c r="SML21" s="132"/>
      <c r="SMM21" s="132"/>
      <c r="SMN21" s="132"/>
      <c r="SMO21" s="132"/>
      <c r="SMP21" s="132"/>
      <c r="SMQ21" s="132"/>
      <c r="SMR21" s="132"/>
      <c r="SMS21" s="132"/>
      <c r="SMT21" s="132"/>
      <c r="SMU21" s="132"/>
      <c r="SMV21" s="132"/>
      <c r="SMW21" s="132"/>
      <c r="SMX21" s="132"/>
      <c r="SMY21" s="132"/>
      <c r="SMZ21" s="132"/>
      <c r="SNA21" s="132"/>
      <c r="SNB21" s="132"/>
      <c r="SNC21" s="132"/>
      <c r="SND21" s="132"/>
      <c r="SNE21" s="132"/>
      <c r="SNF21" s="132"/>
      <c r="SNG21" s="132"/>
      <c r="SNH21" s="132"/>
      <c r="SNI21" s="132"/>
      <c r="SNJ21" s="132"/>
      <c r="SNK21" s="132"/>
      <c r="SNL21" s="132"/>
      <c r="SNM21" s="132"/>
      <c r="SNN21" s="132"/>
      <c r="SNO21" s="132"/>
      <c r="SNP21" s="132"/>
      <c r="SNQ21" s="132"/>
      <c r="SNR21" s="132"/>
      <c r="SNS21" s="132"/>
      <c r="SNT21" s="132"/>
      <c r="SNU21" s="132"/>
      <c r="SNV21" s="132"/>
      <c r="SNW21" s="132"/>
      <c r="SNX21" s="132"/>
      <c r="SNY21" s="132"/>
      <c r="SNZ21" s="132"/>
      <c r="SOA21" s="132"/>
      <c r="SOB21" s="132"/>
      <c r="SOC21" s="132"/>
      <c r="SOD21" s="132"/>
      <c r="SOE21" s="132"/>
      <c r="SOF21" s="132"/>
      <c r="SOG21" s="132"/>
      <c r="SOH21" s="132"/>
      <c r="SOI21" s="132"/>
      <c r="SOJ21" s="132"/>
      <c r="SOK21" s="132"/>
      <c r="SOL21" s="132"/>
      <c r="SOM21" s="132"/>
      <c r="SON21" s="132"/>
      <c r="SOO21" s="132"/>
      <c r="SOP21" s="132"/>
      <c r="SOQ21" s="132"/>
      <c r="SOR21" s="132"/>
      <c r="SOS21" s="132"/>
      <c r="SOT21" s="132"/>
      <c r="SOU21" s="132"/>
      <c r="SOV21" s="132"/>
      <c r="SOW21" s="132"/>
      <c r="SOX21" s="132"/>
      <c r="SOY21" s="132"/>
      <c r="SOZ21" s="132"/>
      <c r="SPA21" s="132"/>
      <c r="SPB21" s="132"/>
      <c r="SPC21" s="132"/>
      <c r="SPD21" s="132"/>
      <c r="SPE21" s="132"/>
      <c r="SPF21" s="132"/>
      <c r="SPG21" s="132"/>
      <c r="SPH21" s="132"/>
      <c r="SPI21" s="132"/>
      <c r="SPJ21" s="132"/>
      <c r="SPK21" s="132"/>
      <c r="SPL21" s="132"/>
      <c r="SPM21" s="132"/>
      <c r="SPN21" s="132"/>
      <c r="SPO21" s="132"/>
      <c r="SPP21" s="132"/>
      <c r="SPQ21" s="132"/>
      <c r="SPR21" s="132"/>
      <c r="SPS21" s="132"/>
      <c r="SPT21" s="132"/>
      <c r="SPU21" s="132"/>
      <c r="SPV21" s="132"/>
      <c r="SPW21" s="132"/>
      <c r="SPX21" s="132"/>
      <c r="SPY21" s="132"/>
      <c r="SPZ21" s="132"/>
      <c r="SQA21" s="132"/>
      <c r="SQB21" s="132"/>
      <c r="SQC21" s="132"/>
      <c r="SQD21" s="132"/>
      <c r="SQE21" s="132"/>
      <c r="SQF21" s="132"/>
      <c r="SQG21" s="132"/>
      <c r="SQH21" s="132"/>
      <c r="SQI21" s="132"/>
      <c r="SQJ21" s="132"/>
      <c r="SQK21" s="132"/>
      <c r="SQL21" s="132"/>
      <c r="SQM21" s="132"/>
      <c r="SQN21" s="132"/>
      <c r="SQO21" s="132"/>
      <c r="SQP21" s="132"/>
      <c r="SQQ21" s="132"/>
      <c r="SQR21" s="132"/>
      <c r="SQS21" s="132"/>
      <c r="SQT21" s="132"/>
      <c r="SQU21" s="132"/>
      <c r="SQV21" s="132"/>
      <c r="SQW21" s="132"/>
      <c r="SQX21" s="132"/>
      <c r="SQY21" s="132"/>
      <c r="SQZ21" s="132"/>
      <c r="SRA21" s="132"/>
      <c r="SRB21" s="132"/>
      <c r="SRC21" s="132"/>
      <c r="SRD21" s="132"/>
      <c r="SRE21" s="132"/>
      <c r="SRF21" s="132"/>
      <c r="SRG21" s="132"/>
      <c r="SRH21" s="132"/>
      <c r="SRI21" s="132"/>
      <c r="SRJ21" s="132"/>
      <c r="SRK21" s="132"/>
      <c r="SRL21" s="132"/>
      <c r="SRM21" s="132"/>
      <c r="SRN21" s="132"/>
      <c r="SRO21" s="132"/>
      <c r="SRP21" s="132"/>
      <c r="SRQ21" s="132"/>
      <c r="SRR21" s="132"/>
      <c r="SRS21" s="132"/>
      <c r="SRT21" s="132"/>
      <c r="SRU21" s="132"/>
      <c r="SRV21" s="132"/>
      <c r="SRW21" s="132"/>
      <c r="SRX21" s="132"/>
      <c r="SRY21" s="132"/>
      <c r="SRZ21" s="132"/>
      <c r="SSA21" s="132"/>
      <c r="SSB21" s="132"/>
      <c r="SSC21" s="132"/>
      <c r="SSD21" s="132"/>
      <c r="SSE21" s="132"/>
      <c r="SSF21" s="132"/>
      <c r="SSG21" s="132"/>
      <c r="SSH21" s="132"/>
      <c r="SSI21" s="132"/>
      <c r="SSJ21" s="132"/>
      <c r="SSK21" s="132"/>
      <c r="SSL21" s="132"/>
      <c r="SSM21" s="132"/>
      <c r="SSN21" s="132"/>
      <c r="SSO21" s="132"/>
      <c r="SSP21" s="132"/>
      <c r="SSQ21" s="132"/>
      <c r="SSR21" s="132"/>
      <c r="SSS21" s="132"/>
      <c r="SST21" s="132"/>
      <c r="SSU21" s="132"/>
      <c r="SSV21" s="132"/>
      <c r="SSW21" s="132"/>
      <c r="SSX21" s="132"/>
      <c r="SSY21" s="132"/>
      <c r="SSZ21" s="132"/>
      <c r="STA21" s="132"/>
      <c r="STB21" s="132"/>
      <c r="STC21" s="132"/>
      <c r="STD21" s="132"/>
      <c r="STE21" s="132"/>
      <c r="STF21" s="132"/>
      <c r="STG21" s="132"/>
      <c r="STH21" s="132"/>
      <c r="STI21" s="132"/>
      <c r="STJ21" s="132"/>
      <c r="STK21" s="132"/>
      <c r="STL21" s="132"/>
      <c r="STM21" s="132"/>
      <c r="STN21" s="132"/>
      <c r="STO21" s="132"/>
      <c r="STP21" s="132"/>
      <c r="STQ21" s="132"/>
      <c r="STR21" s="132"/>
      <c r="STS21" s="132"/>
      <c r="STT21" s="132"/>
      <c r="STU21" s="132"/>
      <c r="STV21" s="132"/>
      <c r="STW21" s="132"/>
      <c r="STX21" s="132"/>
      <c r="STY21" s="132"/>
      <c r="STZ21" s="132"/>
      <c r="SUA21" s="132"/>
      <c r="SUB21" s="132"/>
      <c r="SUC21" s="132"/>
      <c r="SUD21" s="132"/>
      <c r="SUE21" s="132"/>
      <c r="SUF21" s="132"/>
      <c r="SUG21" s="132"/>
      <c r="SUH21" s="132"/>
      <c r="SUI21" s="132"/>
      <c r="SUJ21" s="132"/>
      <c r="SUK21" s="132"/>
      <c r="SUL21" s="132"/>
      <c r="SUM21" s="132"/>
      <c r="SUN21" s="132"/>
      <c r="SUO21" s="132"/>
      <c r="SUP21" s="132"/>
      <c r="SUQ21" s="132"/>
      <c r="SUR21" s="132"/>
      <c r="SUS21" s="132"/>
      <c r="SUT21" s="132"/>
      <c r="SUU21" s="132"/>
      <c r="SUV21" s="132"/>
      <c r="SUW21" s="132"/>
      <c r="SUX21" s="132"/>
      <c r="SUY21" s="132"/>
      <c r="SUZ21" s="132"/>
      <c r="SVA21" s="132"/>
      <c r="SVB21" s="132"/>
      <c r="SVC21" s="132"/>
      <c r="SVD21" s="132"/>
      <c r="SVE21" s="132"/>
      <c r="SVF21" s="132"/>
      <c r="SVG21" s="132"/>
      <c r="SVH21" s="132"/>
      <c r="SVI21" s="132"/>
      <c r="SVJ21" s="132"/>
      <c r="SVK21" s="132"/>
      <c r="SVL21" s="132"/>
      <c r="SVM21" s="132"/>
      <c r="SVN21" s="132"/>
      <c r="SVO21" s="132"/>
      <c r="SVP21" s="132"/>
      <c r="SVQ21" s="132"/>
      <c r="SVR21" s="132"/>
      <c r="SVS21" s="132"/>
      <c r="SVT21" s="132"/>
      <c r="SVU21" s="132"/>
      <c r="SVV21" s="132"/>
      <c r="SVW21" s="132"/>
      <c r="SVX21" s="132"/>
      <c r="SVY21" s="132"/>
      <c r="SVZ21" s="132"/>
      <c r="SWA21" s="132"/>
      <c r="SWB21" s="132"/>
      <c r="SWC21" s="132"/>
      <c r="SWD21" s="132"/>
      <c r="SWE21" s="132"/>
      <c r="SWF21" s="132"/>
      <c r="SWG21" s="132"/>
      <c r="SWH21" s="132"/>
      <c r="SWI21" s="132"/>
      <c r="SWJ21" s="132"/>
      <c r="SWK21" s="132"/>
      <c r="SWL21" s="132"/>
      <c r="SWM21" s="132"/>
      <c r="SWN21" s="132"/>
      <c r="SWO21" s="132"/>
      <c r="SWP21" s="132"/>
      <c r="SWQ21" s="132"/>
      <c r="SWR21" s="132"/>
      <c r="SWS21" s="132"/>
      <c r="SWT21" s="132"/>
      <c r="SWU21" s="132"/>
      <c r="SWV21" s="132"/>
      <c r="SWW21" s="132"/>
      <c r="SWX21" s="132"/>
      <c r="SWY21" s="132"/>
      <c r="SWZ21" s="132"/>
      <c r="SXA21" s="132"/>
      <c r="SXB21" s="132"/>
      <c r="SXC21" s="132"/>
      <c r="SXD21" s="132"/>
      <c r="SXE21" s="132"/>
      <c r="SXF21" s="132"/>
      <c r="SXG21" s="132"/>
      <c r="SXH21" s="132"/>
      <c r="SXI21" s="132"/>
      <c r="SXJ21" s="132"/>
      <c r="SXK21" s="132"/>
      <c r="SXL21" s="132"/>
      <c r="SXM21" s="132"/>
      <c r="SXN21" s="132"/>
      <c r="SXO21" s="132"/>
      <c r="SXP21" s="132"/>
      <c r="SXQ21" s="132"/>
      <c r="SXR21" s="132"/>
      <c r="SXS21" s="132"/>
      <c r="SXT21" s="132"/>
      <c r="SXU21" s="132"/>
      <c r="SXV21" s="132"/>
      <c r="SXW21" s="132"/>
      <c r="SXX21" s="132"/>
      <c r="SXY21" s="132"/>
      <c r="SXZ21" s="132"/>
      <c r="SYA21" s="132"/>
      <c r="SYB21" s="132"/>
      <c r="SYC21" s="132"/>
      <c r="SYD21" s="132"/>
      <c r="SYE21" s="132"/>
      <c r="SYF21" s="132"/>
      <c r="SYG21" s="132"/>
      <c r="SYH21" s="132"/>
      <c r="SYI21" s="132"/>
      <c r="SYJ21" s="132"/>
      <c r="SYK21" s="132"/>
      <c r="SYL21" s="132"/>
      <c r="SYM21" s="132"/>
      <c r="SYN21" s="132"/>
      <c r="SYO21" s="132"/>
      <c r="SYP21" s="132"/>
      <c r="SYQ21" s="132"/>
      <c r="SYR21" s="132"/>
      <c r="SYS21" s="132"/>
      <c r="SYT21" s="132"/>
      <c r="SYU21" s="132"/>
      <c r="SYV21" s="132"/>
      <c r="SYW21" s="132"/>
      <c r="SYX21" s="132"/>
      <c r="SYY21" s="132"/>
      <c r="SYZ21" s="132"/>
      <c r="SZA21" s="132"/>
      <c r="SZB21" s="132"/>
      <c r="SZC21" s="132"/>
      <c r="SZD21" s="132"/>
      <c r="SZE21" s="132"/>
      <c r="SZF21" s="132"/>
      <c r="SZG21" s="132"/>
      <c r="SZH21" s="132"/>
      <c r="SZI21" s="132"/>
      <c r="SZJ21" s="132"/>
      <c r="SZK21" s="132"/>
      <c r="SZL21" s="132"/>
      <c r="SZM21" s="132"/>
      <c r="SZN21" s="132"/>
      <c r="SZO21" s="132"/>
      <c r="SZP21" s="132"/>
      <c r="SZQ21" s="132"/>
      <c r="SZR21" s="132"/>
      <c r="SZS21" s="132"/>
      <c r="SZT21" s="132"/>
      <c r="SZU21" s="132"/>
      <c r="SZV21" s="132"/>
      <c r="SZW21" s="132"/>
      <c r="SZX21" s="132"/>
      <c r="SZY21" s="132"/>
      <c r="SZZ21" s="132"/>
      <c r="TAA21" s="132"/>
      <c r="TAB21" s="132"/>
      <c r="TAC21" s="132"/>
      <c r="TAD21" s="132"/>
      <c r="TAE21" s="132"/>
      <c r="TAF21" s="132"/>
      <c r="TAG21" s="132"/>
      <c r="TAH21" s="132"/>
      <c r="TAI21" s="132"/>
      <c r="TAJ21" s="132"/>
      <c r="TAK21" s="132"/>
      <c r="TAL21" s="132"/>
      <c r="TAM21" s="132"/>
      <c r="TAN21" s="132"/>
      <c r="TAO21" s="132"/>
      <c r="TAP21" s="132"/>
      <c r="TAQ21" s="132"/>
      <c r="TAR21" s="132"/>
      <c r="TAS21" s="132"/>
      <c r="TAT21" s="132"/>
      <c r="TAU21" s="132"/>
      <c r="TAV21" s="132"/>
      <c r="TAW21" s="132"/>
      <c r="TAX21" s="132"/>
      <c r="TAY21" s="132"/>
      <c r="TAZ21" s="132"/>
      <c r="TBA21" s="132"/>
      <c r="TBB21" s="132"/>
      <c r="TBC21" s="132"/>
      <c r="TBD21" s="132"/>
      <c r="TBE21" s="132"/>
      <c r="TBF21" s="132"/>
      <c r="TBG21" s="132"/>
      <c r="TBH21" s="132"/>
      <c r="TBI21" s="132"/>
      <c r="TBJ21" s="132"/>
      <c r="TBK21" s="132"/>
      <c r="TBL21" s="132"/>
      <c r="TBM21" s="132"/>
      <c r="TBN21" s="132"/>
      <c r="TBO21" s="132"/>
      <c r="TBP21" s="132"/>
      <c r="TBQ21" s="132"/>
      <c r="TBR21" s="132"/>
      <c r="TBS21" s="132"/>
      <c r="TBT21" s="132"/>
      <c r="TBU21" s="132"/>
      <c r="TBV21" s="132"/>
      <c r="TBW21" s="132"/>
      <c r="TBX21" s="132"/>
      <c r="TBY21" s="132"/>
      <c r="TBZ21" s="132"/>
      <c r="TCA21" s="132"/>
      <c r="TCB21" s="132"/>
      <c r="TCC21" s="132"/>
      <c r="TCD21" s="132"/>
      <c r="TCE21" s="132"/>
      <c r="TCF21" s="132"/>
      <c r="TCG21" s="132"/>
      <c r="TCH21" s="132"/>
      <c r="TCI21" s="132"/>
      <c r="TCJ21" s="132"/>
      <c r="TCK21" s="132"/>
      <c r="TCL21" s="132"/>
      <c r="TCM21" s="132"/>
      <c r="TCN21" s="132"/>
      <c r="TCO21" s="132"/>
      <c r="TCP21" s="132"/>
      <c r="TCQ21" s="132"/>
      <c r="TCR21" s="132"/>
      <c r="TCS21" s="132"/>
      <c r="TCT21" s="132"/>
      <c r="TCU21" s="132"/>
      <c r="TCV21" s="132"/>
      <c r="TCW21" s="132"/>
      <c r="TCX21" s="132"/>
      <c r="TCY21" s="132"/>
      <c r="TCZ21" s="132"/>
      <c r="TDA21" s="132"/>
      <c r="TDB21" s="132"/>
      <c r="TDC21" s="132"/>
      <c r="TDD21" s="132"/>
      <c r="TDE21" s="132"/>
      <c r="TDF21" s="132"/>
      <c r="TDG21" s="132"/>
      <c r="TDH21" s="132"/>
      <c r="TDI21" s="132"/>
      <c r="TDJ21" s="132"/>
      <c r="TDK21" s="132"/>
      <c r="TDL21" s="132"/>
      <c r="TDM21" s="132"/>
      <c r="TDN21" s="132"/>
      <c r="TDO21" s="132"/>
      <c r="TDP21" s="132"/>
      <c r="TDQ21" s="132"/>
      <c r="TDR21" s="132"/>
      <c r="TDS21" s="132"/>
      <c r="TDT21" s="132"/>
      <c r="TDU21" s="132"/>
      <c r="TDV21" s="132"/>
      <c r="TDW21" s="132"/>
      <c r="TDX21" s="132"/>
      <c r="TDY21" s="132"/>
      <c r="TDZ21" s="132"/>
      <c r="TEA21" s="132"/>
      <c r="TEB21" s="132"/>
      <c r="TEC21" s="132"/>
      <c r="TED21" s="132"/>
      <c r="TEE21" s="132"/>
      <c r="TEF21" s="132"/>
      <c r="TEG21" s="132"/>
      <c r="TEH21" s="132"/>
      <c r="TEI21" s="132"/>
      <c r="TEJ21" s="132"/>
      <c r="TEK21" s="132"/>
      <c r="TEL21" s="132"/>
      <c r="TEM21" s="132"/>
      <c r="TEN21" s="132"/>
      <c r="TEO21" s="132"/>
      <c r="TEP21" s="132"/>
      <c r="TEQ21" s="132"/>
      <c r="TER21" s="132"/>
      <c r="TES21" s="132"/>
      <c r="TET21" s="132"/>
      <c r="TEU21" s="132"/>
      <c r="TEV21" s="132"/>
      <c r="TEW21" s="132"/>
      <c r="TEX21" s="132"/>
      <c r="TEY21" s="132"/>
      <c r="TEZ21" s="132"/>
      <c r="TFA21" s="132"/>
      <c r="TFB21" s="132"/>
      <c r="TFC21" s="132"/>
      <c r="TFD21" s="132"/>
      <c r="TFE21" s="132"/>
      <c r="TFF21" s="132"/>
      <c r="TFG21" s="132"/>
      <c r="TFH21" s="132"/>
      <c r="TFI21" s="132"/>
      <c r="TFJ21" s="132"/>
      <c r="TFK21" s="132"/>
      <c r="TFL21" s="132"/>
      <c r="TFM21" s="132"/>
      <c r="TFN21" s="132"/>
      <c r="TFO21" s="132"/>
      <c r="TFP21" s="132"/>
      <c r="TFQ21" s="132"/>
      <c r="TFR21" s="132"/>
      <c r="TFS21" s="132"/>
      <c r="TFT21" s="132"/>
      <c r="TFU21" s="132"/>
      <c r="TFV21" s="132"/>
      <c r="TFW21" s="132"/>
      <c r="TFX21" s="132"/>
      <c r="TFY21" s="132"/>
      <c r="TFZ21" s="132"/>
      <c r="TGA21" s="132"/>
      <c r="TGB21" s="132"/>
      <c r="TGC21" s="132"/>
      <c r="TGD21" s="132"/>
      <c r="TGE21" s="132"/>
      <c r="TGF21" s="132"/>
      <c r="TGG21" s="132"/>
      <c r="TGH21" s="132"/>
      <c r="TGI21" s="132"/>
      <c r="TGJ21" s="132"/>
      <c r="TGK21" s="132"/>
      <c r="TGL21" s="132"/>
      <c r="TGM21" s="132"/>
      <c r="TGN21" s="132"/>
      <c r="TGO21" s="132"/>
      <c r="TGP21" s="132"/>
      <c r="TGQ21" s="132"/>
      <c r="TGR21" s="132"/>
      <c r="TGS21" s="132"/>
      <c r="TGT21" s="132"/>
      <c r="TGU21" s="132"/>
      <c r="TGV21" s="132"/>
      <c r="TGW21" s="132"/>
      <c r="TGX21" s="132"/>
      <c r="TGY21" s="132"/>
      <c r="TGZ21" s="132"/>
      <c r="THA21" s="132"/>
      <c r="THB21" s="132"/>
      <c r="THC21" s="132"/>
      <c r="THD21" s="132"/>
      <c r="THE21" s="132"/>
      <c r="THF21" s="132"/>
      <c r="THG21" s="132"/>
      <c r="THH21" s="132"/>
      <c r="THI21" s="132"/>
      <c r="THJ21" s="132"/>
      <c r="THK21" s="132"/>
      <c r="THL21" s="132"/>
      <c r="THM21" s="132"/>
      <c r="THN21" s="132"/>
      <c r="THO21" s="132"/>
      <c r="THP21" s="132"/>
      <c r="THQ21" s="132"/>
      <c r="THR21" s="132"/>
      <c r="THS21" s="132"/>
      <c r="THT21" s="132"/>
      <c r="THU21" s="132"/>
      <c r="THV21" s="132"/>
      <c r="THW21" s="132"/>
      <c r="THX21" s="132"/>
      <c r="THY21" s="132"/>
      <c r="THZ21" s="132"/>
      <c r="TIA21" s="132"/>
      <c r="TIB21" s="132"/>
      <c r="TIC21" s="132"/>
      <c r="TID21" s="132"/>
      <c r="TIE21" s="132"/>
      <c r="TIF21" s="132"/>
      <c r="TIG21" s="132"/>
      <c r="TIH21" s="132"/>
      <c r="TII21" s="132"/>
      <c r="TIJ21" s="132"/>
      <c r="TIK21" s="132"/>
      <c r="TIL21" s="132"/>
      <c r="TIM21" s="132"/>
      <c r="TIN21" s="132"/>
      <c r="TIO21" s="132"/>
      <c r="TIP21" s="132"/>
      <c r="TIQ21" s="132"/>
      <c r="TIR21" s="132"/>
      <c r="TIS21" s="132"/>
      <c r="TIT21" s="132"/>
      <c r="TIU21" s="132"/>
      <c r="TIV21" s="132"/>
      <c r="TIW21" s="132"/>
      <c r="TIX21" s="132"/>
      <c r="TIY21" s="132"/>
      <c r="TIZ21" s="132"/>
      <c r="TJA21" s="132"/>
      <c r="TJB21" s="132"/>
      <c r="TJC21" s="132"/>
      <c r="TJD21" s="132"/>
      <c r="TJE21" s="132"/>
      <c r="TJF21" s="132"/>
      <c r="TJG21" s="132"/>
      <c r="TJH21" s="132"/>
      <c r="TJI21" s="132"/>
      <c r="TJJ21" s="132"/>
      <c r="TJK21" s="132"/>
      <c r="TJL21" s="132"/>
      <c r="TJM21" s="132"/>
      <c r="TJN21" s="132"/>
      <c r="TJO21" s="132"/>
      <c r="TJP21" s="132"/>
      <c r="TJQ21" s="132"/>
      <c r="TJR21" s="132"/>
      <c r="TJS21" s="132"/>
      <c r="TJT21" s="132"/>
      <c r="TJU21" s="132"/>
      <c r="TJV21" s="132"/>
      <c r="TJW21" s="132"/>
      <c r="TJX21" s="132"/>
      <c r="TJY21" s="132"/>
      <c r="TJZ21" s="132"/>
      <c r="TKA21" s="132"/>
      <c r="TKB21" s="132"/>
      <c r="TKC21" s="132"/>
      <c r="TKD21" s="132"/>
      <c r="TKE21" s="132"/>
      <c r="TKF21" s="132"/>
      <c r="TKG21" s="132"/>
      <c r="TKH21" s="132"/>
      <c r="TKI21" s="132"/>
      <c r="TKJ21" s="132"/>
      <c r="TKK21" s="132"/>
      <c r="TKL21" s="132"/>
      <c r="TKM21" s="132"/>
      <c r="TKN21" s="132"/>
      <c r="TKO21" s="132"/>
      <c r="TKP21" s="132"/>
      <c r="TKQ21" s="132"/>
      <c r="TKR21" s="132"/>
      <c r="TKS21" s="132"/>
      <c r="TKT21" s="132"/>
      <c r="TKU21" s="132"/>
      <c r="TKV21" s="132"/>
      <c r="TKW21" s="132"/>
      <c r="TKX21" s="132"/>
      <c r="TKY21" s="132"/>
      <c r="TKZ21" s="132"/>
      <c r="TLA21" s="132"/>
      <c r="TLB21" s="132"/>
      <c r="TLC21" s="132"/>
      <c r="TLD21" s="132"/>
      <c r="TLE21" s="132"/>
      <c r="TLF21" s="132"/>
      <c r="TLG21" s="132"/>
      <c r="TLH21" s="132"/>
      <c r="TLI21" s="132"/>
      <c r="TLJ21" s="132"/>
      <c r="TLK21" s="132"/>
      <c r="TLL21" s="132"/>
      <c r="TLM21" s="132"/>
      <c r="TLN21" s="132"/>
      <c r="TLO21" s="132"/>
      <c r="TLP21" s="132"/>
      <c r="TLQ21" s="132"/>
      <c r="TLR21" s="132"/>
      <c r="TLS21" s="132"/>
      <c r="TLT21" s="132"/>
      <c r="TLU21" s="132"/>
      <c r="TLV21" s="132"/>
      <c r="TLW21" s="132"/>
      <c r="TLX21" s="132"/>
      <c r="TLY21" s="132"/>
      <c r="TLZ21" s="132"/>
      <c r="TMA21" s="132"/>
      <c r="TMB21" s="132"/>
      <c r="TMC21" s="132"/>
      <c r="TMD21" s="132"/>
      <c r="TME21" s="132"/>
      <c r="TMF21" s="132"/>
      <c r="TMG21" s="132"/>
      <c r="TMH21" s="132"/>
      <c r="TMI21" s="132"/>
      <c r="TMJ21" s="132"/>
      <c r="TMK21" s="132"/>
      <c r="TML21" s="132"/>
      <c r="TMM21" s="132"/>
      <c r="TMN21" s="132"/>
      <c r="TMO21" s="132"/>
      <c r="TMP21" s="132"/>
      <c r="TMQ21" s="132"/>
      <c r="TMR21" s="132"/>
      <c r="TMS21" s="132"/>
      <c r="TMT21" s="132"/>
      <c r="TMU21" s="132"/>
      <c r="TMV21" s="132"/>
      <c r="TMW21" s="132"/>
      <c r="TMX21" s="132"/>
      <c r="TMY21" s="132"/>
      <c r="TMZ21" s="132"/>
      <c r="TNA21" s="132"/>
      <c r="TNB21" s="132"/>
      <c r="TNC21" s="132"/>
      <c r="TND21" s="132"/>
      <c r="TNE21" s="132"/>
      <c r="TNF21" s="132"/>
      <c r="TNG21" s="132"/>
      <c r="TNH21" s="132"/>
      <c r="TNI21" s="132"/>
      <c r="TNJ21" s="132"/>
      <c r="TNK21" s="132"/>
      <c r="TNL21" s="132"/>
      <c r="TNM21" s="132"/>
      <c r="TNN21" s="132"/>
      <c r="TNO21" s="132"/>
      <c r="TNP21" s="132"/>
      <c r="TNQ21" s="132"/>
      <c r="TNR21" s="132"/>
      <c r="TNS21" s="132"/>
      <c r="TNT21" s="132"/>
      <c r="TNU21" s="132"/>
      <c r="TNV21" s="132"/>
      <c r="TNW21" s="132"/>
      <c r="TNX21" s="132"/>
      <c r="TNY21" s="132"/>
      <c r="TNZ21" s="132"/>
      <c r="TOA21" s="132"/>
      <c r="TOB21" s="132"/>
      <c r="TOC21" s="132"/>
      <c r="TOD21" s="132"/>
      <c r="TOE21" s="132"/>
      <c r="TOF21" s="132"/>
      <c r="TOG21" s="132"/>
      <c r="TOH21" s="132"/>
      <c r="TOI21" s="132"/>
      <c r="TOJ21" s="132"/>
      <c r="TOK21" s="132"/>
      <c r="TOL21" s="132"/>
      <c r="TOM21" s="132"/>
      <c r="TON21" s="132"/>
      <c r="TOO21" s="132"/>
      <c r="TOP21" s="132"/>
      <c r="TOQ21" s="132"/>
      <c r="TOR21" s="132"/>
      <c r="TOS21" s="132"/>
      <c r="TOT21" s="132"/>
      <c r="TOU21" s="132"/>
      <c r="TOV21" s="132"/>
      <c r="TOW21" s="132"/>
      <c r="TOX21" s="132"/>
      <c r="TOY21" s="132"/>
      <c r="TOZ21" s="132"/>
      <c r="TPA21" s="132"/>
      <c r="TPB21" s="132"/>
      <c r="TPC21" s="132"/>
      <c r="TPD21" s="132"/>
      <c r="TPE21" s="132"/>
      <c r="TPF21" s="132"/>
      <c r="TPG21" s="132"/>
      <c r="TPH21" s="132"/>
      <c r="TPI21" s="132"/>
      <c r="TPJ21" s="132"/>
      <c r="TPK21" s="132"/>
      <c r="TPL21" s="132"/>
      <c r="TPM21" s="132"/>
      <c r="TPN21" s="132"/>
      <c r="TPO21" s="132"/>
      <c r="TPP21" s="132"/>
      <c r="TPQ21" s="132"/>
      <c r="TPR21" s="132"/>
      <c r="TPS21" s="132"/>
      <c r="TPT21" s="132"/>
      <c r="TPU21" s="132"/>
      <c r="TPV21" s="132"/>
      <c r="TPW21" s="132"/>
      <c r="TPX21" s="132"/>
      <c r="TPY21" s="132"/>
      <c r="TPZ21" s="132"/>
      <c r="TQA21" s="132"/>
      <c r="TQB21" s="132"/>
      <c r="TQC21" s="132"/>
      <c r="TQD21" s="132"/>
      <c r="TQE21" s="132"/>
      <c r="TQF21" s="132"/>
      <c r="TQG21" s="132"/>
      <c r="TQH21" s="132"/>
      <c r="TQI21" s="132"/>
      <c r="TQJ21" s="132"/>
      <c r="TQK21" s="132"/>
      <c r="TQL21" s="132"/>
      <c r="TQM21" s="132"/>
      <c r="TQN21" s="132"/>
      <c r="TQO21" s="132"/>
      <c r="TQP21" s="132"/>
      <c r="TQQ21" s="132"/>
      <c r="TQR21" s="132"/>
      <c r="TQS21" s="132"/>
      <c r="TQT21" s="132"/>
      <c r="TQU21" s="132"/>
      <c r="TQV21" s="132"/>
      <c r="TQW21" s="132"/>
      <c r="TQX21" s="132"/>
      <c r="TQY21" s="132"/>
      <c r="TQZ21" s="132"/>
      <c r="TRA21" s="132"/>
      <c r="TRB21" s="132"/>
      <c r="TRC21" s="132"/>
      <c r="TRD21" s="132"/>
      <c r="TRE21" s="132"/>
      <c r="TRF21" s="132"/>
      <c r="TRG21" s="132"/>
      <c r="TRH21" s="132"/>
      <c r="TRI21" s="132"/>
      <c r="TRJ21" s="132"/>
      <c r="TRK21" s="132"/>
      <c r="TRL21" s="132"/>
      <c r="TRM21" s="132"/>
      <c r="TRN21" s="132"/>
      <c r="TRO21" s="132"/>
      <c r="TRP21" s="132"/>
      <c r="TRQ21" s="132"/>
      <c r="TRR21" s="132"/>
      <c r="TRS21" s="132"/>
      <c r="TRT21" s="132"/>
      <c r="TRU21" s="132"/>
      <c r="TRV21" s="132"/>
      <c r="TRW21" s="132"/>
      <c r="TRX21" s="132"/>
      <c r="TRY21" s="132"/>
      <c r="TRZ21" s="132"/>
      <c r="TSA21" s="132"/>
      <c r="TSB21" s="132"/>
      <c r="TSC21" s="132"/>
      <c r="TSD21" s="132"/>
      <c r="TSE21" s="132"/>
      <c r="TSF21" s="132"/>
      <c r="TSG21" s="132"/>
      <c r="TSH21" s="132"/>
      <c r="TSI21" s="132"/>
      <c r="TSJ21" s="132"/>
      <c r="TSK21" s="132"/>
      <c r="TSL21" s="132"/>
      <c r="TSM21" s="132"/>
      <c r="TSN21" s="132"/>
      <c r="TSO21" s="132"/>
      <c r="TSP21" s="132"/>
      <c r="TSQ21" s="132"/>
      <c r="TSR21" s="132"/>
      <c r="TSS21" s="132"/>
      <c r="TST21" s="132"/>
      <c r="TSU21" s="132"/>
      <c r="TSV21" s="132"/>
      <c r="TSW21" s="132"/>
      <c r="TSX21" s="132"/>
      <c r="TSY21" s="132"/>
      <c r="TSZ21" s="132"/>
      <c r="TTA21" s="132"/>
      <c r="TTB21" s="132"/>
      <c r="TTC21" s="132"/>
      <c r="TTD21" s="132"/>
      <c r="TTE21" s="132"/>
      <c r="TTF21" s="132"/>
      <c r="TTG21" s="132"/>
      <c r="TTH21" s="132"/>
      <c r="TTI21" s="132"/>
      <c r="TTJ21" s="132"/>
      <c r="TTK21" s="132"/>
      <c r="TTL21" s="132"/>
      <c r="TTM21" s="132"/>
      <c r="TTN21" s="132"/>
      <c r="TTO21" s="132"/>
      <c r="TTP21" s="132"/>
      <c r="TTQ21" s="132"/>
      <c r="TTR21" s="132"/>
      <c r="TTS21" s="132"/>
      <c r="TTT21" s="132"/>
      <c r="TTU21" s="132"/>
      <c r="TTV21" s="132"/>
      <c r="TTW21" s="132"/>
      <c r="TTX21" s="132"/>
      <c r="TTY21" s="132"/>
      <c r="TTZ21" s="132"/>
      <c r="TUA21" s="132"/>
      <c r="TUB21" s="132"/>
      <c r="TUC21" s="132"/>
      <c r="TUD21" s="132"/>
      <c r="TUE21" s="132"/>
      <c r="TUF21" s="132"/>
      <c r="TUG21" s="132"/>
      <c r="TUH21" s="132"/>
      <c r="TUI21" s="132"/>
      <c r="TUJ21" s="132"/>
      <c r="TUK21" s="132"/>
      <c r="TUL21" s="132"/>
      <c r="TUM21" s="132"/>
      <c r="TUN21" s="132"/>
      <c r="TUO21" s="132"/>
      <c r="TUP21" s="132"/>
      <c r="TUQ21" s="132"/>
      <c r="TUR21" s="132"/>
      <c r="TUS21" s="132"/>
      <c r="TUT21" s="132"/>
      <c r="TUU21" s="132"/>
      <c r="TUV21" s="132"/>
      <c r="TUW21" s="132"/>
      <c r="TUX21" s="132"/>
      <c r="TUY21" s="132"/>
      <c r="TUZ21" s="132"/>
      <c r="TVA21" s="132"/>
      <c r="TVB21" s="132"/>
      <c r="TVC21" s="132"/>
      <c r="TVD21" s="132"/>
      <c r="TVE21" s="132"/>
      <c r="TVF21" s="132"/>
      <c r="TVG21" s="132"/>
      <c r="TVH21" s="132"/>
      <c r="TVI21" s="132"/>
      <c r="TVJ21" s="132"/>
      <c r="TVK21" s="132"/>
      <c r="TVL21" s="132"/>
      <c r="TVM21" s="132"/>
      <c r="TVN21" s="132"/>
      <c r="TVO21" s="132"/>
      <c r="TVP21" s="132"/>
      <c r="TVQ21" s="132"/>
      <c r="TVR21" s="132"/>
      <c r="TVS21" s="132"/>
      <c r="TVT21" s="132"/>
      <c r="TVU21" s="132"/>
      <c r="TVV21" s="132"/>
      <c r="TVW21" s="132"/>
      <c r="TVX21" s="132"/>
      <c r="TVY21" s="132"/>
      <c r="TVZ21" s="132"/>
      <c r="TWA21" s="132"/>
      <c r="TWB21" s="132"/>
      <c r="TWC21" s="132"/>
      <c r="TWD21" s="132"/>
      <c r="TWE21" s="132"/>
      <c r="TWF21" s="132"/>
      <c r="TWG21" s="132"/>
      <c r="TWH21" s="132"/>
      <c r="TWI21" s="132"/>
      <c r="TWJ21" s="132"/>
      <c r="TWK21" s="132"/>
      <c r="TWL21" s="132"/>
      <c r="TWM21" s="132"/>
      <c r="TWN21" s="132"/>
      <c r="TWO21" s="132"/>
      <c r="TWP21" s="132"/>
      <c r="TWQ21" s="132"/>
      <c r="TWR21" s="132"/>
      <c r="TWS21" s="132"/>
      <c r="TWT21" s="132"/>
      <c r="TWU21" s="132"/>
      <c r="TWV21" s="132"/>
      <c r="TWW21" s="132"/>
      <c r="TWX21" s="132"/>
      <c r="TWY21" s="132"/>
      <c r="TWZ21" s="132"/>
      <c r="TXA21" s="132"/>
      <c r="TXB21" s="132"/>
      <c r="TXC21" s="132"/>
      <c r="TXD21" s="132"/>
      <c r="TXE21" s="132"/>
      <c r="TXF21" s="132"/>
      <c r="TXG21" s="132"/>
      <c r="TXH21" s="132"/>
      <c r="TXI21" s="132"/>
      <c r="TXJ21" s="132"/>
      <c r="TXK21" s="132"/>
      <c r="TXL21" s="132"/>
      <c r="TXM21" s="132"/>
      <c r="TXN21" s="132"/>
      <c r="TXO21" s="132"/>
      <c r="TXP21" s="132"/>
      <c r="TXQ21" s="132"/>
      <c r="TXR21" s="132"/>
      <c r="TXS21" s="132"/>
      <c r="TXT21" s="132"/>
      <c r="TXU21" s="132"/>
      <c r="TXV21" s="132"/>
      <c r="TXW21" s="132"/>
      <c r="TXX21" s="132"/>
      <c r="TXY21" s="132"/>
      <c r="TXZ21" s="132"/>
      <c r="TYA21" s="132"/>
      <c r="TYB21" s="132"/>
      <c r="TYC21" s="132"/>
      <c r="TYD21" s="132"/>
      <c r="TYE21" s="132"/>
      <c r="TYF21" s="132"/>
      <c r="TYG21" s="132"/>
      <c r="TYH21" s="132"/>
      <c r="TYI21" s="132"/>
      <c r="TYJ21" s="132"/>
      <c r="TYK21" s="132"/>
      <c r="TYL21" s="132"/>
      <c r="TYM21" s="132"/>
      <c r="TYN21" s="132"/>
      <c r="TYO21" s="132"/>
      <c r="TYP21" s="132"/>
      <c r="TYQ21" s="132"/>
      <c r="TYR21" s="132"/>
      <c r="TYS21" s="132"/>
      <c r="TYT21" s="132"/>
      <c r="TYU21" s="132"/>
      <c r="TYV21" s="132"/>
      <c r="TYW21" s="132"/>
      <c r="TYX21" s="132"/>
      <c r="TYY21" s="132"/>
      <c r="TYZ21" s="132"/>
      <c r="TZA21" s="132"/>
      <c r="TZB21" s="132"/>
      <c r="TZC21" s="132"/>
      <c r="TZD21" s="132"/>
      <c r="TZE21" s="132"/>
      <c r="TZF21" s="132"/>
      <c r="TZG21" s="132"/>
      <c r="TZH21" s="132"/>
      <c r="TZI21" s="132"/>
      <c r="TZJ21" s="132"/>
      <c r="TZK21" s="132"/>
      <c r="TZL21" s="132"/>
      <c r="TZM21" s="132"/>
      <c r="TZN21" s="132"/>
      <c r="TZO21" s="132"/>
      <c r="TZP21" s="132"/>
      <c r="TZQ21" s="132"/>
      <c r="TZR21" s="132"/>
      <c r="TZS21" s="132"/>
      <c r="TZT21" s="132"/>
      <c r="TZU21" s="132"/>
      <c r="TZV21" s="132"/>
      <c r="TZW21" s="132"/>
      <c r="TZX21" s="132"/>
      <c r="TZY21" s="132"/>
      <c r="TZZ21" s="132"/>
      <c r="UAA21" s="132"/>
      <c r="UAB21" s="132"/>
      <c r="UAC21" s="132"/>
      <c r="UAD21" s="132"/>
      <c r="UAE21" s="132"/>
      <c r="UAF21" s="132"/>
      <c r="UAG21" s="132"/>
      <c r="UAH21" s="132"/>
      <c r="UAI21" s="132"/>
      <c r="UAJ21" s="132"/>
      <c r="UAK21" s="132"/>
      <c r="UAL21" s="132"/>
      <c r="UAM21" s="132"/>
      <c r="UAN21" s="132"/>
      <c r="UAO21" s="132"/>
      <c r="UAP21" s="132"/>
      <c r="UAQ21" s="132"/>
      <c r="UAR21" s="132"/>
      <c r="UAS21" s="132"/>
      <c r="UAT21" s="132"/>
      <c r="UAU21" s="132"/>
      <c r="UAV21" s="132"/>
      <c r="UAW21" s="132"/>
      <c r="UAX21" s="132"/>
      <c r="UAY21" s="132"/>
      <c r="UAZ21" s="132"/>
      <c r="UBA21" s="132"/>
      <c r="UBB21" s="132"/>
      <c r="UBC21" s="132"/>
      <c r="UBD21" s="132"/>
      <c r="UBE21" s="132"/>
      <c r="UBF21" s="132"/>
      <c r="UBG21" s="132"/>
      <c r="UBH21" s="132"/>
      <c r="UBI21" s="132"/>
      <c r="UBJ21" s="132"/>
      <c r="UBK21" s="132"/>
      <c r="UBL21" s="132"/>
      <c r="UBM21" s="132"/>
      <c r="UBN21" s="132"/>
      <c r="UBO21" s="132"/>
      <c r="UBP21" s="132"/>
      <c r="UBQ21" s="132"/>
      <c r="UBR21" s="132"/>
      <c r="UBS21" s="132"/>
      <c r="UBT21" s="132"/>
      <c r="UBU21" s="132"/>
      <c r="UBV21" s="132"/>
      <c r="UBW21" s="132"/>
      <c r="UBX21" s="132"/>
      <c r="UBY21" s="132"/>
      <c r="UBZ21" s="132"/>
      <c r="UCA21" s="132"/>
      <c r="UCB21" s="132"/>
      <c r="UCC21" s="132"/>
      <c r="UCD21" s="132"/>
      <c r="UCE21" s="132"/>
      <c r="UCF21" s="132"/>
      <c r="UCG21" s="132"/>
      <c r="UCH21" s="132"/>
      <c r="UCI21" s="132"/>
      <c r="UCJ21" s="132"/>
      <c r="UCK21" s="132"/>
      <c r="UCL21" s="132"/>
      <c r="UCM21" s="132"/>
      <c r="UCN21" s="132"/>
      <c r="UCO21" s="132"/>
      <c r="UCP21" s="132"/>
      <c r="UCQ21" s="132"/>
      <c r="UCR21" s="132"/>
      <c r="UCS21" s="132"/>
      <c r="UCT21" s="132"/>
      <c r="UCU21" s="132"/>
      <c r="UCV21" s="132"/>
      <c r="UCW21" s="132"/>
      <c r="UCX21" s="132"/>
      <c r="UCY21" s="132"/>
      <c r="UCZ21" s="132"/>
      <c r="UDA21" s="132"/>
      <c r="UDB21" s="132"/>
      <c r="UDC21" s="132"/>
      <c r="UDD21" s="132"/>
      <c r="UDE21" s="132"/>
      <c r="UDF21" s="132"/>
      <c r="UDG21" s="132"/>
      <c r="UDH21" s="132"/>
      <c r="UDI21" s="132"/>
      <c r="UDJ21" s="132"/>
      <c r="UDK21" s="132"/>
      <c r="UDL21" s="132"/>
      <c r="UDM21" s="132"/>
      <c r="UDN21" s="132"/>
      <c r="UDO21" s="132"/>
      <c r="UDP21" s="132"/>
      <c r="UDQ21" s="132"/>
      <c r="UDR21" s="132"/>
      <c r="UDS21" s="132"/>
      <c r="UDT21" s="132"/>
      <c r="UDU21" s="132"/>
      <c r="UDV21" s="132"/>
      <c r="UDW21" s="132"/>
      <c r="UDX21" s="132"/>
      <c r="UDY21" s="132"/>
      <c r="UDZ21" s="132"/>
      <c r="UEA21" s="132"/>
      <c r="UEB21" s="132"/>
      <c r="UEC21" s="132"/>
      <c r="UED21" s="132"/>
      <c r="UEE21" s="132"/>
      <c r="UEF21" s="132"/>
      <c r="UEG21" s="132"/>
      <c r="UEH21" s="132"/>
      <c r="UEI21" s="132"/>
      <c r="UEJ21" s="132"/>
      <c r="UEK21" s="132"/>
      <c r="UEL21" s="132"/>
      <c r="UEM21" s="132"/>
      <c r="UEN21" s="132"/>
      <c r="UEO21" s="132"/>
      <c r="UEP21" s="132"/>
      <c r="UEQ21" s="132"/>
      <c r="UER21" s="132"/>
      <c r="UES21" s="132"/>
      <c r="UET21" s="132"/>
      <c r="UEU21" s="132"/>
      <c r="UEV21" s="132"/>
      <c r="UEW21" s="132"/>
      <c r="UEX21" s="132"/>
      <c r="UEY21" s="132"/>
      <c r="UEZ21" s="132"/>
      <c r="UFA21" s="132"/>
      <c r="UFB21" s="132"/>
      <c r="UFC21" s="132"/>
      <c r="UFD21" s="132"/>
      <c r="UFE21" s="132"/>
      <c r="UFF21" s="132"/>
      <c r="UFG21" s="132"/>
      <c r="UFH21" s="132"/>
      <c r="UFI21" s="132"/>
      <c r="UFJ21" s="132"/>
      <c r="UFK21" s="132"/>
      <c r="UFL21" s="132"/>
      <c r="UFM21" s="132"/>
      <c r="UFN21" s="132"/>
      <c r="UFO21" s="132"/>
      <c r="UFP21" s="132"/>
      <c r="UFQ21" s="132"/>
      <c r="UFR21" s="132"/>
      <c r="UFS21" s="132"/>
      <c r="UFT21" s="132"/>
      <c r="UFU21" s="132"/>
      <c r="UFV21" s="132"/>
      <c r="UFW21" s="132"/>
      <c r="UFX21" s="132"/>
      <c r="UFY21" s="132"/>
      <c r="UFZ21" s="132"/>
      <c r="UGA21" s="132"/>
      <c r="UGB21" s="132"/>
      <c r="UGC21" s="132"/>
      <c r="UGD21" s="132"/>
      <c r="UGE21" s="132"/>
      <c r="UGF21" s="132"/>
      <c r="UGG21" s="132"/>
      <c r="UGH21" s="132"/>
      <c r="UGI21" s="132"/>
      <c r="UGJ21" s="132"/>
      <c r="UGK21" s="132"/>
      <c r="UGL21" s="132"/>
      <c r="UGM21" s="132"/>
      <c r="UGN21" s="132"/>
      <c r="UGO21" s="132"/>
      <c r="UGP21" s="132"/>
      <c r="UGQ21" s="132"/>
      <c r="UGR21" s="132"/>
      <c r="UGS21" s="132"/>
      <c r="UGT21" s="132"/>
      <c r="UGU21" s="132"/>
      <c r="UGV21" s="132"/>
      <c r="UGW21" s="132"/>
      <c r="UGX21" s="132"/>
      <c r="UGY21" s="132"/>
      <c r="UGZ21" s="132"/>
      <c r="UHA21" s="132"/>
      <c r="UHB21" s="132"/>
      <c r="UHC21" s="132"/>
      <c r="UHD21" s="132"/>
      <c r="UHE21" s="132"/>
      <c r="UHF21" s="132"/>
      <c r="UHG21" s="132"/>
      <c r="UHH21" s="132"/>
      <c r="UHI21" s="132"/>
      <c r="UHJ21" s="132"/>
      <c r="UHK21" s="132"/>
      <c r="UHL21" s="132"/>
      <c r="UHM21" s="132"/>
      <c r="UHN21" s="132"/>
      <c r="UHO21" s="132"/>
      <c r="UHP21" s="132"/>
      <c r="UHQ21" s="132"/>
      <c r="UHR21" s="132"/>
      <c r="UHS21" s="132"/>
      <c r="UHT21" s="132"/>
      <c r="UHU21" s="132"/>
      <c r="UHV21" s="132"/>
      <c r="UHW21" s="132"/>
      <c r="UHX21" s="132"/>
      <c r="UHY21" s="132"/>
      <c r="UHZ21" s="132"/>
      <c r="UIA21" s="132"/>
      <c r="UIB21" s="132"/>
      <c r="UIC21" s="132"/>
      <c r="UID21" s="132"/>
      <c r="UIE21" s="132"/>
      <c r="UIF21" s="132"/>
      <c r="UIG21" s="132"/>
      <c r="UIH21" s="132"/>
      <c r="UII21" s="132"/>
      <c r="UIJ21" s="132"/>
      <c r="UIK21" s="132"/>
      <c r="UIL21" s="132"/>
      <c r="UIM21" s="132"/>
      <c r="UIN21" s="132"/>
      <c r="UIO21" s="132"/>
      <c r="UIP21" s="132"/>
      <c r="UIQ21" s="132"/>
      <c r="UIR21" s="132"/>
      <c r="UIS21" s="132"/>
      <c r="UIT21" s="132"/>
      <c r="UIU21" s="132"/>
      <c r="UIV21" s="132"/>
      <c r="UIW21" s="132"/>
      <c r="UIX21" s="132"/>
      <c r="UIY21" s="132"/>
      <c r="UIZ21" s="132"/>
      <c r="UJA21" s="132"/>
      <c r="UJB21" s="132"/>
      <c r="UJC21" s="132"/>
      <c r="UJD21" s="132"/>
      <c r="UJE21" s="132"/>
      <c r="UJF21" s="132"/>
      <c r="UJG21" s="132"/>
      <c r="UJH21" s="132"/>
      <c r="UJI21" s="132"/>
      <c r="UJJ21" s="132"/>
      <c r="UJK21" s="132"/>
      <c r="UJL21" s="132"/>
      <c r="UJM21" s="132"/>
      <c r="UJN21" s="132"/>
      <c r="UJO21" s="132"/>
      <c r="UJP21" s="132"/>
      <c r="UJQ21" s="132"/>
      <c r="UJR21" s="132"/>
      <c r="UJS21" s="132"/>
      <c r="UJT21" s="132"/>
      <c r="UJU21" s="132"/>
      <c r="UJV21" s="132"/>
      <c r="UJW21" s="132"/>
      <c r="UJX21" s="132"/>
      <c r="UJY21" s="132"/>
      <c r="UJZ21" s="132"/>
      <c r="UKA21" s="132"/>
      <c r="UKB21" s="132"/>
      <c r="UKC21" s="132"/>
      <c r="UKD21" s="132"/>
      <c r="UKE21" s="132"/>
      <c r="UKF21" s="132"/>
      <c r="UKG21" s="132"/>
      <c r="UKH21" s="132"/>
      <c r="UKI21" s="132"/>
      <c r="UKJ21" s="132"/>
      <c r="UKK21" s="132"/>
      <c r="UKL21" s="132"/>
      <c r="UKM21" s="132"/>
      <c r="UKN21" s="132"/>
      <c r="UKO21" s="132"/>
      <c r="UKP21" s="132"/>
      <c r="UKQ21" s="132"/>
      <c r="UKR21" s="132"/>
      <c r="UKS21" s="132"/>
      <c r="UKT21" s="132"/>
      <c r="UKU21" s="132"/>
      <c r="UKV21" s="132"/>
      <c r="UKW21" s="132"/>
      <c r="UKX21" s="132"/>
      <c r="UKY21" s="132"/>
      <c r="UKZ21" s="132"/>
      <c r="ULA21" s="132"/>
      <c r="ULB21" s="132"/>
      <c r="ULC21" s="132"/>
      <c r="ULD21" s="132"/>
      <c r="ULE21" s="132"/>
      <c r="ULF21" s="132"/>
      <c r="ULG21" s="132"/>
      <c r="ULH21" s="132"/>
      <c r="ULI21" s="132"/>
      <c r="ULJ21" s="132"/>
      <c r="ULK21" s="132"/>
      <c r="ULL21" s="132"/>
      <c r="ULM21" s="132"/>
      <c r="ULN21" s="132"/>
      <c r="ULO21" s="132"/>
      <c r="ULP21" s="132"/>
      <c r="ULQ21" s="132"/>
      <c r="ULR21" s="132"/>
      <c r="ULS21" s="132"/>
      <c r="ULT21" s="132"/>
      <c r="ULU21" s="132"/>
      <c r="ULV21" s="132"/>
      <c r="ULW21" s="132"/>
      <c r="ULX21" s="132"/>
      <c r="ULY21" s="132"/>
      <c r="ULZ21" s="132"/>
      <c r="UMA21" s="132"/>
      <c r="UMB21" s="132"/>
      <c r="UMC21" s="132"/>
      <c r="UMD21" s="132"/>
      <c r="UME21" s="132"/>
      <c r="UMF21" s="132"/>
      <c r="UMG21" s="132"/>
      <c r="UMH21" s="132"/>
      <c r="UMI21" s="132"/>
      <c r="UMJ21" s="132"/>
      <c r="UMK21" s="132"/>
      <c r="UML21" s="132"/>
      <c r="UMM21" s="132"/>
      <c r="UMN21" s="132"/>
      <c r="UMO21" s="132"/>
      <c r="UMP21" s="132"/>
      <c r="UMQ21" s="132"/>
      <c r="UMR21" s="132"/>
      <c r="UMS21" s="132"/>
      <c r="UMT21" s="132"/>
      <c r="UMU21" s="132"/>
      <c r="UMV21" s="132"/>
      <c r="UMW21" s="132"/>
      <c r="UMX21" s="132"/>
      <c r="UMY21" s="132"/>
      <c r="UMZ21" s="132"/>
      <c r="UNA21" s="132"/>
      <c r="UNB21" s="132"/>
      <c r="UNC21" s="132"/>
      <c r="UND21" s="132"/>
      <c r="UNE21" s="132"/>
      <c r="UNF21" s="132"/>
      <c r="UNG21" s="132"/>
      <c r="UNH21" s="132"/>
      <c r="UNI21" s="132"/>
      <c r="UNJ21" s="132"/>
      <c r="UNK21" s="132"/>
      <c r="UNL21" s="132"/>
      <c r="UNM21" s="132"/>
      <c r="UNN21" s="132"/>
      <c r="UNO21" s="132"/>
      <c r="UNP21" s="132"/>
      <c r="UNQ21" s="132"/>
      <c r="UNR21" s="132"/>
      <c r="UNS21" s="132"/>
      <c r="UNT21" s="132"/>
      <c r="UNU21" s="132"/>
      <c r="UNV21" s="132"/>
      <c r="UNW21" s="132"/>
      <c r="UNX21" s="132"/>
      <c r="UNY21" s="132"/>
      <c r="UNZ21" s="132"/>
      <c r="UOA21" s="132"/>
      <c r="UOB21" s="132"/>
      <c r="UOC21" s="132"/>
      <c r="UOD21" s="132"/>
      <c r="UOE21" s="132"/>
      <c r="UOF21" s="132"/>
      <c r="UOG21" s="132"/>
      <c r="UOH21" s="132"/>
      <c r="UOI21" s="132"/>
      <c r="UOJ21" s="132"/>
      <c r="UOK21" s="132"/>
      <c r="UOL21" s="132"/>
      <c r="UOM21" s="132"/>
      <c r="UON21" s="132"/>
      <c r="UOO21" s="132"/>
      <c r="UOP21" s="132"/>
      <c r="UOQ21" s="132"/>
      <c r="UOR21" s="132"/>
      <c r="UOS21" s="132"/>
      <c r="UOT21" s="132"/>
      <c r="UOU21" s="132"/>
      <c r="UOV21" s="132"/>
      <c r="UOW21" s="132"/>
      <c r="UOX21" s="132"/>
      <c r="UOY21" s="132"/>
      <c r="UOZ21" s="132"/>
      <c r="UPA21" s="132"/>
      <c r="UPB21" s="132"/>
      <c r="UPC21" s="132"/>
      <c r="UPD21" s="132"/>
      <c r="UPE21" s="132"/>
      <c r="UPF21" s="132"/>
      <c r="UPG21" s="132"/>
      <c r="UPH21" s="132"/>
      <c r="UPI21" s="132"/>
      <c r="UPJ21" s="132"/>
      <c r="UPK21" s="132"/>
      <c r="UPL21" s="132"/>
      <c r="UPM21" s="132"/>
      <c r="UPN21" s="132"/>
      <c r="UPO21" s="132"/>
      <c r="UPP21" s="132"/>
      <c r="UPQ21" s="132"/>
      <c r="UPR21" s="132"/>
      <c r="UPS21" s="132"/>
      <c r="UPT21" s="132"/>
      <c r="UPU21" s="132"/>
      <c r="UPV21" s="132"/>
      <c r="UPW21" s="132"/>
      <c r="UPX21" s="132"/>
      <c r="UPY21" s="132"/>
      <c r="UPZ21" s="132"/>
      <c r="UQA21" s="132"/>
      <c r="UQB21" s="132"/>
      <c r="UQC21" s="132"/>
      <c r="UQD21" s="132"/>
      <c r="UQE21" s="132"/>
      <c r="UQF21" s="132"/>
      <c r="UQG21" s="132"/>
      <c r="UQH21" s="132"/>
      <c r="UQI21" s="132"/>
      <c r="UQJ21" s="132"/>
      <c r="UQK21" s="132"/>
      <c r="UQL21" s="132"/>
      <c r="UQM21" s="132"/>
      <c r="UQN21" s="132"/>
      <c r="UQO21" s="132"/>
      <c r="UQP21" s="132"/>
      <c r="UQQ21" s="132"/>
      <c r="UQR21" s="132"/>
      <c r="UQS21" s="132"/>
      <c r="UQT21" s="132"/>
      <c r="UQU21" s="132"/>
      <c r="UQV21" s="132"/>
      <c r="UQW21" s="132"/>
      <c r="UQX21" s="132"/>
      <c r="UQY21" s="132"/>
      <c r="UQZ21" s="132"/>
      <c r="URA21" s="132"/>
      <c r="URB21" s="132"/>
      <c r="URC21" s="132"/>
      <c r="URD21" s="132"/>
      <c r="URE21" s="132"/>
      <c r="URF21" s="132"/>
      <c r="URG21" s="132"/>
      <c r="URH21" s="132"/>
      <c r="URI21" s="132"/>
      <c r="URJ21" s="132"/>
      <c r="URK21" s="132"/>
      <c r="URL21" s="132"/>
      <c r="URM21" s="132"/>
      <c r="URN21" s="132"/>
      <c r="URO21" s="132"/>
      <c r="URP21" s="132"/>
      <c r="URQ21" s="132"/>
      <c r="URR21" s="132"/>
      <c r="URS21" s="132"/>
      <c r="URT21" s="132"/>
      <c r="URU21" s="132"/>
      <c r="URV21" s="132"/>
      <c r="URW21" s="132"/>
      <c r="URX21" s="132"/>
      <c r="URY21" s="132"/>
      <c r="URZ21" s="132"/>
      <c r="USA21" s="132"/>
      <c r="USB21" s="132"/>
      <c r="USC21" s="132"/>
      <c r="USD21" s="132"/>
      <c r="USE21" s="132"/>
      <c r="USF21" s="132"/>
      <c r="USG21" s="132"/>
      <c r="USH21" s="132"/>
      <c r="USI21" s="132"/>
      <c r="USJ21" s="132"/>
      <c r="USK21" s="132"/>
      <c r="USL21" s="132"/>
      <c r="USM21" s="132"/>
      <c r="USN21" s="132"/>
      <c r="USO21" s="132"/>
      <c r="USP21" s="132"/>
      <c r="USQ21" s="132"/>
      <c r="USR21" s="132"/>
      <c r="USS21" s="132"/>
      <c r="UST21" s="132"/>
      <c r="USU21" s="132"/>
      <c r="USV21" s="132"/>
      <c r="USW21" s="132"/>
      <c r="USX21" s="132"/>
      <c r="USY21" s="132"/>
      <c r="USZ21" s="132"/>
      <c r="UTA21" s="132"/>
      <c r="UTB21" s="132"/>
      <c r="UTC21" s="132"/>
      <c r="UTD21" s="132"/>
      <c r="UTE21" s="132"/>
      <c r="UTF21" s="132"/>
      <c r="UTG21" s="132"/>
      <c r="UTH21" s="132"/>
      <c r="UTI21" s="132"/>
      <c r="UTJ21" s="132"/>
      <c r="UTK21" s="132"/>
      <c r="UTL21" s="132"/>
      <c r="UTM21" s="132"/>
      <c r="UTN21" s="132"/>
      <c r="UTO21" s="132"/>
      <c r="UTP21" s="132"/>
      <c r="UTQ21" s="132"/>
      <c r="UTR21" s="132"/>
      <c r="UTS21" s="132"/>
      <c r="UTT21" s="132"/>
      <c r="UTU21" s="132"/>
      <c r="UTV21" s="132"/>
      <c r="UTW21" s="132"/>
      <c r="UTX21" s="132"/>
      <c r="UTY21" s="132"/>
      <c r="UTZ21" s="132"/>
      <c r="UUA21" s="132"/>
      <c r="UUB21" s="132"/>
      <c r="UUC21" s="132"/>
      <c r="UUD21" s="132"/>
      <c r="UUE21" s="132"/>
      <c r="UUF21" s="132"/>
      <c r="UUG21" s="132"/>
      <c r="UUH21" s="132"/>
      <c r="UUI21" s="132"/>
      <c r="UUJ21" s="132"/>
      <c r="UUK21" s="132"/>
      <c r="UUL21" s="132"/>
      <c r="UUM21" s="132"/>
      <c r="UUN21" s="132"/>
      <c r="UUO21" s="132"/>
      <c r="UUP21" s="132"/>
      <c r="UUQ21" s="132"/>
      <c r="UUR21" s="132"/>
      <c r="UUS21" s="132"/>
      <c r="UUT21" s="132"/>
      <c r="UUU21" s="132"/>
      <c r="UUV21" s="132"/>
      <c r="UUW21" s="132"/>
      <c r="UUX21" s="132"/>
      <c r="UUY21" s="132"/>
      <c r="UUZ21" s="132"/>
      <c r="UVA21" s="132"/>
      <c r="UVB21" s="132"/>
      <c r="UVC21" s="132"/>
      <c r="UVD21" s="132"/>
      <c r="UVE21" s="132"/>
      <c r="UVF21" s="132"/>
      <c r="UVG21" s="132"/>
      <c r="UVH21" s="132"/>
      <c r="UVI21" s="132"/>
      <c r="UVJ21" s="132"/>
      <c r="UVK21" s="132"/>
      <c r="UVL21" s="132"/>
      <c r="UVM21" s="132"/>
      <c r="UVN21" s="132"/>
      <c r="UVO21" s="132"/>
      <c r="UVP21" s="132"/>
      <c r="UVQ21" s="132"/>
      <c r="UVR21" s="132"/>
      <c r="UVS21" s="132"/>
      <c r="UVT21" s="132"/>
      <c r="UVU21" s="132"/>
      <c r="UVV21" s="132"/>
      <c r="UVW21" s="132"/>
      <c r="UVX21" s="132"/>
      <c r="UVY21" s="132"/>
      <c r="UVZ21" s="132"/>
      <c r="UWA21" s="132"/>
      <c r="UWB21" s="132"/>
      <c r="UWC21" s="132"/>
      <c r="UWD21" s="132"/>
      <c r="UWE21" s="132"/>
      <c r="UWF21" s="132"/>
      <c r="UWG21" s="132"/>
      <c r="UWH21" s="132"/>
      <c r="UWI21" s="132"/>
      <c r="UWJ21" s="132"/>
      <c r="UWK21" s="132"/>
      <c r="UWL21" s="132"/>
      <c r="UWM21" s="132"/>
      <c r="UWN21" s="132"/>
      <c r="UWO21" s="132"/>
      <c r="UWP21" s="132"/>
      <c r="UWQ21" s="132"/>
      <c r="UWR21" s="132"/>
      <c r="UWS21" s="132"/>
      <c r="UWT21" s="132"/>
      <c r="UWU21" s="132"/>
      <c r="UWV21" s="132"/>
      <c r="UWW21" s="132"/>
      <c r="UWX21" s="132"/>
      <c r="UWY21" s="132"/>
      <c r="UWZ21" s="132"/>
      <c r="UXA21" s="132"/>
      <c r="UXB21" s="132"/>
      <c r="UXC21" s="132"/>
      <c r="UXD21" s="132"/>
      <c r="UXE21" s="132"/>
      <c r="UXF21" s="132"/>
      <c r="UXG21" s="132"/>
      <c r="UXH21" s="132"/>
      <c r="UXI21" s="132"/>
      <c r="UXJ21" s="132"/>
      <c r="UXK21" s="132"/>
      <c r="UXL21" s="132"/>
      <c r="UXM21" s="132"/>
      <c r="UXN21" s="132"/>
      <c r="UXO21" s="132"/>
      <c r="UXP21" s="132"/>
      <c r="UXQ21" s="132"/>
      <c r="UXR21" s="132"/>
      <c r="UXS21" s="132"/>
      <c r="UXT21" s="132"/>
      <c r="UXU21" s="132"/>
      <c r="UXV21" s="132"/>
      <c r="UXW21" s="132"/>
      <c r="UXX21" s="132"/>
      <c r="UXY21" s="132"/>
      <c r="UXZ21" s="132"/>
      <c r="UYA21" s="132"/>
      <c r="UYB21" s="132"/>
      <c r="UYC21" s="132"/>
      <c r="UYD21" s="132"/>
      <c r="UYE21" s="132"/>
      <c r="UYF21" s="132"/>
      <c r="UYG21" s="132"/>
      <c r="UYH21" s="132"/>
      <c r="UYI21" s="132"/>
      <c r="UYJ21" s="132"/>
      <c r="UYK21" s="132"/>
      <c r="UYL21" s="132"/>
      <c r="UYM21" s="132"/>
      <c r="UYN21" s="132"/>
      <c r="UYO21" s="132"/>
      <c r="UYP21" s="132"/>
      <c r="UYQ21" s="132"/>
      <c r="UYR21" s="132"/>
      <c r="UYS21" s="132"/>
      <c r="UYT21" s="132"/>
      <c r="UYU21" s="132"/>
      <c r="UYV21" s="132"/>
      <c r="UYW21" s="132"/>
      <c r="UYX21" s="132"/>
      <c r="UYY21" s="132"/>
      <c r="UYZ21" s="132"/>
      <c r="UZA21" s="132"/>
      <c r="UZB21" s="132"/>
      <c r="UZC21" s="132"/>
      <c r="UZD21" s="132"/>
      <c r="UZE21" s="132"/>
      <c r="UZF21" s="132"/>
      <c r="UZG21" s="132"/>
      <c r="UZH21" s="132"/>
      <c r="UZI21" s="132"/>
      <c r="UZJ21" s="132"/>
      <c r="UZK21" s="132"/>
      <c r="UZL21" s="132"/>
      <c r="UZM21" s="132"/>
      <c r="UZN21" s="132"/>
      <c r="UZO21" s="132"/>
      <c r="UZP21" s="132"/>
      <c r="UZQ21" s="132"/>
      <c r="UZR21" s="132"/>
      <c r="UZS21" s="132"/>
      <c r="UZT21" s="132"/>
      <c r="UZU21" s="132"/>
      <c r="UZV21" s="132"/>
      <c r="UZW21" s="132"/>
      <c r="UZX21" s="132"/>
      <c r="UZY21" s="132"/>
      <c r="UZZ21" s="132"/>
      <c r="VAA21" s="132"/>
      <c r="VAB21" s="132"/>
      <c r="VAC21" s="132"/>
      <c r="VAD21" s="132"/>
      <c r="VAE21" s="132"/>
      <c r="VAF21" s="132"/>
      <c r="VAG21" s="132"/>
      <c r="VAH21" s="132"/>
      <c r="VAI21" s="132"/>
      <c r="VAJ21" s="132"/>
      <c r="VAK21" s="132"/>
      <c r="VAL21" s="132"/>
      <c r="VAM21" s="132"/>
      <c r="VAN21" s="132"/>
      <c r="VAO21" s="132"/>
      <c r="VAP21" s="132"/>
      <c r="VAQ21" s="132"/>
      <c r="VAR21" s="132"/>
      <c r="VAS21" s="132"/>
      <c r="VAT21" s="132"/>
      <c r="VAU21" s="132"/>
      <c r="VAV21" s="132"/>
      <c r="VAW21" s="132"/>
      <c r="VAX21" s="132"/>
      <c r="VAY21" s="132"/>
      <c r="VAZ21" s="132"/>
      <c r="VBA21" s="132"/>
      <c r="VBB21" s="132"/>
      <c r="VBC21" s="132"/>
      <c r="VBD21" s="132"/>
      <c r="VBE21" s="132"/>
      <c r="VBF21" s="132"/>
      <c r="VBG21" s="132"/>
      <c r="VBH21" s="132"/>
      <c r="VBI21" s="132"/>
      <c r="VBJ21" s="132"/>
      <c r="VBK21" s="132"/>
      <c r="VBL21" s="132"/>
      <c r="VBM21" s="132"/>
      <c r="VBN21" s="132"/>
      <c r="VBO21" s="132"/>
      <c r="VBP21" s="132"/>
      <c r="VBQ21" s="132"/>
      <c r="VBR21" s="132"/>
      <c r="VBS21" s="132"/>
      <c r="VBT21" s="132"/>
      <c r="VBU21" s="132"/>
      <c r="VBV21" s="132"/>
      <c r="VBW21" s="132"/>
      <c r="VBX21" s="132"/>
      <c r="VBY21" s="132"/>
      <c r="VBZ21" s="132"/>
      <c r="VCA21" s="132"/>
      <c r="VCB21" s="132"/>
      <c r="VCC21" s="132"/>
      <c r="VCD21" s="132"/>
      <c r="VCE21" s="132"/>
      <c r="VCF21" s="132"/>
      <c r="VCG21" s="132"/>
      <c r="VCH21" s="132"/>
      <c r="VCI21" s="132"/>
      <c r="VCJ21" s="132"/>
      <c r="VCK21" s="132"/>
      <c r="VCL21" s="132"/>
      <c r="VCM21" s="132"/>
      <c r="VCN21" s="132"/>
      <c r="VCO21" s="132"/>
      <c r="VCP21" s="132"/>
      <c r="VCQ21" s="132"/>
      <c r="VCR21" s="132"/>
      <c r="VCS21" s="132"/>
      <c r="VCT21" s="132"/>
      <c r="VCU21" s="132"/>
      <c r="VCV21" s="132"/>
      <c r="VCW21" s="132"/>
      <c r="VCX21" s="132"/>
      <c r="VCY21" s="132"/>
      <c r="VCZ21" s="132"/>
      <c r="VDA21" s="132"/>
      <c r="VDB21" s="132"/>
      <c r="VDC21" s="132"/>
      <c r="VDD21" s="132"/>
      <c r="VDE21" s="132"/>
      <c r="VDF21" s="132"/>
      <c r="VDG21" s="132"/>
      <c r="VDH21" s="132"/>
      <c r="VDI21" s="132"/>
      <c r="VDJ21" s="132"/>
      <c r="VDK21" s="132"/>
      <c r="VDL21" s="132"/>
      <c r="VDM21" s="132"/>
      <c r="VDN21" s="132"/>
      <c r="VDO21" s="132"/>
      <c r="VDP21" s="132"/>
      <c r="VDQ21" s="132"/>
      <c r="VDR21" s="132"/>
      <c r="VDS21" s="132"/>
      <c r="VDT21" s="132"/>
      <c r="VDU21" s="132"/>
      <c r="VDV21" s="132"/>
      <c r="VDW21" s="132"/>
      <c r="VDX21" s="132"/>
      <c r="VDY21" s="132"/>
      <c r="VDZ21" s="132"/>
      <c r="VEA21" s="132"/>
      <c r="VEB21" s="132"/>
      <c r="VEC21" s="132"/>
      <c r="VED21" s="132"/>
      <c r="VEE21" s="132"/>
      <c r="VEF21" s="132"/>
      <c r="VEG21" s="132"/>
      <c r="VEH21" s="132"/>
      <c r="VEI21" s="132"/>
      <c r="VEJ21" s="132"/>
      <c r="VEK21" s="132"/>
      <c r="VEL21" s="132"/>
      <c r="VEM21" s="132"/>
      <c r="VEN21" s="132"/>
      <c r="VEO21" s="132"/>
      <c r="VEP21" s="132"/>
      <c r="VEQ21" s="132"/>
      <c r="VER21" s="132"/>
      <c r="VES21" s="132"/>
      <c r="VET21" s="132"/>
      <c r="VEU21" s="132"/>
      <c r="VEV21" s="132"/>
      <c r="VEW21" s="132"/>
      <c r="VEX21" s="132"/>
      <c r="VEY21" s="132"/>
      <c r="VEZ21" s="132"/>
      <c r="VFA21" s="132"/>
      <c r="VFB21" s="132"/>
      <c r="VFC21" s="132"/>
      <c r="VFD21" s="132"/>
      <c r="VFE21" s="132"/>
      <c r="VFF21" s="132"/>
      <c r="VFG21" s="132"/>
      <c r="VFH21" s="132"/>
      <c r="VFI21" s="132"/>
      <c r="VFJ21" s="132"/>
      <c r="VFK21" s="132"/>
      <c r="VFL21" s="132"/>
      <c r="VFM21" s="132"/>
      <c r="VFN21" s="132"/>
      <c r="VFO21" s="132"/>
      <c r="VFP21" s="132"/>
      <c r="VFQ21" s="132"/>
      <c r="VFR21" s="132"/>
      <c r="VFS21" s="132"/>
      <c r="VFT21" s="132"/>
      <c r="VFU21" s="132"/>
      <c r="VFV21" s="132"/>
      <c r="VFW21" s="132"/>
      <c r="VFX21" s="132"/>
      <c r="VFY21" s="132"/>
      <c r="VFZ21" s="132"/>
      <c r="VGA21" s="132"/>
      <c r="VGB21" s="132"/>
      <c r="VGC21" s="132"/>
      <c r="VGD21" s="132"/>
      <c r="VGE21" s="132"/>
      <c r="VGF21" s="132"/>
      <c r="VGG21" s="132"/>
      <c r="VGH21" s="132"/>
      <c r="VGI21" s="132"/>
      <c r="VGJ21" s="132"/>
      <c r="VGK21" s="132"/>
      <c r="VGL21" s="132"/>
      <c r="VGM21" s="132"/>
      <c r="VGN21" s="132"/>
      <c r="VGO21" s="132"/>
      <c r="VGP21" s="132"/>
      <c r="VGQ21" s="132"/>
      <c r="VGR21" s="132"/>
      <c r="VGS21" s="132"/>
      <c r="VGT21" s="132"/>
      <c r="VGU21" s="132"/>
      <c r="VGV21" s="132"/>
      <c r="VGW21" s="132"/>
      <c r="VGX21" s="132"/>
      <c r="VGY21" s="132"/>
      <c r="VGZ21" s="132"/>
      <c r="VHA21" s="132"/>
      <c r="VHB21" s="132"/>
      <c r="VHC21" s="132"/>
      <c r="VHD21" s="132"/>
      <c r="VHE21" s="132"/>
      <c r="VHF21" s="132"/>
      <c r="VHG21" s="132"/>
      <c r="VHH21" s="132"/>
      <c r="VHI21" s="132"/>
      <c r="VHJ21" s="132"/>
      <c r="VHK21" s="132"/>
      <c r="VHL21" s="132"/>
      <c r="VHM21" s="132"/>
      <c r="VHN21" s="132"/>
      <c r="VHO21" s="132"/>
      <c r="VHP21" s="132"/>
      <c r="VHQ21" s="132"/>
      <c r="VHR21" s="132"/>
      <c r="VHS21" s="132"/>
      <c r="VHT21" s="132"/>
      <c r="VHU21" s="132"/>
      <c r="VHV21" s="132"/>
      <c r="VHW21" s="132"/>
      <c r="VHX21" s="132"/>
      <c r="VHY21" s="132"/>
      <c r="VHZ21" s="132"/>
      <c r="VIA21" s="132"/>
      <c r="VIB21" s="132"/>
      <c r="VIC21" s="132"/>
      <c r="VID21" s="132"/>
      <c r="VIE21" s="132"/>
      <c r="VIF21" s="132"/>
      <c r="VIG21" s="132"/>
      <c r="VIH21" s="132"/>
      <c r="VII21" s="132"/>
      <c r="VIJ21" s="132"/>
      <c r="VIK21" s="132"/>
      <c r="VIL21" s="132"/>
      <c r="VIM21" s="132"/>
      <c r="VIN21" s="132"/>
      <c r="VIO21" s="132"/>
      <c r="VIP21" s="132"/>
      <c r="VIQ21" s="132"/>
      <c r="VIR21" s="132"/>
      <c r="VIS21" s="132"/>
      <c r="VIT21" s="132"/>
      <c r="VIU21" s="132"/>
      <c r="VIV21" s="132"/>
      <c r="VIW21" s="132"/>
      <c r="VIX21" s="132"/>
      <c r="VIY21" s="132"/>
      <c r="VIZ21" s="132"/>
      <c r="VJA21" s="132"/>
      <c r="VJB21" s="132"/>
      <c r="VJC21" s="132"/>
      <c r="VJD21" s="132"/>
      <c r="VJE21" s="132"/>
      <c r="VJF21" s="132"/>
      <c r="VJG21" s="132"/>
      <c r="VJH21" s="132"/>
      <c r="VJI21" s="132"/>
      <c r="VJJ21" s="132"/>
      <c r="VJK21" s="132"/>
      <c r="VJL21" s="132"/>
      <c r="VJM21" s="132"/>
      <c r="VJN21" s="132"/>
      <c r="VJO21" s="132"/>
      <c r="VJP21" s="132"/>
      <c r="VJQ21" s="132"/>
      <c r="VJR21" s="132"/>
      <c r="VJS21" s="132"/>
      <c r="VJT21" s="132"/>
      <c r="VJU21" s="132"/>
      <c r="VJV21" s="132"/>
      <c r="VJW21" s="132"/>
      <c r="VJX21" s="132"/>
      <c r="VJY21" s="132"/>
      <c r="VJZ21" s="132"/>
      <c r="VKA21" s="132"/>
      <c r="VKB21" s="132"/>
      <c r="VKC21" s="132"/>
      <c r="VKD21" s="132"/>
      <c r="VKE21" s="132"/>
      <c r="VKF21" s="132"/>
      <c r="VKG21" s="132"/>
      <c r="VKH21" s="132"/>
      <c r="VKI21" s="132"/>
      <c r="VKJ21" s="132"/>
      <c r="VKK21" s="132"/>
      <c r="VKL21" s="132"/>
      <c r="VKM21" s="132"/>
      <c r="VKN21" s="132"/>
      <c r="VKO21" s="132"/>
      <c r="VKP21" s="132"/>
      <c r="VKQ21" s="132"/>
      <c r="VKR21" s="132"/>
      <c r="VKS21" s="132"/>
      <c r="VKT21" s="132"/>
      <c r="VKU21" s="132"/>
      <c r="VKV21" s="132"/>
      <c r="VKW21" s="132"/>
      <c r="VKX21" s="132"/>
      <c r="VKY21" s="132"/>
      <c r="VKZ21" s="132"/>
      <c r="VLA21" s="132"/>
      <c r="VLB21" s="132"/>
      <c r="VLC21" s="132"/>
      <c r="VLD21" s="132"/>
      <c r="VLE21" s="132"/>
      <c r="VLF21" s="132"/>
      <c r="VLG21" s="132"/>
      <c r="VLH21" s="132"/>
      <c r="VLI21" s="132"/>
      <c r="VLJ21" s="132"/>
      <c r="VLK21" s="132"/>
      <c r="VLL21" s="132"/>
      <c r="VLM21" s="132"/>
      <c r="VLN21" s="132"/>
      <c r="VLO21" s="132"/>
      <c r="VLP21" s="132"/>
      <c r="VLQ21" s="132"/>
      <c r="VLR21" s="132"/>
      <c r="VLS21" s="132"/>
      <c r="VLT21" s="132"/>
      <c r="VLU21" s="132"/>
      <c r="VLV21" s="132"/>
      <c r="VLW21" s="132"/>
      <c r="VLX21" s="132"/>
      <c r="VLY21" s="132"/>
      <c r="VLZ21" s="132"/>
      <c r="VMA21" s="132"/>
      <c r="VMB21" s="132"/>
      <c r="VMC21" s="132"/>
      <c r="VMD21" s="132"/>
      <c r="VME21" s="132"/>
      <c r="VMF21" s="132"/>
      <c r="VMG21" s="132"/>
      <c r="VMH21" s="132"/>
      <c r="VMI21" s="132"/>
      <c r="VMJ21" s="132"/>
      <c r="VMK21" s="132"/>
      <c r="VML21" s="132"/>
      <c r="VMM21" s="132"/>
      <c r="VMN21" s="132"/>
      <c r="VMO21" s="132"/>
      <c r="VMP21" s="132"/>
      <c r="VMQ21" s="132"/>
      <c r="VMR21" s="132"/>
      <c r="VMS21" s="132"/>
      <c r="VMT21" s="132"/>
      <c r="VMU21" s="132"/>
      <c r="VMV21" s="132"/>
      <c r="VMW21" s="132"/>
      <c r="VMX21" s="132"/>
      <c r="VMY21" s="132"/>
      <c r="VMZ21" s="132"/>
      <c r="VNA21" s="132"/>
      <c r="VNB21" s="132"/>
      <c r="VNC21" s="132"/>
      <c r="VND21" s="132"/>
      <c r="VNE21" s="132"/>
      <c r="VNF21" s="132"/>
      <c r="VNG21" s="132"/>
      <c r="VNH21" s="132"/>
      <c r="VNI21" s="132"/>
      <c r="VNJ21" s="132"/>
      <c r="VNK21" s="132"/>
      <c r="VNL21" s="132"/>
      <c r="VNM21" s="132"/>
      <c r="VNN21" s="132"/>
      <c r="VNO21" s="132"/>
      <c r="VNP21" s="132"/>
      <c r="VNQ21" s="132"/>
      <c r="VNR21" s="132"/>
      <c r="VNS21" s="132"/>
      <c r="VNT21" s="132"/>
      <c r="VNU21" s="132"/>
      <c r="VNV21" s="132"/>
      <c r="VNW21" s="132"/>
      <c r="VNX21" s="132"/>
      <c r="VNY21" s="132"/>
      <c r="VNZ21" s="132"/>
      <c r="VOA21" s="132"/>
      <c r="VOB21" s="132"/>
      <c r="VOC21" s="132"/>
      <c r="VOD21" s="132"/>
      <c r="VOE21" s="132"/>
      <c r="VOF21" s="132"/>
      <c r="VOG21" s="132"/>
      <c r="VOH21" s="132"/>
      <c r="VOI21" s="132"/>
      <c r="VOJ21" s="132"/>
      <c r="VOK21" s="132"/>
      <c r="VOL21" s="132"/>
      <c r="VOM21" s="132"/>
      <c r="VON21" s="132"/>
      <c r="VOO21" s="132"/>
      <c r="VOP21" s="132"/>
      <c r="VOQ21" s="132"/>
      <c r="VOR21" s="132"/>
      <c r="VOS21" s="132"/>
      <c r="VOT21" s="132"/>
      <c r="VOU21" s="132"/>
      <c r="VOV21" s="132"/>
      <c r="VOW21" s="132"/>
      <c r="VOX21" s="132"/>
      <c r="VOY21" s="132"/>
      <c r="VOZ21" s="132"/>
      <c r="VPA21" s="132"/>
      <c r="VPB21" s="132"/>
      <c r="VPC21" s="132"/>
      <c r="VPD21" s="132"/>
      <c r="VPE21" s="132"/>
      <c r="VPF21" s="132"/>
      <c r="VPG21" s="132"/>
      <c r="VPH21" s="132"/>
      <c r="VPI21" s="132"/>
      <c r="VPJ21" s="132"/>
      <c r="VPK21" s="132"/>
      <c r="VPL21" s="132"/>
      <c r="VPM21" s="132"/>
      <c r="VPN21" s="132"/>
      <c r="VPO21" s="132"/>
      <c r="VPP21" s="132"/>
      <c r="VPQ21" s="132"/>
      <c r="VPR21" s="132"/>
      <c r="VPS21" s="132"/>
      <c r="VPT21" s="132"/>
      <c r="VPU21" s="132"/>
      <c r="VPV21" s="132"/>
      <c r="VPW21" s="132"/>
      <c r="VPX21" s="132"/>
      <c r="VPY21" s="132"/>
      <c r="VPZ21" s="132"/>
      <c r="VQA21" s="132"/>
      <c r="VQB21" s="132"/>
      <c r="VQC21" s="132"/>
      <c r="VQD21" s="132"/>
      <c r="VQE21" s="132"/>
      <c r="VQF21" s="132"/>
      <c r="VQG21" s="132"/>
      <c r="VQH21" s="132"/>
      <c r="VQI21" s="132"/>
      <c r="VQJ21" s="132"/>
      <c r="VQK21" s="132"/>
      <c r="VQL21" s="132"/>
      <c r="VQM21" s="132"/>
      <c r="VQN21" s="132"/>
      <c r="VQO21" s="132"/>
      <c r="VQP21" s="132"/>
      <c r="VQQ21" s="132"/>
      <c r="VQR21" s="132"/>
      <c r="VQS21" s="132"/>
      <c r="VQT21" s="132"/>
      <c r="VQU21" s="132"/>
      <c r="VQV21" s="132"/>
      <c r="VQW21" s="132"/>
      <c r="VQX21" s="132"/>
      <c r="VQY21" s="132"/>
      <c r="VQZ21" s="132"/>
      <c r="VRA21" s="132"/>
      <c r="VRB21" s="132"/>
      <c r="VRC21" s="132"/>
      <c r="VRD21" s="132"/>
      <c r="VRE21" s="132"/>
      <c r="VRF21" s="132"/>
      <c r="VRG21" s="132"/>
      <c r="VRH21" s="132"/>
      <c r="VRI21" s="132"/>
      <c r="VRJ21" s="132"/>
      <c r="VRK21" s="132"/>
      <c r="VRL21" s="132"/>
      <c r="VRM21" s="132"/>
      <c r="VRN21" s="132"/>
      <c r="VRO21" s="132"/>
      <c r="VRP21" s="132"/>
      <c r="VRQ21" s="132"/>
      <c r="VRR21" s="132"/>
      <c r="VRS21" s="132"/>
      <c r="VRT21" s="132"/>
      <c r="VRU21" s="132"/>
      <c r="VRV21" s="132"/>
      <c r="VRW21" s="132"/>
      <c r="VRX21" s="132"/>
      <c r="VRY21" s="132"/>
      <c r="VRZ21" s="132"/>
      <c r="VSA21" s="132"/>
      <c r="VSB21" s="132"/>
      <c r="VSC21" s="132"/>
      <c r="VSD21" s="132"/>
      <c r="VSE21" s="132"/>
      <c r="VSF21" s="132"/>
      <c r="VSG21" s="132"/>
      <c r="VSH21" s="132"/>
      <c r="VSI21" s="132"/>
      <c r="VSJ21" s="132"/>
      <c r="VSK21" s="132"/>
      <c r="VSL21" s="132"/>
      <c r="VSM21" s="132"/>
      <c r="VSN21" s="132"/>
      <c r="VSO21" s="132"/>
      <c r="VSP21" s="132"/>
      <c r="VSQ21" s="132"/>
      <c r="VSR21" s="132"/>
      <c r="VSS21" s="132"/>
      <c r="VST21" s="132"/>
      <c r="VSU21" s="132"/>
      <c r="VSV21" s="132"/>
      <c r="VSW21" s="132"/>
      <c r="VSX21" s="132"/>
      <c r="VSY21" s="132"/>
      <c r="VSZ21" s="132"/>
      <c r="VTA21" s="132"/>
      <c r="VTB21" s="132"/>
      <c r="VTC21" s="132"/>
      <c r="VTD21" s="132"/>
      <c r="VTE21" s="132"/>
      <c r="VTF21" s="132"/>
      <c r="VTG21" s="132"/>
      <c r="VTH21" s="132"/>
      <c r="VTI21" s="132"/>
      <c r="VTJ21" s="132"/>
      <c r="VTK21" s="132"/>
      <c r="VTL21" s="132"/>
      <c r="VTM21" s="132"/>
      <c r="VTN21" s="132"/>
      <c r="VTO21" s="132"/>
      <c r="VTP21" s="132"/>
      <c r="VTQ21" s="132"/>
      <c r="VTR21" s="132"/>
      <c r="VTS21" s="132"/>
      <c r="VTT21" s="132"/>
      <c r="VTU21" s="132"/>
      <c r="VTV21" s="132"/>
      <c r="VTW21" s="132"/>
      <c r="VTX21" s="132"/>
      <c r="VTY21" s="132"/>
      <c r="VTZ21" s="132"/>
      <c r="VUA21" s="132"/>
      <c r="VUB21" s="132"/>
      <c r="VUC21" s="132"/>
      <c r="VUD21" s="132"/>
      <c r="VUE21" s="132"/>
      <c r="VUF21" s="132"/>
      <c r="VUG21" s="132"/>
      <c r="VUH21" s="132"/>
      <c r="VUI21" s="132"/>
      <c r="VUJ21" s="132"/>
      <c r="VUK21" s="132"/>
      <c r="VUL21" s="132"/>
      <c r="VUM21" s="132"/>
      <c r="VUN21" s="132"/>
      <c r="VUO21" s="132"/>
      <c r="VUP21" s="132"/>
      <c r="VUQ21" s="132"/>
      <c r="VUR21" s="132"/>
      <c r="VUS21" s="132"/>
      <c r="VUT21" s="132"/>
      <c r="VUU21" s="132"/>
      <c r="VUV21" s="132"/>
      <c r="VUW21" s="132"/>
      <c r="VUX21" s="132"/>
      <c r="VUY21" s="132"/>
      <c r="VUZ21" s="132"/>
      <c r="VVA21" s="132"/>
      <c r="VVB21" s="132"/>
      <c r="VVC21" s="132"/>
      <c r="VVD21" s="132"/>
      <c r="VVE21" s="132"/>
      <c r="VVF21" s="132"/>
      <c r="VVG21" s="132"/>
      <c r="VVH21" s="132"/>
      <c r="VVI21" s="132"/>
      <c r="VVJ21" s="132"/>
      <c r="VVK21" s="132"/>
      <c r="VVL21" s="132"/>
      <c r="VVM21" s="132"/>
      <c r="VVN21" s="132"/>
      <c r="VVO21" s="132"/>
      <c r="VVP21" s="132"/>
      <c r="VVQ21" s="132"/>
      <c r="VVR21" s="132"/>
      <c r="VVS21" s="132"/>
      <c r="VVT21" s="132"/>
      <c r="VVU21" s="132"/>
      <c r="VVV21" s="132"/>
      <c r="VVW21" s="132"/>
      <c r="VVX21" s="132"/>
      <c r="VVY21" s="132"/>
      <c r="VVZ21" s="132"/>
      <c r="VWA21" s="132"/>
      <c r="VWB21" s="132"/>
      <c r="VWC21" s="132"/>
      <c r="VWD21" s="132"/>
      <c r="VWE21" s="132"/>
      <c r="VWF21" s="132"/>
      <c r="VWG21" s="132"/>
      <c r="VWH21" s="132"/>
      <c r="VWI21" s="132"/>
      <c r="VWJ21" s="132"/>
      <c r="VWK21" s="132"/>
      <c r="VWL21" s="132"/>
      <c r="VWM21" s="132"/>
      <c r="VWN21" s="132"/>
      <c r="VWO21" s="132"/>
      <c r="VWP21" s="132"/>
      <c r="VWQ21" s="132"/>
      <c r="VWR21" s="132"/>
      <c r="VWS21" s="132"/>
      <c r="VWT21" s="132"/>
      <c r="VWU21" s="132"/>
      <c r="VWV21" s="132"/>
      <c r="VWW21" s="132"/>
      <c r="VWX21" s="132"/>
      <c r="VWY21" s="132"/>
      <c r="VWZ21" s="132"/>
      <c r="VXA21" s="132"/>
      <c r="VXB21" s="132"/>
      <c r="VXC21" s="132"/>
      <c r="VXD21" s="132"/>
      <c r="VXE21" s="132"/>
      <c r="VXF21" s="132"/>
      <c r="VXG21" s="132"/>
      <c r="VXH21" s="132"/>
      <c r="VXI21" s="132"/>
      <c r="VXJ21" s="132"/>
      <c r="VXK21" s="132"/>
      <c r="VXL21" s="132"/>
      <c r="VXM21" s="132"/>
      <c r="VXN21" s="132"/>
      <c r="VXO21" s="132"/>
      <c r="VXP21" s="132"/>
      <c r="VXQ21" s="132"/>
      <c r="VXR21" s="132"/>
      <c r="VXS21" s="132"/>
      <c r="VXT21" s="132"/>
      <c r="VXU21" s="132"/>
      <c r="VXV21" s="132"/>
      <c r="VXW21" s="132"/>
      <c r="VXX21" s="132"/>
      <c r="VXY21" s="132"/>
      <c r="VXZ21" s="132"/>
      <c r="VYA21" s="132"/>
      <c r="VYB21" s="132"/>
      <c r="VYC21" s="132"/>
      <c r="VYD21" s="132"/>
      <c r="VYE21" s="132"/>
      <c r="VYF21" s="132"/>
      <c r="VYG21" s="132"/>
      <c r="VYH21" s="132"/>
      <c r="VYI21" s="132"/>
      <c r="VYJ21" s="132"/>
      <c r="VYK21" s="132"/>
      <c r="VYL21" s="132"/>
      <c r="VYM21" s="132"/>
      <c r="VYN21" s="132"/>
      <c r="VYO21" s="132"/>
      <c r="VYP21" s="132"/>
      <c r="VYQ21" s="132"/>
      <c r="VYR21" s="132"/>
      <c r="VYS21" s="132"/>
      <c r="VYT21" s="132"/>
      <c r="VYU21" s="132"/>
      <c r="VYV21" s="132"/>
      <c r="VYW21" s="132"/>
      <c r="VYX21" s="132"/>
      <c r="VYY21" s="132"/>
      <c r="VYZ21" s="132"/>
      <c r="VZA21" s="132"/>
      <c r="VZB21" s="132"/>
      <c r="VZC21" s="132"/>
      <c r="VZD21" s="132"/>
      <c r="VZE21" s="132"/>
      <c r="VZF21" s="132"/>
      <c r="VZG21" s="132"/>
      <c r="VZH21" s="132"/>
      <c r="VZI21" s="132"/>
      <c r="VZJ21" s="132"/>
      <c r="VZK21" s="132"/>
      <c r="VZL21" s="132"/>
      <c r="VZM21" s="132"/>
      <c r="VZN21" s="132"/>
      <c r="VZO21" s="132"/>
      <c r="VZP21" s="132"/>
      <c r="VZQ21" s="132"/>
      <c r="VZR21" s="132"/>
      <c r="VZS21" s="132"/>
      <c r="VZT21" s="132"/>
      <c r="VZU21" s="132"/>
      <c r="VZV21" s="132"/>
      <c r="VZW21" s="132"/>
      <c r="VZX21" s="132"/>
      <c r="VZY21" s="132"/>
      <c r="VZZ21" s="132"/>
      <c r="WAA21" s="132"/>
      <c r="WAB21" s="132"/>
      <c r="WAC21" s="132"/>
      <c r="WAD21" s="132"/>
      <c r="WAE21" s="132"/>
      <c r="WAF21" s="132"/>
      <c r="WAG21" s="132"/>
      <c r="WAH21" s="132"/>
      <c r="WAI21" s="132"/>
      <c r="WAJ21" s="132"/>
      <c r="WAK21" s="132"/>
      <c r="WAL21" s="132"/>
      <c r="WAM21" s="132"/>
      <c r="WAN21" s="132"/>
      <c r="WAO21" s="132"/>
      <c r="WAP21" s="132"/>
      <c r="WAQ21" s="132"/>
      <c r="WAR21" s="132"/>
      <c r="WAS21" s="132"/>
      <c r="WAT21" s="132"/>
      <c r="WAU21" s="132"/>
      <c r="WAV21" s="132"/>
      <c r="WAW21" s="132"/>
      <c r="WAX21" s="132"/>
      <c r="WAY21" s="132"/>
      <c r="WAZ21" s="132"/>
      <c r="WBA21" s="132"/>
      <c r="WBB21" s="132"/>
      <c r="WBC21" s="132"/>
      <c r="WBD21" s="132"/>
      <c r="WBE21" s="132"/>
      <c r="WBF21" s="132"/>
      <c r="WBG21" s="132"/>
      <c r="WBH21" s="132"/>
      <c r="WBI21" s="132"/>
      <c r="WBJ21" s="132"/>
      <c r="WBK21" s="132"/>
      <c r="WBL21" s="132"/>
      <c r="WBM21" s="132"/>
      <c r="WBN21" s="132"/>
      <c r="WBO21" s="132"/>
      <c r="WBP21" s="132"/>
      <c r="WBQ21" s="132"/>
      <c r="WBR21" s="132"/>
      <c r="WBS21" s="132"/>
      <c r="WBT21" s="132"/>
      <c r="WBU21" s="132"/>
      <c r="WBV21" s="132"/>
      <c r="WBW21" s="132"/>
      <c r="WBX21" s="132"/>
      <c r="WBY21" s="132"/>
      <c r="WBZ21" s="132"/>
      <c r="WCA21" s="132"/>
      <c r="WCB21" s="132"/>
      <c r="WCC21" s="132"/>
      <c r="WCD21" s="132"/>
      <c r="WCE21" s="132"/>
      <c r="WCF21" s="132"/>
      <c r="WCG21" s="132"/>
      <c r="WCH21" s="132"/>
      <c r="WCI21" s="132"/>
      <c r="WCJ21" s="132"/>
      <c r="WCK21" s="132"/>
      <c r="WCL21" s="132"/>
      <c r="WCM21" s="132"/>
      <c r="WCN21" s="132"/>
      <c r="WCO21" s="132"/>
      <c r="WCP21" s="132"/>
      <c r="WCQ21" s="132"/>
      <c r="WCR21" s="132"/>
      <c r="WCS21" s="132"/>
      <c r="WCT21" s="132"/>
      <c r="WCU21" s="132"/>
      <c r="WCV21" s="132"/>
      <c r="WCW21" s="132"/>
      <c r="WCX21" s="132"/>
      <c r="WCY21" s="132"/>
      <c r="WCZ21" s="132"/>
      <c r="WDA21" s="132"/>
      <c r="WDB21" s="132"/>
      <c r="WDC21" s="132"/>
      <c r="WDD21" s="132"/>
      <c r="WDE21" s="132"/>
      <c r="WDF21" s="132"/>
      <c r="WDG21" s="132"/>
      <c r="WDH21" s="132"/>
      <c r="WDI21" s="132"/>
      <c r="WDJ21" s="132"/>
      <c r="WDK21" s="132"/>
      <c r="WDL21" s="132"/>
      <c r="WDM21" s="132"/>
      <c r="WDN21" s="132"/>
      <c r="WDO21" s="132"/>
      <c r="WDP21" s="132"/>
      <c r="WDQ21" s="132"/>
      <c r="WDR21" s="132"/>
      <c r="WDS21" s="132"/>
      <c r="WDT21" s="132"/>
      <c r="WDU21" s="132"/>
      <c r="WDV21" s="132"/>
      <c r="WDW21" s="132"/>
      <c r="WDX21" s="132"/>
      <c r="WDY21" s="132"/>
      <c r="WDZ21" s="132"/>
      <c r="WEA21" s="132"/>
      <c r="WEB21" s="132"/>
      <c r="WEC21" s="132"/>
      <c r="WED21" s="132"/>
      <c r="WEE21" s="132"/>
      <c r="WEF21" s="132"/>
      <c r="WEG21" s="132"/>
      <c r="WEH21" s="132"/>
      <c r="WEI21" s="132"/>
      <c r="WEJ21" s="132"/>
      <c r="WEK21" s="132"/>
      <c r="WEL21" s="132"/>
      <c r="WEM21" s="132"/>
      <c r="WEN21" s="132"/>
      <c r="WEO21" s="132"/>
      <c r="WEP21" s="132"/>
      <c r="WEQ21" s="132"/>
      <c r="WER21" s="132"/>
      <c r="WES21" s="132"/>
      <c r="WET21" s="132"/>
      <c r="WEU21" s="132"/>
      <c r="WEV21" s="132"/>
      <c r="WEW21" s="132"/>
      <c r="WEX21" s="132"/>
      <c r="WEY21" s="132"/>
      <c r="WEZ21" s="132"/>
      <c r="WFA21" s="132"/>
      <c r="WFB21" s="132"/>
      <c r="WFC21" s="132"/>
      <c r="WFD21" s="132"/>
      <c r="WFE21" s="132"/>
      <c r="WFF21" s="132"/>
      <c r="WFG21" s="132"/>
      <c r="WFH21" s="132"/>
      <c r="WFI21" s="132"/>
      <c r="WFJ21" s="132"/>
      <c r="WFK21" s="132"/>
      <c r="WFL21" s="132"/>
      <c r="WFM21" s="132"/>
      <c r="WFN21" s="132"/>
      <c r="WFO21" s="132"/>
      <c r="WFP21" s="132"/>
      <c r="WFQ21" s="132"/>
      <c r="WFR21" s="132"/>
      <c r="WFS21" s="132"/>
      <c r="WFT21" s="132"/>
      <c r="WFU21" s="132"/>
      <c r="WFV21" s="132"/>
      <c r="WFW21" s="132"/>
      <c r="WFX21" s="132"/>
      <c r="WFY21" s="132"/>
      <c r="WFZ21" s="132"/>
      <c r="WGA21" s="132"/>
      <c r="WGB21" s="132"/>
      <c r="WGC21" s="132"/>
      <c r="WGD21" s="132"/>
      <c r="WGE21" s="132"/>
      <c r="WGF21" s="132"/>
      <c r="WGG21" s="132"/>
      <c r="WGH21" s="132"/>
      <c r="WGI21" s="132"/>
      <c r="WGJ21" s="132"/>
      <c r="WGK21" s="132"/>
      <c r="WGL21" s="132"/>
      <c r="WGM21" s="132"/>
      <c r="WGN21" s="132"/>
      <c r="WGO21" s="132"/>
      <c r="WGP21" s="132"/>
      <c r="WGQ21" s="132"/>
      <c r="WGR21" s="132"/>
      <c r="WGS21" s="132"/>
      <c r="WGT21" s="132"/>
      <c r="WGU21" s="132"/>
      <c r="WGV21" s="132"/>
      <c r="WGW21" s="132"/>
      <c r="WGX21" s="132"/>
      <c r="WGY21" s="132"/>
      <c r="WGZ21" s="132"/>
      <c r="WHA21" s="132"/>
      <c r="WHB21" s="132"/>
      <c r="WHC21" s="132"/>
      <c r="WHD21" s="132"/>
      <c r="WHE21" s="132"/>
      <c r="WHF21" s="132"/>
      <c r="WHG21" s="132"/>
      <c r="WHH21" s="132"/>
      <c r="WHI21" s="132"/>
      <c r="WHJ21" s="132"/>
      <c r="WHK21" s="132"/>
      <c r="WHL21" s="132"/>
      <c r="WHM21" s="132"/>
      <c r="WHN21" s="132"/>
      <c r="WHO21" s="132"/>
      <c r="WHP21" s="132"/>
      <c r="WHQ21" s="132"/>
      <c r="WHR21" s="132"/>
      <c r="WHS21" s="132"/>
      <c r="WHT21" s="132"/>
      <c r="WHU21" s="132"/>
      <c r="WHV21" s="132"/>
      <c r="WHW21" s="132"/>
      <c r="WHX21" s="132"/>
      <c r="WHY21" s="132"/>
      <c r="WHZ21" s="132"/>
      <c r="WIA21" s="132"/>
      <c r="WIB21" s="132"/>
      <c r="WIC21" s="132"/>
      <c r="WID21" s="132"/>
      <c r="WIE21" s="132"/>
      <c r="WIF21" s="132"/>
      <c r="WIG21" s="132"/>
      <c r="WIH21" s="132"/>
      <c r="WII21" s="132"/>
      <c r="WIJ21" s="132"/>
      <c r="WIK21" s="132"/>
      <c r="WIL21" s="132"/>
      <c r="WIM21" s="132"/>
      <c r="WIN21" s="132"/>
      <c r="WIO21" s="132"/>
      <c r="WIP21" s="132"/>
      <c r="WIQ21" s="132"/>
      <c r="WIR21" s="132"/>
      <c r="WIS21" s="132"/>
      <c r="WIT21" s="132"/>
      <c r="WIU21" s="132"/>
      <c r="WIV21" s="132"/>
      <c r="WIW21" s="132"/>
      <c r="WIX21" s="132"/>
      <c r="WIY21" s="132"/>
      <c r="WIZ21" s="132"/>
      <c r="WJA21" s="132"/>
      <c r="WJB21" s="132"/>
      <c r="WJC21" s="132"/>
      <c r="WJD21" s="132"/>
      <c r="WJE21" s="132"/>
      <c r="WJF21" s="132"/>
      <c r="WJG21" s="132"/>
      <c r="WJH21" s="132"/>
      <c r="WJI21" s="132"/>
      <c r="WJJ21" s="132"/>
      <c r="WJK21" s="132"/>
      <c r="WJL21" s="132"/>
      <c r="WJM21" s="132"/>
      <c r="WJN21" s="132"/>
      <c r="WJO21" s="132"/>
      <c r="WJP21" s="132"/>
      <c r="WJQ21" s="132"/>
      <c r="WJR21" s="132"/>
      <c r="WJS21" s="132"/>
      <c r="WJT21" s="132"/>
      <c r="WJU21" s="132"/>
      <c r="WJV21" s="132"/>
      <c r="WJW21" s="132"/>
      <c r="WJX21" s="132"/>
      <c r="WJY21" s="132"/>
      <c r="WJZ21" s="132"/>
      <c r="WKA21" s="132"/>
      <c r="WKB21" s="132"/>
      <c r="WKC21" s="132"/>
      <c r="WKD21" s="132"/>
      <c r="WKE21" s="132"/>
      <c r="WKF21" s="132"/>
      <c r="WKG21" s="132"/>
      <c r="WKH21" s="132"/>
      <c r="WKI21" s="132"/>
      <c r="WKJ21" s="132"/>
      <c r="WKK21" s="132"/>
      <c r="WKL21" s="132"/>
      <c r="WKM21" s="132"/>
      <c r="WKN21" s="132"/>
      <c r="WKO21" s="132"/>
      <c r="WKP21" s="132"/>
      <c r="WKQ21" s="132"/>
      <c r="WKR21" s="132"/>
      <c r="WKS21" s="132"/>
      <c r="WKT21" s="132"/>
      <c r="WKU21" s="132"/>
      <c r="WKV21" s="132"/>
      <c r="WKW21" s="132"/>
      <c r="WKX21" s="132"/>
      <c r="WKY21" s="132"/>
      <c r="WKZ21" s="132"/>
      <c r="WLA21" s="132"/>
      <c r="WLB21" s="132"/>
      <c r="WLC21" s="132"/>
      <c r="WLD21" s="132"/>
      <c r="WLE21" s="132"/>
      <c r="WLF21" s="132"/>
      <c r="WLG21" s="132"/>
      <c r="WLH21" s="132"/>
      <c r="WLI21" s="132"/>
      <c r="WLJ21" s="132"/>
      <c r="WLK21" s="132"/>
      <c r="WLL21" s="132"/>
      <c r="WLM21" s="132"/>
      <c r="WLN21" s="132"/>
      <c r="WLO21" s="132"/>
      <c r="WLP21" s="132"/>
      <c r="WLQ21" s="132"/>
      <c r="WLR21" s="132"/>
      <c r="WLS21" s="132"/>
      <c r="WLT21" s="132"/>
      <c r="WLU21" s="132"/>
      <c r="WLV21" s="132"/>
      <c r="WLW21" s="132"/>
      <c r="WLX21" s="132"/>
      <c r="WLY21" s="132"/>
      <c r="WLZ21" s="132"/>
      <c r="WMA21" s="132"/>
      <c r="WMB21" s="132"/>
      <c r="WMC21" s="132"/>
      <c r="WMD21" s="132"/>
      <c r="WME21" s="132"/>
      <c r="WMF21" s="132"/>
      <c r="WMG21" s="132"/>
      <c r="WMH21" s="132"/>
      <c r="WMI21" s="132"/>
      <c r="WMJ21" s="132"/>
      <c r="WMK21" s="132"/>
      <c r="WML21" s="132"/>
      <c r="WMM21" s="132"/>
      <c r="WMN21" s="132"/>
      <c r="WMO21" s="132"/>
      <c r="WMP21" s="132"/>
      <c r="WMQ21" s="132"/>
      <c r="WMR21" s="132"/>
      <c r="WMS21" s="132"/>
      <c r="WMT21" s="132"/>
      <c r="WMU21" s="132"/>
      <c r="WMV21" s="132"/>
      <c r="WMW21" s="132"/>
      <c r="WMX21" s="132"/>
      <c r="WMY21" s="132"/>
      <c r="WMZ21" s="132"/>
      <c r="WNA21" s="132"/>
      <c r="WNB21" s="132"/>
      <c r="WNC21" s="132"/>
      <c r="WND21" s="132"/>
      <c r="WNE21" s="132"/>
      <c r="WNF21" s="132"/>
      <c r="WNG21" s="132"/>
      <c r="WNH21" s="132"/>
      <c r="WNI21" s="132"/>
      <c r="WNJ21" s="132"/>
      <c r="WNK21" s="132"/>
      <c r="WNL21" s="132"/>
      <c r="WNM21" s="132"/>
      <c r="WNN21" s="132"/>
      <c r="WNO21" s="132"/>
      <c r="WNP21" s="132"/>
      <c r="WNQ21" s="132"/>
      <c r="WNR21" s="132"/>
      <c r="WNS21" s="132"/>
      <c r="WNT21" s="132"/>
      <c r="WNU21" s="132"/>
      <c r="WNV21" s="132"/>
      <c r="WNW21" s="132"/>
      <c r="WNX21" s="132"/>
      <c r="WNY21" s="132"/>
      <c r="WNZ21" s="132"/>
      <c r="WOA21" s="132"/>
      <c r="WOB21" s="132"/>
      <c r="WOC21" s="132"/>
      <c r="WOD21" s="132"/>
      <c r="WOE21" s="132"/>
      <c r="WOF21" s="132"/>
      <c r="WOG21" s="132"/>
      <c r="WOH21" s="132"/>
      <c r="WOI21" s="132"/>
      <c r="WOJ21" s="132"/>
      <c r="WOK21" s="132"/>
      <c r="WOL21" s="132"/>
      <c r="WOM21" s="132"/>
      <c r="WON21" s="132"/>
      <c r="WOO21" s="132"/>
      <c r="WOP21" s="132"/>
      <c r="WOQ21" s="132"/>
      <c r="WOR21" s="132"/>
      <c r="WOS21" s="132"/>
      <c r="WOT21" s="132"/>
      <c r="WOU21" s="132"/>
      <c r="WOV21" s="132"/>
      <c r="WOW21" s="132"/>
      <c r="WOX21" s="132"/>
      <c r="WOY21" s="132"/>
      <c r="WOZ21" s="132"/>
      <c r="WPA21" s="132"/>
      <c r="WPB21" s="132"/>
      <c r="WPC21" s="132"/>
      <c r="WPD21" s="132"/>
      <c r="WPE21" s="132"/>
      <c r="WPF21" s="132"/>
      <c r="WPG21" s="132"/>
      <c r="WPH21" s="132"/>
      <c r="WPI21" s="132"/>
      <c r="WPJ21" s="132"/>
      <c r="WPK21" s="132"/>
      <c r="WPL21" s="132"/>
      <c r="WPM21" s="132"/>
      <c r="WPN21" s="132"/>
      <c r="WPO21" s="132"/>
      <c r="WPP21" s="132"/>
      <c r="WPQ21" s="132"/>
      <c r="WPR21" s="132"/>
      <c r="WPS21" s="132"/>
      <c r="WPT21" s="132"/>
      <c r="WPU21" s="132"/>
      <c r="WPV21" s="132"/>
      <c r="WPW21" s="132"/>
      <c r="WPX21" s="132"/>
      <c r="WPY21" s="132"/>
      <c r="WPZ21" s="132"/>
      <c r="WQA21" s="132"/>
      <c r="WQB21" s="132"/>
      <c r="WQC21" s="132"/>
      <c r="WQD21" s="132"/>
      <c r="WQE21" s="132"/>
      <c r="WQF21" s="132"/>
      <c r="WQG21" s="132"/>
      <c r="WQH21" s="132"/>
      <c r="WQI21" s="132"/>
      <c r="WQJ21" s="132"/>
      <c r="WQK21" s="132"/>
      <c r="WQL21" s="132"/>
      <c r="WQM21" s="132"/>
      <c r="WQN21" s="132"/>
      <c r="WQO21" s="132"/>
      <c r="WQP21" s="132"/>
      <c r="WQQ21" s="132"/>
      <c r="WQR21" s="132"/>
      <c r="WQS21" s="132"/>
      <c r="WQT21" s="132"/>
      <c r="WQU21" s="132"/>
      <c r="WQV21" s="132"/>
      <c r="WQW21" s="132"/>
      <c r="WQX21" s="132"/>
      <c r="WQY21" s="132"/>
      <c r="WQZ21" s="132"/>
      <c r="WRA21" s="132"/>
      <c r="WRB21" s="132"/>
      <c r="WRC21" s="132"/>
      <c r="WRD21" s="132"/>
      <c r="WRE21" s="132"/>
      <c r="WRF21" s="132"/>
      <c r="WRG21" s="132"/>
      <c r="WRH21" s="132"/>
      <c r="WRI21" s="132"/>
      <c r="WRJ21" s="132"/>
      <c r="WRK21" s="132"/>
      <c r="WRL21" s="132"/>
      <c r="WRM21" s="132"/>
      <c r="WRN21" s="132"/>
      <c r="WRO21" s="132"/>
      <c r="WRP21" s="132"/>
      <c r="WRQ21" s="132"/>
      <c r="WRR21" s="132"/>
      <c r="WRS21" s="132"/>
      <c r="WRT21" s="132"/>
      <c r="WRU21" s="132"/>
      <c r="WRV21" s="132"/>
      <c r="WRW21" s="132"/>
      <c r="WRX21" s="132"/>
      <c r="WRY21" s="132"/>
      <c r="WRZ21" s="132"/>
      <c r="WSA21" s="132"/>
      <c r="WSB21" s="132"/>
      <c r="WSC21" s="132"/>
      <c r="WSD21" s="132"/>
      <c r="WSE21" s="132"/>
      <c r="WSF21" s="132"/>
      <c r="WSG21" s="132"/>
      <c r="WSH21" s="132"/>
      <c r="WSI21" s="132"/>
      <c r="WSJ21" s="132"/>
      <c r="WSK21" s="132"/>
      <c r="WSL21" s="132"/>
      <c r="WSM21" s="132"/>
      <c r="WSN21" s="132"/>
      <c r="WSO21" s="132"/>
      <c r="WSP21" s="132"/>
      <c r="WSQ21" s="132"/>
      <c r="WSR21" s="132"/>
      <c r="WSS21" s="132"/>
      <c r="WST21" s="132"/>
      <c r="WSU21" s="132"/>
      <c r="WSV21" s="132"/>
      <c r="WSW21" s="132"/>
      <c r="WSX21" s="132"/>
      <c r="WSY21" s="132"/>
      <c r="WSZ21" s="132"/>
      <c r="WTA21" s="132"/>
      <c r="WTB21" s="132"/>
      <c r="WTC21" s="132"/>
      <c r="WTD21" s="132"/>
      <c r="WTE21" s="132"/>
      <c r="WTF21" s="132"/>
      <c r="WTG21" s="132"/>
      <c r="WTH21" s="132"/>
      <c r="WTI21" s="132"/>
      <c r="WTJ21" s="132"/>
      <c r="WTK21" s="132"/>
      <c r="WTL21" s="132"/>
      <c r="WTM21" s="132"/>
      <c r="WTN21" s="132"/>
      <c r="WTO21" s="132"/>
      <c r="WTP21" s="132"/>
      <c r="WTQ21" s="132"/>
      <c r="WTR21" s="132"/>
      <c r="WTS21" s="132"/>
      <c r="WTT21" s="132"/>
      <c r="WTU21" s="132"/>
      <c r="WTV21" s="132"/>
      <c r="WTW21" s="132"/>
      <c r="WTX21" s="132"/>
      <c r="WTY21" s="132"/>
      <c r="WTZ21" s="132"/>
      <c r="WUA21" s="132"/>
      <c r="WUB21" s="132"/>
      <c r="WUC21" s="132"/>
      <c r="WUD21" s="132"/>
      <c r="WUE21" s="132"/>
      <c r="WUF21" s="132"/>
      <c r="WUG21" s="132"/>
      <c r="WUH21" s="132"/>
      <c r="WUI21" s="132"/>
      <c r="WUJ21" s="132"/>
      <c r="WUK21" s="132"/>
      <c r="WUL21" s="132"/>
      <c r="WUM21" s="132"/>
      <c r="WUN21" s="132"/>
      <c r="WUO21" s="132"/>
      <c r="WUP21" s="132"/>
      <c r="WUQ21" s="132"/>
      <c r="WUR21" s="132"/>
      <c r="WUS21" s="132"/>
      <c r="WUT21" s="132"/>
      <c r="WUU21" s="132"/>
      <c r="WUV21" s="132"/>
      <c r="WUW21" s="132"/>
      <c r="WUX21" s="132"/>
      <c r="WUY21" s="132"/>
      <c r="WUZ21" s="132"/>
      <c r="WVA21" s="132"/>
      <c r="WVB21" s="132"/>
      <c r="WVC21" s="132"/>
      <c r="WVD21" s="132"/>
      <c r="WVE21" s="132"/>
      <c r="WVF21" s="132"/>
      <c r="WVG21" s="132"/>
      <c r="WVH21" s="132"/>
      <c r="WVI21" s="132"/>
      <c r="WVJ21" s="132"/>
      <c r="WVK21" s="132"/>
      <c r="WVL21" s="132"/>
      <c r="WVM21" s="132"/>
      <c r="WVN21" s="132"/>
      <c r="WVO21" s="132"/>
      <c r="WVP21" s="132"/>
      <c r="WVQ21" s="132"/>
      <c r="WVR21" s="132"/>
      <c r="WVS21" s="132"/>
      <c r="WVT21" s="132"/>
      <c r="WVU21" s="132"/>
      <c r="WVV21" s="132"/>
      <c r="WVW21" s="132"/>
      <c r="WVX21" s="132"/>
      <c r="WVY21" s="132"/>
      <c r="WVZ21" s="132"/>
      <c r="WWA21" s="132"/>
      <c r="WWB21" s="132"/>
      <c r="WWC21" s="132"/>
      <c r="WWD21" s="132"/>
      <c r="WWE21" s="132"/>
      <c r="WWF21" s="132"/>
      <c r="WWG21" s="132"/>
      <c r="WWH21" s="132"/>
      <c r="WWI21" s="132"/>
      <c r="WWJ21" s="132"/>
      <c r="WWK21" s="132"/>
      <c r="WWL21" s="132"/>
      <c r="WWM21" s="132"/>
      <c r="WWN21" s="132"/>
      <c r="WWO21" s="132"/>
      <c r="WWP21" s="132"/>
      <c r="WWQ21" s="132"/>
      <c r="WWR21" s="132"/>
      <c r="WWS21" s="132"/>
      <c r="WWT21" s="132"/>
      <c r="WWU21" s="132"/>
      <c r="WWV21" s="132"/>
      <c r="WWW21" s="132"/>
      <c r="WWX21" s="132"/>
      <c r="WWY21" s="132"/>
      <c r="WWZ21" s="132"/>
      <c r="WXA21" s="132"/>
      <c r="WXB21" s="132"/>
      <c r="WXC21" s="132"/>
      <c r="WXD21" s="132"/>
      <c r="WXE21" s="132"/>
      <c r="WXF21" s="132"/>
      <c r="WXG21" s="132"/>
      <c r="WXH21" s="132"/>
      <c r="WXI21" s="132"/>
      <c r="WXJ21" s="132"/>
      <c r="WXK21" s="132"/>
      <c r="WXL21" s="132"/>
      <c r="WXM21" s="132"/>
      <c r="WXN21" s="132"/>
      <c r="WXO21" s="132"/>
      <c r="WXP21" s="132"/>
      <c r="WXQ21" s="132"/>
      <c r="WXR21" s="132"/>
      <c r="WXS21" s="132"/>
      <c r="WXT21" s="132"/>
      <c r="WXU21" s="132"/>
      <c r="WXV21" s="132"/>
      <c r="WXW21" s="132"/>
      <c r="WXX21" s="132"/>
      <c r="WXY21" s="132"/>
      <c r="WXZ21" s="132"/>
      <c r="WYA21" s="132"/>
      <c r="WYB21" s="132"/>
      <c r="WYC21" s="132"/>
      <c r="WYD21" s="132"/>
      <c r="WYE21" s="132"/>
      <c r="WYF21" s="132"/>
      <c r="WYG21" s="132"/>
      <c r="WYH21" s="132"/>
      <c r="WYI21" s="132"/>
      <c r="WYJ21" s="132"/>
      <c r="WYK21" s="132"/>
      <c r="WYL21" s="132"/>
      <c r="WYM21" s="132"/>
      <c r="WYN21" s="132"/>
      <c r="WYO21" s="132"/>
      <c r="WYP21" s="132"/>
      <c r="WYQ21" s="132"/>
      <c r="WYR21" s="132"/>
      <c r="WYS21" s="132"/>
      <c r="WYT21" s="132"/>
      <c r="WYU21" s="132"/>
      <c r="WYV21" s="132"/>
      <c r="WYW21" s="132"/>
      <c r="WYX21" s="132"/>
      <c r="WYY21" s="132"/>
      <c r="WYZ21" s="132"/>
      <c r="WZA21" s="132"/>
      <c r="WZB21" s="132"/>
      <c r="WZC21" s="132"/>
      <c r="WZD21" s="132"/>
      <c r="WZE21" s="132"/>
      <c r="WZF21" s="132"/>
      <c r="WZG21" s="132"/>
      <c r="WZH21" s="132"/>
      <c r="WZI21" s="132"/>
      <c r="WZJ21" s="132"/>
      <c r="WZK21" s="132"/>
      <c r="WZL21" s="132"/>
      <c r="WZM21" s="132"/>
      <c r="WZN21" s="132"/>
      <c r="WZO21" s="132"/>
      <c r="WZP21" s="132"/>
      <c r="WZQ21" s="132"/>
      <c r="WZR21" s="132"/>
      <c r="WZS21" s="132"/>
      <c r="WZT21" s="132"/>
      <c r="WZU21" s="132"/>
      <c r="WZV21" s="132"/>
      <c r="WZW21" s="132"/>
      <c r="WZX21" s="132"/>
      <c r="WZY21" s="132"/>
      <c r="WZZ21" s="132"/>
      <c r="XAA21" s="132"/>
      <c r="XAB21" s="132"/>
      <c r="XAC21" s="132"/>
      <c r="XAD21" s="132"/>
      <c r="XAE21" s="132"/>
      <c r="XAF21" s="132"/>
      <c r="XAG21" s="132"/>
      <c r="XAH21" s="132"/>
      <c r="XAI21" s="132"/>
      <c r="XAJ21" s="132"/>
      <c r="XAK21" s="132"/>
      <c r="XAL21" s="132"/>
      <c r="XAM21" s="132"/>
      <c r="XAN21" s="132"/>
      <c r="XAO21" s="132"/>
      <c r="XAP21" s="132"/>
      <c r="XAQ21" s="132"/>
      <c r="XAR21" s="132"/>
      <c r="XAS21" s="132"/>
      <c r="XAT21" s="132"/>
      <c r="XAU21" s="132"/>
      <c r="XAV21" s="132"/>
      <c r="XAW21" s="132"/>
      <c r="XAX21" s="132"/>
      <c r="XAY21" s="132"/>
      <c r="XAZ21" s="132"/>
      <c r="XBA21" s="132"/>
      <c r="XBB21" s="132"/>
      <c r="XBC21" s="132"/>
      <c r="XBD21" s="132"/>
      <c r="XBE21" s="132"/>
      <c r="XBF21" s="132"/>
      <c r="XBG21" s="132"/>
      <c r="XBH21" s="132"/>
      <c r="XBI21" s="132"/>
      <c r="XBJ21" s="132"/>
      <c r="XBK21" s="132"/>
      <c r="XBL21" s="132"/>
      <c r="XBM21" s="132"/>
      <c r="XBN21" s="132"/>
      <c r="XBO21" s="132"/>
      <c r="XBP21" s="132"/>
      <c r="XBQ21" s="132"/>
      <c r="XBR21" s="132"/>
      <c r="XBS21" s="132"/>
      <c r="XBT21" s="132"/>
      <c r="XBU21" s="132"/>
      <c r="XBV21" s="132"/>
      <c r="XBW21" s="132"/>
      <c r="XBX21" s="132"/>
      <c r="XBY21" s="132"/>
      <c r="XBZ21" s="132"/>
      <c r="XCA21" s="132"/>
      <c r="XCB21" s="132"/>
      <c r="XCC21" s="132"/>
      <c r="XCD21" s="132"/>
      <c r="XCE21" s="132"/>
      <c r="XCF21" s="132"/>
      <c r="XCG21" s="132"/>
      <c r="XCH21" s="132"/>
      <c r="XCI21" s="132"/>
      <c r="XCJ21" s="132"/>
      <c r="XCK21" s="132"/>
      <c r="XCL21" s="132"/>
      <c r="XCM21" s="132"/>
      <c r="XCN21" s="132"/>
      <c r="XCO21" s="132"/>
      <c r="XCP21" s="132"/>
      <c r="XCQ21" s="132"/>
      <c r="XCR21" s="132"/>
      <c r="XCS21" s="132"/>
      <c r="XCT21" s="132"/>
      <c r="XCU21" s="132"/>
      <c r="XCV21" s="132"/>
      <c r="XCW21" s="132"/>
      <c r="XCX21" s="132"/>
      <c r="XCY21" s="132"/>
      <c r="XCZ21" s="132"/>
      <c r="XDA21" s="132"/>
      <c r="XDB21" s="132"/>
      <c r="XDC21" s="132"/>
      <c r="XDD21" s="132"/>
      <c r="XDE21" s="132"/>
      <c r="XDF21" s="132"/>
      <c r="XDG21" s="132"/>
      <c r="XDH21" s="132"/>
      <c r="XDI21" s="132"/>
      <c r="XDJ21" s="132"/>
      <c r="XDK21" s="132"/>
      <c r="XDL21" s="132"/>
      <c r="XDM21" s="132"/>
      <c r="XDN21" s="132"/>
      <c r="XDO21" s="132"/>
      <c r="XDP21" s="132"/>
      <c r="XDQ21" s="132"/>
      <c r="XDR21" s="132"/>
      <c r="XDS21" s="132"/>
      <c r="XDT21" s="132"/>
      <c r="XDU21" s="132"/>
      <c r="XDV21" s="132"/>
      <c r="XDW21" s="132"/>
      <c r="XDX21" s="132"/>
      <c r="XDY21" s="132"/>
      <c r="XDZ21" s="132"/>
      <c r="XEA21" s="132"/>
      <c r="XEB21" s="132"/>
      <c r="XEC21" s="132"/>
      <c r="XED21" s="132"/>
      <c r="XEE21" s="132"/>
      <c r="XEF21" s="132"/>
      <c r="XEG21" s="132"/>
      <c r="XEH21" s="132"/>
      <c r="XEI21" s="132"/>
      <c r="XEJ21" s="132"/>
      <c r="XEK21" s="132"/>
      <c r="XEL21" s="132"/>
      <c r="XEM21" s="132"/>
    </row>
    <row r="22" spans="1:16367" s="132" customFormat="1" ht="15.75" x14ac:dyDescent="0.25">
      <c r="A22" s="257" t="s">
        <v>149</v>
      </c>
      <c r="B22" s="266" t="s">
        <v>69</v>
      </c>
      <c r="C22" s="130" t="s">
        <v>2</v>
      </c>
      <c r="D22" s="145">
        <f>SUM(D23:D25)</f>
        <v>5909.6257000000005</v>
      </c>
      <c r="E22" s="145">
        <f>SUM(E23:E25)</f>
        <v>5882.2145</v>
      </c>
      <c r="F22" s="101">
        <f>E22/D22</f>
        <v>0.99536160132781326</v>
      </c>
      <c r="G22" s="109" t="s">
        <v>92</v>
      </c>
      <c r="H22" s="134"/>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c r="IR22" s="131"/>
      <c r="IS22" s="131"/>
      <c r="IT22" s="131"/>
      <c r="IU22" s="131"/>
      <c r="IV22" s="131"/>
      <c r="IW22" s="131"/>
      <c r="IX22" s="131"/>
      <c r="IY22" s="131"/>
      <c r="IZ22" s="131"/>
      <c r="JA22" s="131"/>
      <c r="JB22" s="131"/>
      <c r="JC22" s="131"/>
      <c r="JD22" s="131"/>
      <c r="JE22" s="131"/>
      <c r="JF22" s="131"/>
      <c r="JG22" s="131"/>
      <c r="JH22" s="131"/>
      <c r="JI22" s="131"/>
      <c r="JJ22" s="131"/>
      <c r="JK22" s="131"/>
      <c r="JL22" s="131"/>
      <c r="JM22" s="131"/>
      <c r="JN22" s="131"/>
      <c r="JO22" s="131"/>
      <c r="JP22" s="131"/>
      <c r="JQ22" s="131"/>
      <c r="JR22" s="131"/>
      <c r="JS22" s="131"/>
      <c r="JT22" s="131"/>
      <c r="JU22" s="131"/>
      <c r="JV22" s="131"/>
      <c r="JW22" s="131"/>
      <c r="JX22" s="131"/>
      <c r="JY22" s="131"/>
      <c r="JZ22" s="131"/>
      <c r="KA22" s="131"/>
      <c r="KB22" s="131"/>
      <c r="KC22" s="131"/>
      <c r="KD22" s="131"/>
      <c r="KE22" s="131"/>
      <c r="KF22" s="131"/>
      <c r="KG22" s="131"/>
      <c r="KH22" s="131"/>
      <c r="KI22" s="131"/>
      <c r="KJ22" s="131"/>
      <c r="KK22" s="131"/>
      <c r="KL22" s="131"/>
      <c r="KM22" s="131"/>
      <c r="KN22" s="131"/>
      <c r="KO22" s="131"/>
      <c r="KP22" s="131"/>
      <c r="KQ22" s="131"/>
      <c r="KR22" s="131"/>
      <c r="KS22" s="131"/>
      <c r="KT22" s="131"/>
      <c r="KU22" s="131"/>
      <c r="KV22" s="131"/>
      <c r="KW22" s="131"/>
      <c r="KX22" s="131"/>
      <c r="KY22" s="131"/>
      <c r="KZ22" s="131"/>
      <c r="LA22" s="131"/>
      <c r="LB22" s="131"/>
      <c r="LC22" s="131"/>
      <c r="LD22" s="131"/>
      <c r="LE22" s="131"/>
      <c r="LF22" s="131"/>
      <c r="LG22" s="131"/>
      <c r="LH22" s="131"/>
      <c r="LI22" s="131"/>
      <c r="LJ22" s="131"/>
      <c r="LK22" s="131"/>
      <c r="LL22" s="131"/>
      <c r="LM22" s="131"/>
      <c r="LN22" s="131"/>
      <c r="LO22" s="131"/>
      <c r="LP22" s="131"/>
      <c r="LQ22" s="131"/>
      <c r="LR22" s="131"/>
      <c r="LS22" s="131"/>
      <c r="LT22" s="131"/>
      <c r="LU22" s="131"/>
      <c r="LV22" s="131"/>
      <c r="LW22" s="131"/>
      <c r="LX22" s="131"/>
      <c r="LY22" s="131"/>
      <c r="LZ22" s="131"/>
      <c r="MA22" s="131"/>
      <c r="MB22" s="131"/>
      <c r="MC22" s="131"/>
      <c r="MD22" s="131"/>
      <c r="ME22" s="131"/>
      <c r="MF22" s="131"/>
      <c r="MG22" s="131"/>
      <c r="MH22" s="131"/>
      <c r="MI22" s="131"/>
      <c r="MJ22" s="131"/>
      <c r="MK22" s="131"/>
      <c r="ML22" s="131"/>
      <c r="MM22" s="131"/>
      <c r="MN22" s="131"/>
      <c r="MO22" s="131"/>
      <c r="MP22" s="131"/>
      <c r="MQ22" s="131"/>
      <c r="MR22" s="131"/>
      <c r="MS22" s="131"/>
      <c r="MT22" s="131"/>
      <c r="MU22" s="131"/>
      <c r="MV22" s="131"/>
      <c r="MW22" s="131"/>
      <c r="MX22" s="131"/>
      <c r="MY22" s="131"/>
      <c r="MZ22" s="131"/>
      <c r="NA22" s="131"/>
      <c r="NB22" s="131"/>
      <c r="NC22" s="131"/>
      <c r="ND22" s="131"/>
      <c r="NE22" s="131"/>
      <c r="NF22" s="131"/>
      <c r="NG22" s="131"/>
      <c r="NH22" s="131"/>
      <c r="NI22" s="131"/>
      <c r="NJ22" s="131"/>
      <c r="NK22" s="131"/>
      <c r="NL22" s="131"/>
      <c r="NM22" s="131"/>
      <c r="NN22" s="131"/>
      <c r="NO22" s="131"/>
      <c r="NP22" s="131"/>
      <c r="NQ22" s="131"/>
      <c r="NR22" s="131"/>
      <c r="NS22" s="131"/>
      <c r="NT22" s="131"/>
      <c r="NU22" s="131"/>
      <c r="NV22" s="131"/>
      <c r="NW22" s="131"/>
      <c r="NX22" s="131"/>
      <c r="NY22" s="131"/>
      <c r="NZ22" s="131"/>
      <c r="OA22" s="131"/>
      <c r="OB22" s="131"/>
      <c r="OC22" s="131"/>
      <c r="OD22" s="131"/>
      <c r="OE22" s="131"/>
      <c r="OF22" s="131"/>
      <c r="OG22" s="131"/>
      <c r="OH22" s="131"/>
      <c r="OI22" s="131"/>
      <c r="OJ22" s="131"/>
      <c r="OK22" s="131"/>
      <c r="OL22" s="131"/>
      <c r="OM22" s="131"/>
      <c r="ON22" s="131"/>
      <c r="OO22" s="131"/>
      <c r="OP22" s="131"/>
      <c r="OQ22" s="131"/>
      <c r="OR22" s="131"/>
      <c r="OS22" s="131"/>
      <c r="OT22" s="131"/>
      <c r="OU22" s="131"/>
      <c r="OV22" s="131"/>
      <c r="OW22" s="131"/>
      <c r="OX22" s="131"/>
      <c r="OY22" s="131"/>
      <c r="OZ22" s="131"/>
      <c r="PA22" s="131"/>
      <c r="PB22" s="131"/>
      <c r="PC22" s="131"/>
      <c r="PD22" s="131"/>
      <c r="PE22" s="131"/>
      <c r="PF22" s="131"/>
      <c r="PG22" s="131"/>
      <c r="PH22" s="131"/>
      <c r="PI22" s="131"/>
      <c r="PJ22" s="131"/>
      <c r="PK22" s="131"/>
      <c r="PL22" s="131"/>
      <c r="PM22" s="131"/>
      <c r="PN22" s="131"/>
      <c r="PO22" s="131"/>
      <c r="PP22" s="131"/>
      <c r="PQ22" s="131"/>
      <c r="PR22" s="131"/>
      <c r="PS22" s="131"/>
      <c r="PT22" s="131"/>
      <c r="PU22" s="131"/>
      <c r="PV22" s="131"/>
      <c r="PW22" s="131"/>
      <c r="PX22" s="131"/>
      <c r="PY22" s="131"/>
      <c r="PZ22" s="131"/>
      <c r="QA22" s="131"/>
      <c r="QB22" s="131"/>
      <c r="QC22" s="131"/>
      <c r="QD22" s="131"/>
      <c r="QE22" s="131"/>
      <c r="QF22" s="131"/>
      <c r="QG22" s="131"/>
      <c r="QH22" s="131"/>
      <c r="QI22" s="131"/>
      <c r="QJ22" s="131"/>
      <c r="QK22" s="131"/>
      <c r="QL22" s="131"/>
      <c r="QM22" s="131"/>
      <c r="QN22" s="131"/>
      <c r="QO22" s="131"/>
      <c r="QP22" s="131"/>
      <c r="QQ22" s="131"/>
      <c r="QR22" s="131"/>
      <c r="QS22" s="131"/>
      <c r="QT22" s="131"/>
      <c r="QU22" s="131"/>
      <c r="QV22" s="131"/>
      <c r="QW22" s="131"/>
      <c r="QX22" s="131"/>
      <c r="QY22" s="131"/>
      <c r="QZ22" s="131"/>
      <c r="RA22" s="131"/>
      <c r="RB22" s="131"/>
      <c r="RC22" s="131"/>
      <c r="RD22" s="131"/>
      <c r="RE22" s="131"/>
      <c r="RF22" s="131"/>
      <c r="RG22" s="131"/>
      <c r="RH22" s="131"/>
      <c r="RI22" s="131"/>
      <c r="RJ22" s="131"/>
      <c r="RK22" s="131"/>
      <c r="RL22" s="131"/>
      <c r="RM22" s="131"/>
      <c r="RN22" s="131"/>
      <c r="RO22" s="131"/>
      <c r="RP22" s="131"/>
      <c r="RQ22" s="131"/>
      <c r="RR22" s="131"/>
      <c r="RS22" s="131"/>
      <c r="RT22" s="131"/>
      <c r="RU22" s="131"/>
      <c r="RV22" s="131"/>
      <c r="RW22" s="131"/>
    </row>
    <row r="23" spans="1:16367" s="132" customFormat="1" ht="15.75" x14ac:dyDescent="0.25">
      <c r="A23" s="258"/>
      <c r="B23" s="267"/>
      <c r="C23" s="130" t="s">
        <v>3</v>
      </c>
      <c r="D23" s="190">
        <v>5909.6257000000005</v>
      </c>
      <c r="E23" s="190">
        <v>5882.2145</v>
      </c>
      <c r="F23" s="101">
        <f t="shared" ref="F23:F25" si="4">E23/D23</f>
        <v>0.99536160132781326</v>
      </c>
      <c r="G23" s="133"/>
      <c r="H23" s="134"/>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c r="IW23" s="131"/>
      <c r="IX23" s="131"/>
      <c r="IY23" s="131"/>
      <c r="IZ23" s="131"/>
      <c r="JA23" s="131"/>
      <c r="JB23" s="131"/>
      <c r="JC23" s="131"/>
      <c r="JD23" s="131"/>
      <c r="JE23" s="131"/>
      <c r="JF23" s="131"/>
      <c r="JG23" s="131"/>
      <c r="JH23" s="131"/>
      <c r="JI23" s="131"/>
      <c r="JJ23" s="131"/>
      <c r="JK23" s="131"/>
      <c r="JL23" s="131"/>
      <c r="JM23" s="131"/>
      <c r="JN23" s="131"/>
      <c r="JO23" s="131"/>
      <c r="JP23" s="131"/>
      <c r="JQ23" s="131"/>
      <c r="JR23" s="131"/>
      <c r="JS23" s="131"/>
      <c r="JT23" s="131"/>
      <c r="JU23" s="131"/>
      <c r="JV23" s="131"/>
      <c r="JW23" s="131"/>
      <c r="JX23" s="131"/>
      <c r="JY23" s="131"/>
      <c r="JZ23" s="131"/>
      <c r="KA23" s="131"/>
      <c r="KB23" s="131"/>
      <c r="KC23" s="131"/>
      <c r="KD23" s="131"/>
      <c r="KE23" s="131"/>
      <c r="KF23" s="131"/>
      <c r="KG23" s="131"/>
      <c r="KH23" s="131"/>
      <c r="KI23" s="131"/>
      <c r="KJ23" s="131"/>
      <c r="KK23" s="131"/>
      <c r="KL23" s="131"/>
      <c r="KM23" s="131"/>
      <c r="KN23" s="131"/>
      <c r="KO23" s="131"/>
      <c r="KP23" s="131"/>
      <c r="KQ23" s="131"/>
      <c r="KR23" s="131"/>
      <c r="KS23" s="131"/>
      <c r="KT23" s="131"/>
      <c r="KU23" s="131"/>
      <c r="KV23" s="131"/>
      <c r="KW23" s="131"/>
      <c r="KX23" s="131"/>
      <c r="KY23" s="131"/>
      <c r="KZ23" s="131"/>
      <c r="LA23" s="131"/>
      <c r="LB23" s="131"/>
      <c r="LC23" s="131"/>
      <c r="LD23" s="131"/>
      <c r="LE23" s="131"/>
      <c r="LF23" s="131"/>
      <c r="LG23" s="131"/>
      <c r="LH23" s="131"/>
      <c r="LI23" s="131"/>
      <c r="LJ23" s="131"/>
      <c r="LK23" s="131"/>
      <c r="LL23" s="131"/>
      <c r="LM23" s="131"/>
      <c r="LN23" s="131"/>
      <c r="LO23" s="131"/>
      <c r="LP23" s="131"/>
      <c r="LQ23" s="131"/>
      <c r="LR23" s="131"/>
      <c r="LS23" s="131"/>
      <c r="LT23" s="131"/>
      <c r="LU23" s="131"/>
      <c r="LV23" s="131"/>
      <c r="LW23" s="131"/>
      <c r="LX23" s="131"/>
      <c r="LY23" s="131"/>
      <c r="LZ23" s="131"/>
      <c r="MA23" s="131"/>
      <c r="MB23" s="131"/>
      <c r="MC23" s="131"/>
      <c r="MD23" s="131"/>
      <c r="ME23" s="131"/>
      <c r="MF23" s="131"/>
      <c r="MG23" s="131"/>
      <c r="MH23" s="131"/>
      <c r="MI23" s="131"/>
      <c r="MJ23" s="131"/>
      <c r="MK23" s="131"/>
      <c r="ML23" s="131"/>
      <c r="MM23" s="131"/>
      <c r="MN23" s="131"/>
      <c r="MO23" s="131"/>
      <c r="MP23" s="131"/>
      <c r="MQ23" s="131"/>
      <c r="MR23" s="131"/>
      <c r="MS23" s="131"/>
      <c r="MT23" s="131"/>
      <c r="MU23" s="131"/>
      <c r="MV23" s="131"/>
      <c r="MW23" s="131"/>
      <c r="MX23" s="131"/>
      <c r="MY23" s="131"/>
      <c r="MZ23" s="131"/>
      <c r="NA23" s="131"/>
      <c r="NB23" s="131"/>
      <c r="NC23" s="131"/>
      <c r="ND23" s="131"/>
      <c r="NE23" s="131"/>
      <c r="NF23" s="131"/>
      <c r="NG23" s="131"/>
      <c r="NH23" s="131"/>
      <c r="NI23" s="131"/>
      <c r="NJ23" s="131"/>
      <c r="NK23" s="131"/>
      <c r="NL23" s="131"/>
      <c r="NM23" s="131"/>
      <c r="NN23" s="131"/>
      <c r="NO23" s="131"/>
      <c r="NP23" s="131"/>
      <c r="NQ23" s="131"/>
      <c r="NR23" s="131"/>
      <c r="NS23" s="131"/>
      <c r="NT23" s="131"/>
      <c r="NU23" s="131"/>
      <c r="NV23" s="131"/>
      <c r="NW23" s="131"/>
      <c r="NX23" s="131"/>
      <c r="NY23" s="131"/>
      <c r="NZ23" s="131"/>
      <c r="OA23" s="131"/>
      <c r="OB23" s="131"/>
      <c r="OC23" s="131"/>
      <c r="OD23" s="131"/>
      <c r="OE23" s="131"/>
      <c r="OF23" s="131"/>
      <c r="OG23" s="131"/>
      <c r="OH23" s="131"/>
      <c r="OI23" s="131"/>
      <c r="OJ23" s="131"/>
      <c r="OK23" s="131"/>
      <c r="OL23" s="131"/>
      <c r="OM23" s="131"/>
      <c r="ON23" s="131"/>
      <c r="OO23" s="131"/>
      <c r="OP23" s="131"/>
      <c r="OQ23" s="131"/>
      <c r="OR23" s="131"/>
      <c r="OS23" s="131"/>
      <c r="OT23" s="131"/>
      <c r="OU23" s="131"/>
      <c r="OV23" s="131"/>
      <c r="OW23" s="131"/>
      <c r="OX23" s="131"/>
      <c r="OY23" s="131"/>
      <c r="OZ23" s="131"/>
      <c r="PA23" s="131"/>
      <c r="PB23" s="131"/>
      <c r="PC23" s="131"/>
      <c r="PD23" s="131"/>
      <c r="PE23" s="131"/>
      <c r="PF23" s="131"/>
      <c r="PG23" s="131"/>
      <c r="PH23" s="131"/>
      <c r="PI23" s="131"/>
      <c r="PJ23" s="131"/>
      <c r="PK23" s="131"/>
      <c r="PL23" s="131"/>
      <c r="PM23" s="131"/>
      <c r="PN23" s="131"/>
      <c r="PO23" s="131"/>
      <c r="PP23" s="131"/>
      <c r="PQ23" s="131"/>
      <c r="PR23" s="131"/>
      <c r="PS23" s="131"/>
      <c r="PT23" s="131"/>
      <c r="PU23" s="131"/>
      <c r="PV23" s="131"/>
      <c r="PW23" s="131"/>
      <c r="PX23" s="131"/>
      <c r="PY23" s="131"/>
      <c r="PZ23" s="131"/>
      <c r="QA23" s="131"/>
      <c r="QB23" s="131"/>
      <c r="QC23" s="131"/>
      <c r="QD23" s="131"/>
      <c r="QE23" s="131"/>
      <c r="QF23" s="131"/>
      <c r="QG23" s="131"/>
      <c r="QH23" s="131"/>
      <c r="QI23" s="131"/>
      <c r="QJ23" s="131"/>
      <c r="QK23" s="131"/>
      <c r="QL23" s="131"/>
      <c r="QM23" s="131"/>
      <c r="QN23" s="131"/>
      <c r="QO23" s="131"/>
      <c r="QP23" s="131"/>
      <c r="QQ23" s="131"/>
      <c r="QR23" s="131"/>
      <c r="QS23" s="131"/>
      <c r="QT23" s="131"/>
      <c r="QU23" s="131"/>
      <c r="QV23" s="131"/>
      <c r="QW23" s="131"/>
      <c r="QX23" s="131"/>
      <c r="QY23" s="131"/>
      <c r="QZ23" s="131"/>
      <c r="RA23" s="131"/>
      <c r="RB23" s="131"/>
      <c r="RC23" s="131"/>
      <c r="RD23" s="131"/>
      <c r="RE23" s="131"/>
      <c r="RF23" s="131"/>
      <c r="RG23" s="131"/>
      <c r="RH23" s="131"/>
      <c r="RI23" s="131"/>
      <c r="RJ23" s="131"/>
      <c r="RK23" s="131"/>
      <c r="RL23" s="131"/>
      <c r="RM23" s="131"/>
      <c r="RN23" s="131"/>
      <c r="RO23" s="131"/>
      <c r="RP23" s="131"/>
      <c r="RQ23" s="131"/>
      <c r="RR23" s="131"/>
      <c r="RS23" s="131"/>
      <c r="RT23" s="131"/>
      <c r="RU23" s="131"/>
      <c r="RV23" s="131"/>
      <c r="RW23" s="131"/>
    </row>
    <row r="24" spans="1:16367" s="132" customFormat="1" ht="15.75" x14ac:dyDescent="0.25">
      <c r="A24" s="258"/>
      <c r="B24" s="267"/>
      <c r="C24" s="130" t="s">
        <v>4</v>
      </c>
      <c r="D24" s="145"/>
      <c r="E24" s="145"/>
      <c r="F24" s="101" t="e">
        <f t="shared" si="4"/>
        <v>#DIV/0!</v>
      </c>
      <c r="G24" s="133"/>
      <c r="H24" s="134"/>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c r="IV24" s="131"/>
      <c r="IW24" s="131"/>
      <c r="IX24" s="131"/>
      <c r="IY24" s="131"/>
      <c r="IZ24" s="131"/>
      <c r="JA24" s="131"/>
      <c r="JB24" s="131"/>
      <c r="JC24" s="131"/>
      <c r="JD24" s="131"/>
      <c r="JE24" s="131"/>
      <c r="JF24" s="131"/>
      <c r="JG24" s="131"/>
      <c r="JH24" s="131"/>
      <c r="JI24" s="131"/>
      <c r="JJ24" s="131"/>
      <c r="JK24" s="131"/>
      <c r="JL24" s="131"/>
      <c r="JM24" s="131"/>
      <c r="JN24" s="131"/>
      <c r="JO24" s="131"/>
      <c r="JP24" s="131"/>
      <c r="JQ24" s="131"/>
      <c r="JR24" s="131"/>
      <c r="JS24" s="131"/>
      <c r="JT24" s="131"/>
      <c r="JU24" s="131"/>
      <c r="JV24" s="131"/>
      <c r="JW24" s="131"/>
      <c r="JX24" s="131"/>
      <c r="JY24" s="131"/>
      <c r="JZ24" s="131"/>
      <c r="KA24" s="131"/>
      <c r="KB24" s="131"/>
      <c r="KC24" s="131"/>
      <c r="KD24" s="131"/>
      <c r="KE24" s="131"/>
      <c r="KF24" s="131"/>
      <c r="KG24" s="131"/>
      <c r="KH24" s="131"/>
      <c r="KI24" s="131"/>
      <c r="KJ24" s="131"/>
      <c r="KK24" s="131"/>
      <c r="KL24" s="131"/>
      <c r="KM24" s="131"/>
      <c r="KN24" s="131"/>
      <c r="KO24" s="131"/>
      <c r="KP24" s="131"/>
      <c r="KQ24" s="131"/>
      <c r="KR24" s="131"/>
      <c r="KS24" s="131"/>
      <c r="KT24" s="131"/>
      <c r="KU24" s="131"/>
      <c r="KV24" s="131"/>
      <c r="KW24" s="131"/>
      <c r="KX24" s="131"/>
      <c r="KY24" s="131"/>
      <c r="KZ24" s="131"/>
      <c r="LA24" s="131"/>
      <c r="LB24" s="131"/>
      <c r="LC24" s="131"/>
      <c r="LD24" s="131"/>
      <c r="LE24" s="131"/>
      <c r="LF24" s="131"/>
      <c r="LG24" s="131"/>
      <c r="LH24" s="131"/>
      <c r="LI24" s="131"/>
      <c r="LJ24" s="131"/>
      <c r="LK24" s="131"/>
      <c r="LL24" s="131"/>
      <c r="LM24" s="131"/>
      <c r="LN24" s="131"/>
      <c r="LO24" s="131"/>
      <c r="LP24" s="131"/>
      <c r="LQ24" s="131"/>
      <c r="LR24" s="131"/>
      <c r="LS24" s="131"/>
      <c r="LT24" s="131"/>
      <c r="LU24" s="131"/>
      <c r="LV24" s="131"/>
      <c r="LW24" s="131"/>
      <c r="LX24" s="131"/>
      <c r="LY24" s="131"/>
      <c r="LZ24" s="131"/>
      <c r="MA24" s="131"/>
      <c r="MB24" s="131"/>
      <c r="MC24" s="131"/>
      <c r="MD24" s="131"/>
      <c r="ME24" s="131"/>
      <c r="MF24" s="131"/>
      <c r="MG24" s="131"/>
      <c r="MH24" s="131"/>
      <c r="MI24" s="131"/>
      <c r="MJ24" s="131"/>
      <c r="MK24" s="131"/>
      <c r="ML24" s="131"/>
      <c r="MM24" s="131"/>
      <c r="MN24" s="131"/>
      <c r="MO24" s="131"/>
      <c r="MP24" s="131"/>
      <c r="MQ24" s="131"/>
      <c r="MR24" s="131"/>
      <c r="MS24" s="131"/>
      <c r="MT24" s="131"/>
      <c r="MU24" s="131"/>
      <c r="MV24" s="131"/>
      <c r="MW24" s="131"/>
      <c r="MX24" s="131"/>
      <c r="MY24" s="131"/>
      <c r="MZ24" s="131"/>
      <c r="NA24" s="131"/>
      <c r="NB24" s="131"/>
      <c r="NC24" s="131"/>
      <c r="ND24" s="131"/>
      <c r="NE24" s="131"/>
      <c r="NF24" s="131"/>
      <c r="NG24" s="131"/>
      <c r="NH24" s="131"/>
      <c r="NI24" s="131"/>
      <c r="NJ24" s="131"/>
      <c r="NK24" s="131"/>
      <c r="NL24" s="131"/>
      <c r="NM24" s="131"/>
      <c r="NN24" s="131"/>
      <c r="NO24" s="131"/>
      <c r="NP24" s="131"/>
      <c r="NQ24" s="131"/>
      <c r="NR24" s="131"/>
      <c r="NS24" s="131"/>
      <c r="NT24" s="131"/>
      <c r="NU24" s="131"/>
      <c r="NV24" s="131"/>
      <c r="NW24" s="131"/>
      <c r="NX24" s="131"/>
      <c r="NY24" s="131"/>
      <c r="NZ24" s="131"/>
      <c r="OA24" s="131"/>
      <c r="OB24" s="131"/>
      <c r="OC24" s="131"/>
      <c r="OD24" s="131"/>
      <c r="OE24" s="131"/>
      <c r="OF24" s="131"/>
      <c r="OG24" s="131"/>
      <c r="OH24" s="131"/>
      <c r="OI24" s="131"/>
      <c r="OJ24" s="131"/>
      <c r="OK24" s="131"/>
      <c r="OL24" s="131"/>
      <c r="OM24" s="131"/>
      <c r="ON24" s="131"/>
      <c r="OO24" s="131"/>
      <c r="OP24" s="131"/>
      <c r="OQ24" s="131"/>
      <c r="OR24" s="131"/>
      <c r="OS24" s="131"/>
      <c r="OT24" s="131"/>
      <c r="OU24" s="131"/>
      <c r="OV24" s="131"/>
      <c r="OW24" s="131"/>
      <c r="OX24" s="131"/>
      <c r="OY24" s="131"/>
      <c r="OZ24" s="131"/>
      <c r="PA24" s="131"/>
      <c r="PB24" s="131"/>
      <c r="PC24" s="131"/>
      <c r="PD24" s="131"/>
      <c r="PE24" s="131"/>
      <c r="PF24" s="131"/>
      <c r="PG24" s="131"/>
      <c r="PH24" s="131"/>
      <c r="PI24" s="131"/>
      <c r="PJ24" s="131"/>
      <c r="PK24" s="131"/>
      <c r="PL24" s="131"/>
      <c r="PM24" s="131"/>
      <c r="PN24" s="131"/>
      <c r="PO24" s="131"/>
      <c r="PP24" s="131"/>
      <c r="PQ24" s="131"/>
      <c r="PR24" s="131"/>
      <c r="PS24" s="131"/>
      <c r="PT24" s="131"/>
      <c r="PU24" s="131"/>
      <c r="PV24" s="131"/>
      <c r="PW24" s="131"/>
      <c r="PX24" s="131"/>
      <c r="PY24" s="131"/>
      <c r="PZ24" s="131"/>
      <c r="QA24" s="131"/>
      <c r="QB24" s="131"/>
      <c r="QC24" s="131"/>
      <c r="QD24" s="131"/>
      <c r="QE24" s="131"/>
      <c r="QF24" s="131"/>
      <c r="QG24" s="131"/>
      <c r="QH24" s="131"/>
      <c r="QI24" s="131"/>
      <c r="QJ24" s="131"/>
      <c r="QK24" s="131"/>
      <c r="QL24" s="131"/>
      <c r="QM24" s="131"/>
      <c r="QN24" s="131"/>
      <c r="QO24" s="131"/>
      <c r="QP24" s="131"/>
      <c r="QQ24" s="131"/>
      <c r="QR24" s="131"/>
      <c r="QS24" s="131"/>
      <c r="QT24" s="131"/>
      <c r="QU24" s="131"/>
      <c r="QV24" s="131"/>
      <c r="QW24" s="131"/>
      <c r="QX24" s="131"/>
      <c r="QY24" s="131"/>
      <c r="QZ24" s="131"/>
      <c r="RA24" s="131"/>
      <c r="RB24" s="131"/>
      <c r="RC24" s="131"/>
      <c r="RD24" s="131"/>
      <c r="RE24" s="131"/>
      <c r="RF24" s="131"/>
      <c r="RG24" s="131"/>
      <c r="RH24" s="131"/>
      <c r="RI24" s="131"/>
      <c r="RJ24" s="131"/>
      <c r="RK24" s="131"/>
      <c r="RL24" s="131"/>
      <c r="RM24" s="131"/>
      <c r="RN24" s="131"/>
      <c r="RO24" s="131"/>
      <c r="RP24" s="131"/>
      <c r="RQ24" s="131"/>
      <c r="RR24" s="131"/>
      <c r="RS24" s="131"/>
      <c r="RT24" s="131"/>
      <c r="RU24" s="131"/>
      <c r="RV24" s="131"/>
      <c r="RW24" s="131"/>
    </row>
    <row r="25" spans="1:16367" s="132" customFormat="1" ht="15.75" x14ac:dyDescent="0.25">
      <c r="A25" s="259"/>
      <c r="B25" s="268"/>
      <c r="C25" s="130" t="s">
        <v>5</v>
      </c>
      <c r="D25" s="145"/>
      <c r="E25" s="145"/>
      <c r="F25" s="101" t="e">
        <f t="shared" si="4"/>
        <v>#DIV/0!</v>
      </c>
      <c r="G25" s="133"/>
      <c r="H25" s="134"/>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c r="IV25" s="131"/>
      <c r="IW25" s="131"/>
      <c r="IX25" s="131"/>
      <c r="IY25" s="131"/>
      <c r="IZ25" s="131"/>
      <c r="JA25" s="131"/>
      <c r="JB25" s="131"/>
      <c r="JC25" s="131"/>
      <c r="JD25" s="131"/>
      <c r="JE25" s="131"/>
      <c r="JF25" s="131"/>
      <c r="JG25" s="131"/>
      <c r="JH25" s="131"/>
      <c r="JI25" s="131"/>
      <c r="JJ25" s="131"/>
      <c r="JK25" s="131"/>
      <c r="JL25" s="131"/>
      <c r="JM25" s="131"/>
      <c r="JN25" s="131"/>
      <c r="JO25" s="131"/>
      <c r="JP25" s="131"/>
      <c r="JQ25" s="131"/>
      <c r="JR25" s="131"/>
      <c r="JS25" s="131"/>
      <c r="JT25" s="131"/>
      <c r="JU25" s="131"/>
      <c r="JV25" s="131"/>
      <c r="JW25" s="131"/>
      <c r="JX25" s="131"/>
      <c r="JY25" s="131"/>
      <c r="JZ25" s="131"/>
      <c r="KA25" s="131"/>
      <c r="KB25" s="131"/>
      <c r="KC25" s="131"/>
      <c r="KD25" s="131"/>
      <c r="KE25" s="131"/>
      <c r="KF25" s="131"/>
      <c r="KG25" s="131"/>
      <c r="KH25" s="131"/>
      <c r="KI25" s="131"/>
      <c r="KJ25" s="131"/>
      <c r="KK25" s="131"/>
      <c r="KL25" s="131"/>
      <c r="KM25" s="131"/>
      <c r="KN25" s="131"/>
      <c r="KO25" s="131"/>
      <c r="KP25" s="131"/>
      <c r="KQ25" s="131"/>
      <c r="KR25" s="131"/>
      <c r="KS25" s="131"/>
      <c r="KT25" s="131"/>
      <c r="KU25" s="131"/>
      <c r="KV25" s="131"/>
      <c r="KW25" s="131"/>
      <c r="KX25" s="131"/>
      <c r="KY25" s="131"/>
      <c r="KZ25" s="131"/>
      <c r="LA25" s="131"/>
      <c r="LB25" s="131"/>
      <c r="LC25" s="131"/>
      <c r="LD25" s="131"/>
      <c r="LE25" s="131"/>
      <c r="LF25" s="131"/>
      <c r="LG25" s="131"/>
      <c r="LH25" s="131"/>
      <c r="LI25" s="131"/>
      <c r="LJ25" s="131"/>
      <c r="LK25" s="131"/>
      <c r="LL25" s="131"/>
      <c r="LM25" s="131"/>
      <c r="LN25" s="131"/>
      <c r="LO25" s="131"/>
      <c r="LP25" s="131"/>
      <c r="LQ25" s="131"/>
      <c r="LR25" s="131"/>
      <c r="LS25" s="131"/>
      <c r="LT25" s="131"/>
      <c r="LU25" s="131"/>
      <c r="LV25" s="131"/>
      <c r="LW25" s="131"/>
      <c r="LX25" s="131"/>
      <c r="LY25" s="131"/>
      <c r="LZ25" s="131"/>
      <c r="MA25" s="131"/>
      <c r="MB25" s="131"/>
      <c r="MC25" s="131"/>
      <c r="MD25" s="131"/>
      <c r="ME25" s="131"/>
      <c r="MF25" s="131"/>
      <c r="MG25" s="131"/>
      <c r="MH25" s="131"/>
      <c r="MI25" s="131"/>
      <c r="MJ25" s="131"/>
      <c r="MK25" s="131"/>
      <c r="ML25" s="131"/>
      <c r="MM25" s="131"/>
      <c r="MN25" s="131"/>
      <c r="MO25" s="131"/>
      <c r="MP25" s="131"/>
      <c r="MQ25" s="131"/>
      <c r="MR25" s="131"/>
      <c r="MS25" s="131"/>
      <c r="MT25" s="131"/>
      <c r="MU25" s="131"/>
      <c r="MV25" s="131"/>
      <c r="MW25" s="131"/>
      <c r="MX25" s="131"/>
      <c r="MY25" s="131"/>
      <c r="MZ25" s="131"/>
      <c r="NA25" s="131"/>
      <c r="NB25" s="131"/>
      <c r="NC25" s="131"/>
      <c r="ND25" s="131"/>
      <c r="NE25" s="131"/>
      <c r="NF25" s="131"/>
      <c r="NG25" s="131"/>
      <c r="NH25" s="131"/>
      <c r="NI25" s="131"/>
      <c r="NJ25" s="131"/>
      <c r="NK25" s="131"/>
      <c r="NL25" s="131"/>
      <c r="NM25" s="131"/>
      <c r="NN25" s="131"/>
      <c r="NO25" s="131"/>
      <c r="NP25" s="131"/>
      <c r="NQ25" s="131"/>
      <c r="NR25" s="131"/>
      <c r="NS25" s="131"/>
      <c r="NT25" s="131"/>
      <c r="NU25" s="131"/>
      <c r="NV25" s="131"/>
      <c r="NW25" s="131"/>
      <c r="NX25" s="131"/>
      <c r="NY25" s="131"/>
      <c r="NZ25" s="131"/>
      <c r="OA25" s="131"/>
      <c r="OB25" s="131"/>
      <c r="OC25" s="131"/>
      <c r="OD25" s="131"/>
      <c r="OE25" s="131"/>
      <c r="OF25" s="131"/>
      <c r="OG25" s="131"/>
      <c r="OH25" s="131"/>
      <c r="OI25" s="131"/>
      <c r="OJ25" s="131"/>
      <c r="OK25" s="131"/>
      <c r="OL25" s="131"/>
      <c r="OM25" s="131"/>
      <c r="ON25" s="131"/>
      <c r="OO25" s="131"/>
      <c r="OP25" s="131"/>
      <c r="OQ25" s="131"/>
      <c r="OR25" s="131"/>
      <c r="OS25" s="131"/>
      <c r="OT25" s="131"/>
      <c r="OU25" s="131"/>
      <c r="OV25" s="131"/>
      <c r="OW25" s="131"/>
      <c r="OX25" s="131"/>
      <c r="OY25" s="131"/>
      <c r="OZ25" s="131"/>
      <c r="PA25" s="131"/>
      <c r="PB25" s="131"/>
      <c r="PC25" s="131"/>
      <c r="PD25" s="131"/>
      <c r="PE25" s="131"/>
      <c r="PF25" s="131"/>
      <c r="PG25" s="131"/>
      <c r="PH25" s="131"/>
      <c r="PI25" s="131"/>
      <c r="PJ25" s="131"/>
      <c r="PK25" s="131"/>
      <c r="PL25" s="131"/>
      <c r="PM25" s="131"/>
      <c r="PN25" s="131"/>
      <c r="PO25" s="131"/>
      <c r="PP25" s="131"/>
      <c r="PQ25" s="131"/>
      <c r="PR25" s="131"/>
      <c r="PS25" s="131"/>
      <c r="PT25" s="131"/>
      <c r="PU25" s="131"/>
      <c r="PV25" s="131"/>
      <c r="PW25" s="131"/>
      <c r="PX25" s="131"/>
      <c r="PY25" s="131"/>
      <c r="PZ25" s="131"/>
      <c r="QA25" s="131"/>
      <c r="QB25" s="131"/>
      <c r="QC25" s="131"/>
      <c r="QD25" s="131"/>
      <c r="QE25" s="131"/>
      <c r="QF25" s="131"/>
      <c r="QG25" s="131"/>
      <c r="QH25" s="131"/>
      <c r="QI25" s="131"/>
      <c r="QJ25" s="131"/>
      <c r="QK25" s="131"/>
      <c r="QL25" s="131"/>
      <c r="QM25" s="131"/>
      <c r="QN25" s="131"/>
      <c r="QO25" s="131"/>
      <c r="QP25" s="131"/>
      <c r="QQ25" s="131"/>
      <c r="QR25" s="131"/>
      <c r="QS25" s="131"/>
      <c r="QT25" s="131"/>
      <c r="QU25" s="131"/>
      <c r="QV25" s="131"/>
      <c r="QW25" s="131"/>
      <c r="QX25" s="131"/>
      <c r="QY25" s="131"/>
      <c r="QZ25" s="131"/>
      <c r="RA25" s="131"/>
      <c r="RB25" s="131"/>
      <c r="RC25" s="131"/>
      <c r="RD25" s="131"/>
      <c r="RE25" s="131"/>
      <c r="RF25" s="131"/>
      <c r="RG25" s="131"/>
      <c r="RH25" s="131"/>
      <c r="RI25" s="131"/>
      <c r="RJ25" s="131"/>
      <c r="RK25" s="131"/>
      <c r="RL25" s="131"/>
      <c r="RM25" s="131"/>
      <c r="RN25" s="131"/>
      <c r="RO25" s="131"/>
      <c r="RP25" s="131"/>
      <c r="RQ25" s="131"/>
      <c r="RR25" s="131"/>
      <c r="RS25" s="131"/>
      <c r="RT25" s="131"/>
      <c r="RU25" s="131"/>
      <c r="RV25" s="131"/>
      <c r="RW25" s="131"/>
    </row>
    <row r="26" spans="1:16367" s="132" customFormat="1" ht="15.75" x14ac:dyDescent="0.25">
      <c r="A26" s="257" t="s">
        <v>150</v>
      </c>
      <c r="B26" s="296" t="s">
        <v>70</v>
      </c>
      <c r="C26" s="130" t="s">
        <v>2</v>
      </c>
      <c r="D26" s="145">
        <f>SUM(D27:D29)</f>
        <v>568.5</v>
      </c>
      <c r="E26" s="145">
        <f>SUM(E27:E29)</f>
        <v>543.65132000000006</v>
      </c>
      <c r="F26" s="101">
        <f>E26/D26</f>
        <v>0.95629080035180314</v>
      </c>
      <c r="G26" s="109" t="s">
        <v>92</v>
      </c>
      <c r="H26" s="108"/>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c r="IS26" s="131"/>
      <c r="IT26" s="131"/>
      <c r="IU26" s="131"/>
      <c r="IV26" s="131"/>
      <c r="IW26" s="131"/>
      <c r="IX26" s="131"/>
      <c r="IY26" s="131"/>
      <c r="IZ26" s="131"/>
      <c r="JA26" s="131"/>
      <c r="JB26" s="131"/>
      <c r="JC26" s="131"/>
      <c r="JD26" s="131"/>
      <c r="JE26" s="131"/>
      <c r="JF26" s="131"/>
      <c r="JG26" s="131"/>
      <c r="JH26" s="131"/>
      <c r="JI26" s="131"/>
      <c r="JJ26" s="131"/>
      <c r="JK26" s="131"/>
      <c r="JL26" s="131"/>
      <c r="JM26" s="131"/>
      <c r="JN26" s="131"/>
      <c r="JO26" s="131"/>
      <c r="JP26" s="131"/>
      <c r="JQ26" s="131"/>
      <c r="JR26" s="131"/>
      <c r="JS26" s="131"/>
      <c r="JT26" s="131"/>
      <c r="JU26" s="131"/>
      <c r="JV26" s="131"/>
      <c r="JW26" s="131"/>
      <c r="JX26" s="131"/>
      <c r="JY26" s="131"/>
      <c r="JZ26" s="131"/>
      <c r="KA26" s="131"/>
      <c r="KB26" s="131"/>
      <c r="KC26" s="131"/>
      <c r="KD26" s="131"/>
      <c r="KE26" s="131"/>
      <c r="KF26" s="131"/>
      <c r="KG26" s="131"/>
      <c r="KH26" s="131"/>
      <c r="KI26" s="131"/>
      <c r="KJ26" s="131"/>
      <c r="KK26" s="131"/>
      <c r="KL26" s="131"/>
      <c r="KM26" s="131"/>
      <c r="KN26" s="131"/>
      <c r="KO26" s="131"/>
      <c r="KP26" s="131"/>
      <c r="KQ26" s="131"/>
      <c r="KR26" s="131"/>
      <c r="KS26" s="131"/>
      <c r="KT26" s="131"/>
      <c r="KU26" s="131"/>
      <c r="KV26" s="131"/>
      <c r="KW26" s="131"/>
      <c r="KX26" s="131"/>
      <c r="KY26" s="131"/>
      <c r="KZ26" s="131"/>
      <c r="LA26" s="131"/>
      <c r="LB26" s="131"/>
      <c r="LC26" s="131"/>
      <c r="LD26" s="131"/>
      <c r="LE26" s="131"/>
      <c r="LF26" s="131"/>
      <c r="LG26" s="131"/>
      <c r="LH26" s="131"/>
      <c r="LI26" s="131"/>
      <c r="LJ26" s="131"/>
      <c r="LK26" s="131"/>
      <c r="LL26" s="131"/>
      <c r="LM26" s="131"/>
      <c r="LN26" s="131"/>
      <c r="LO26" s="131"/>
      <c r="LP26" s="131"/>
      <c r="LQ26" s="131"/>
      <c r="LR26" s="131"/>
      <c r="LS26" s="131"/>
      <c r="LT26" s="131"/>
      <c r="LU26" s="131"/>
      <c r="LV26" s="131"/>
      <c r="LW26" s="131"/>
      <c r="LX26" s="131"/>
      <c r="LY26" s="131"/>
      <c r="LZ26" s="131"/>
      <c r="MA26" s="131"/>
      <c r="MB26" s="131"/>
      <c r="MC26" s="131"/>
      <c r="MD26" s="131"/>
      <c r="ME26" s="131"/>
      <c r="MF26" s="131"/>
      <c r="MG26" s="131"/>
      <c r="MH26" s="131"/>
      <c r="MI26" s="131"/>
      <c r="MJ26" s="131"/>
      <c r="MK26" s="131"/>
      <c r="ML26" s="131"/>
      <c r="MM26" s="131"/>
      <c r="MN26" s="131"/>
      <c r="MO26" s="131"/>
      <c r="MP26" s="131"/>
      <c r="MQ26" s="131"/>
      <c r="MR26" s="131"/>
      <c r="MS26" s="131"/>
      <c r="MT26" s="131"/>
      <c r="MU26" s="131"/>
      <c r="MV26" s="131"/>
      <c r="MW26" s="131"/>
      <c r="MX26" s="131"/>
      <c r="MY26" s="131"/>
      <c r="MZ26" s="131"/>
      <c r="NA26" s="131"/>
      <c r="NB26" s="131"/>
      <c r="NC26" s="131"/>
      <c r="ND26" s="131"/>
      <c r="NE26" s="131"/>
      <c r="NF26" s="131"/>
      <c r="NG26" s="131"/>
      <c r="NH26" s="131"/>
      <c r="NI26" s="131"/>
      <c r="NJ26" s="131"/>
      <c r="NK26" s="131"/>
      <c r="NL26" s="131"/>
      <c r="NM26" s="131"/>
      <c r="NN26" s="131"/>
      <c r="NO26" s="131"/>
      <c r="NP26" s="131"/>
      <c r="NQ26" s="131"/>
      <c r="NR26" s="131"/>
      <c r="NS26" s="131"/>
      <c r="NT26" s="131"/>
      <c r="NU26" s="131"/>
      <c r="NV26" s="131"/>
      <c r="NW26" s="131"/>
      <c r="NX26" s="131"/>
      <c r="NY26" s="131"/>
      <c r="NZ26" s="131"/>
      <c r="OA26" s="131"/>
      <c r="OB26" s="131"/>
      <c r="OC26" s="131"/>
      <c r="OD26" s="131"/>
      <c r="OE26" s="131"/>
      <c r="OF26" s="131"/>
      <c r="OG26" s="131"/>
      <c r="OH26" s="131"/>
      <c r="OI26" s="131"/>
      <c r="OJ26" s="131"/>
      <c r="OK26" s="131"/>
      <c r="OL26" s="131"/>
      <c r="OM26" s="131"/>
      <c r="ON26" s="131"/>
      <c r="OO26" s="131"/>
      <c r="OP26" s="131"/>
      <c r="OQ26" s="131"/>
      <c r="OR26" s="131"/>
      <c r="OS26" s="131"/>
      <c r="OT26" s="131"/>
      <c r="OU26" s="131"/>
      <c r="OV26" s="131"/>
      <c r="OW26" s="131"/>
      <c r="OX26" s="131"/>
      <c r="OY26" s="131"/>
      <c r="OZ26" s="131"/>
      <c r="PA26" s="131"/>
      <c r="PB26" s="131"/>
      <c r="PC26" s="131"/>
      <c r="PD26" s="131"/>
      <c r="PE26" s="131"/>
      <c r="PF26" s="131"/>
      <c r="PG26" s="131"/>
      <c r="PH26" s="131"/>
      <c r="PI26" s="131"/>
      <c r="PJ26" s="131"/>
      <c r="PK26" s="131"/>
      <c r="PL26" s="131"/>
      <c r="PM26" s="131"/>
      <c r="PN26" s="131"/>
      <c r="PO26" s="131"/>
      <c r="PP26" s="131"/>
      <c r="PQ26" s="131"/>
      <c r="PR26" s="131"/>
      <c r="PS26" s="131"/>
      <c r="PT26" s="131"/>
      <c r="PU26" s="131"/>
      <c r="PV26" s="131"/>
      <c r="PW26" s="131"/>
      <c r="PX26" s="131"/>
      <c r="PY26" s="131"/>
      <c r="PZ26" s="131"/>
      <c r="QA26" s="131"/>
      <c r="QB26" s="131"/>
      <c r="QC26" s="131"/>
      <c r="QD26" s="131"/>
      <c r="QE26" s="131"/>
      <c r="QF26" s="131"/>
      <c r="QG26" s="131"/>
      <c r="QH26" s="131"/>
      <c r="QI26" s="131"/>
      <c r="QJ26" s="131"/>
      <c r="QK26" s="131"/>
      <c r="QL26" s="131"/>
      <c r="QM26" s="131"/>
      <c r="QN26" s="131"/>
      <c r="QO26" s="131"/>
      <c r="QP26" s="131"/>
      <c r="QQ26" s="131"/>
      <c r="QR26" s="131"/>
      <c r="QS26" s="131"/>
      <c r="QT26" s="131"/>
      <c r="QU26" s="131"/>
      <c r="QV26" s="131"/>
      <c r="QW26" s="131"/>
      <c r="QX26" s="131"/>
      <c r="QY26" s="131"/>
      <c r="QZ26" s="131"/>
      <c r="RA26" s="131"/>
      <c r="RB26" s="131"/>
      <c r="RC26" s="131"/>
      <c r="RD26" s="131"/>
      <c r="RE26" s="131"/>
      <c r="RF26" s="131"/>
      <c r="RG26" s="131"/>
      <c r="RH26" s="131"/>
      <c r="RI26" s="131"/>
      <c r="RJ26" s="131"/>
      <c r="RK26" s="131"/>
      <c r="RL26" s="131"/>
      <c r="RM26" s="131"/>
      <c r="RN26" s="131"/>
      <c r="RO26" s="131"/>
      <c r="RP26" s="131"/>
      <c r="RQ26" s="131"/>
      <c r="RR26" s="131"/>
      <c r="RS26" s="131"/>
      <c r="RT26" s="131"/>
      <c r="RU26" s="131"/>
      <c r="RV26" s="131"/>
      <c r="RW26" s="131"/>
    </row>
    <row r="27" spans="1:16367" s="132" customFormat="1" ht="15.75" x14ac:dyDescent="0.25">
      <c r="A27" s="258"/>
      <c r="B27" s="297"/>
      <c r="C27" s="130" t="s">
        <v>3</v>
      </c>
      <c r="D27" s="190">
        <v>568.5</v>
      </c>
      <c r="E27" s="190">
        <v>543.65132000000006</v>
      </c>
      <c r="F27" s="101">
        <f t="shared" ref="F27:F29" si="5">E27/D27</f>
        <v>0.95629080035180314</v>
      </c>
      <c r="G27" s="109"/>
      <c r="H27" s="108"/>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c r="IR27" s="131"/>
      <c r="IS27" s="131"/>
      <c r="IT27" s="131"/>
      <c r="IU27" s="131"/>
      <c r="IV27" s="131"/>
      <c r="IW27" s="131"/>
      <c r="IX27" s="131"/>
      <c r="IY27" s="131"/>
      <c r="IZ27" s="131"/>
      <c r="JA27" s="131"/>
      <c r="JB27" s="131"/>
      <c r="JC27" s="131"/>
      <c r="JD27" s="131"/>
      <c r="JE27" s="131"/>
      <c r="JF27" s="131"/>
      <c r="JG27" s="131"/>
      <c r="JH27" s="131"/>
      <c r="JI27" s="131"/>
      <c r="JJ27" s="131"/>
      <c r="JK27" s="131"/>
      <c r="JL27" s="131"/>
      <c r="JM27" s="131"/>
      <c r="JN27" s="131"/>
      <c r="JO27" s="131"/>
      <c r="JP27" s="131"/>
      <c r="JQ27" s="131"/>
      <c r="JR27" s="131"/>
      <c r="JS27" s="131"/>
      <c r="JT27" s="131"/>
      <c r="JU27" s="131"/>
      <c r="JV27" s="131"/>
      <c r="JW27" s="131"/>
      <c r="JX27" s="131"/>
      <c r="JY27" s="131"/>
      <c r="JZ27" s="131"/>
      <c r="KA27" s="131"/>
      <c r="KB27" s="131"/>
      <c r="KC27" s="131"/>
      <c r="KD27" s="131"/>
      <c r="KE27" s="131"/>
      <c r="KF27" s="131"/>
      <c r="KG27" s="131"/>
      <c r="KH27" s="131"/>
      <c r="KI27" s="131"/>
      <c r="KJ27" s="131"/>
      <c r="KK27" s="131"/>
      <c r="KL27" s="131"/>
      <c r="KM27" s="131"/>
      <c r="KN27" s="131"/>
      <c r="KO27" s="131"/>
      <c r="KP27" s="131"/>
      <c r="KQ27" s="131"/>
      <c r="KR27" s="131"/>
      <c r="KS27" s="131"/>
      <c r="KT27" s="131"/>
      <c r="KU27" s="131"/>
      <c r="KV27" s="131"/>
      <c r="KW27" s="131"/>
      <c r="KX27" s="131"/>
      <c r="KY27" s="131"/>
      <c r="KZ27" s="131"/>
      <c r="LA27" s="131"/>
      <c r="LB27" s="131"/>
      <c r="LC27" s="131"/>
      <c r="LD27" s="131"/>
      <c r="LE27" s="131"/>
      <c r="LF27" s="131"/>
      <c r="LG27" s="131"/>
      <c r="LH27" s="131"/>
      <c r="LI27" s="131"/>
      <c r="LJ27" s="131"/>
      <c r="LK27" s="131"/>
      <c r="LL27" s="131"/>
      <c r="LM27" s="131"/>
      <c r="LN27" s="131"/>
      <c r="LO27" s="131"/>
      <c r="LP27" s="131"/>
      <c r="LQ27" s="131"/>
      <c r="LR27" s="131"/>
      <c r="LS27" s="131"/>
      <c r="LT27" s="131"/>
      <c r="LU27" s="131"/>
      <c r="LV27" s="131"/>
      <c r="LW27" s="131"/>
      <c r="LX27" s="131"/>
      <c r="LY27" s="131"/>
      <c r="LZ27" s="131"/>
      <c r="MA27" s="131"/>
      <c r="MB27" s="131"/>
      <c r="MC27" s="131"/>
      <c r="MD27" s="131"/>
      <c r="ME27" s="131"/>
      <c r="MF27" s="131"/>
      <c r="MG27" s="131"/>
      <c r="MH27" s="131"/>
      <c r="MI27" s="131"/>
      <c r="MJ27" s="131"/>
      <c r="MK27" s="131"/>
      <c r="ML27" s="131"/>
      <c r="MM27" s="131"/>
      <c r="MN27" s="131"/>
      <c r="MO27" s="131"/>
      <c r="MP27" s="131"/>
      <c r="MQ27" s="131"/>
      <c r="MR27" s="131"/>
      <c r="MS27" s="131"/>
      <c r="MT27" s="131"/>
      <c r="MU27" s="131"/>
      <c r="MV27" s="131"/>
      <c r="MW27" s="131"/>
      <c r="MX27" s="131"/>
      <c r="MY27" s="131"/>
      <c r="MZ27" s="131"/>
      <c r="NA27" s="131"/>
      <c r="NB27" s="131"/>
      <c r="NC27" s="131"/>
      <c r="ND27" s="131"/>
      <c r="NE27" s="131"/>
      <c r="NF27" s="131"/>
      <c r="NG27" s="131"/>
      <c r="NH27" s="131"/>
      <c r="NI27" s="131"/>
      <c r="NJ27" s="131"/>
      <c r="NK27" s="131"/>
      <c r="NL27" s="131"/>
      <c r="NM27" s="131"/>
      <c r="NN27" s="131"/>
      <c r="NO27" s="131"/>
      <c r="NP27" s="131"/>
      <c r="NQ27" s="131"/>
      <c r="NR27" s="131"/>
      <c r="NS27" s="131"/>
      <c r="NT27" s="131"/>
      <c r="NU27" s="131"/>
      <c r="NV27" s="131"/>
      <c r="NW27" s="131"/>
      <c r="NX27" s="131"/>
      <c r="NY27" s="131"/>
      <c r="NZ27" s="131"/>
      <c r="OA27" s="131"/>
      <c r="OB27" s="131"/>
      <c r="OC27" s="131"/>
      <c r="OD27" s="131"/>
      <c r="OE27" s="131"/>
      <c r="OF27" s="131"/>
      <c r="OG27" s="131"/>
      <c r="OH27" s="131"/>
      <c r="OI27" s="131"/>
      <c r="OJ27" s="131"/>
      <c r="OK27" s="131"/>
      <c r="OL27" s="131"/>
      <c r="OM27" s="131"/>
      <c r="ON27" s="131"/>
      <c r="OO27" s="131"/>
      <c r="OP27" s="131"/>
      <c r="OQ27" s="131"/>
      <c r="OR27" s="131"/>
      <c r="OS27" s="131"/>
      <c r="OT27" s="131"/>
      <c r="OU27" s="131"/>
      <c r="OV27" s="131"/>
      <c r="OW27" s="131"/>
      <c r="OX27" s="131"/>
      <c r="OY27" s="131"/>
      <c r="OZ27" s="131"/>
      <c r="PA27" s="131"/>
      <c r="PB27" s="131"/>
      <c r="PC27" s="131"/>
      <c r="PD27" s="131"/>
      <c r="PE27" s="131"/>
      <c r="PF27" s="131"/>
      <c r="PG27" s="131"/>
      <c r="PH27" s="131"/>
      <c r="PI27" s="131"/>
      <c r="PJ27" s="131"/>
      <c r="PK27" s="131"/>
      <c r="PL27" s="131"/>
      <c r="PM27" s="131"/>
      <c r="PN27" s="131"/>
      <c r="PO27" s="131"/>
      <c r="PP27" s="131"/>
      <c r="PQ27" s="131"/>
      <c r="PR27" s="131"/>
      <c r="PS27" s="131"/>
      <c r="PT27" s="131"/>
      <c r="PU27" s="131"/>
      <c r="PV27" s="131"/>
      <c r="PW27" s="131"/>
      <c r="PX27" s="131"/>
      <c r="PY27" s="131"/>
      <c r="PZ27" s="131"/>
      <c r="QA27" s="131"/>
      <c r="QB27" s="131"/>
      <c r="QC27" s="131"/>
      <c r="QD27" s="131"/>
      <c r="QE27" s="131"/>
      <c r="QF27" s="131"/>
      <c r="QG27" s="131"/>
      <c r="QH27" s="131"/>
      <c r="QI27" s="131"/>
      <c r="QJ27" s="131"/>
      <c r="QK27" s="131"/>
      <c r="QL27" s="131"/>
      <c r="QM27" s="131"/>
      <c r="QN27" s="131"/>
      <c r="QO27" s="131"/>
      <c r="QP27" s="131"/>
      <c r="QQ27" s="131"/>
      <c r="QR27" s="131"/>
      <c r="QS27" s="131"/>
      <c r="QT27" s="131"/>
      <c r="QU27" s="131"/>
      <c r="QV27" s="131"/>
      <c r="QW27" s="131"/>
      <c r="QX27" s="131"/>
      <c r="QY27" s="131"/>
      <c r="QZ27" s="131"/>
      <c r="RA27" s="131"/>
      <c r="RB27" s="131"/>
      <c r="RC27" s="131"/>
      <c r="RD27" s="131"/>
      <c r="RE27" s="131"/>
      <c r="RF27" s="131"/>
      <c r="RG27" s="131"/>
      <c r="RH27" s="131"/>
      <c r="RI27" s="131"/>
      <c r="RJ27" s="131"/>
      <c r="RK27" s="131"/>
      <c r="RL27" s="131"/>
      <c r="RM27" s="131"/>
      <c r="RN27" s="131"/>
      <c r="RO27" s="131"/>
      <c r="RP27" s="131"/>
      <c r="RQ27" s="131"/>
      <c r="RR27" s="131"/>
      <c r="RS27" s="131"/>
      <c r="RT27" s="131"/>
      <c r="RU27" s="131"/>
      <c r="RV27" s="131"/>
      <c r="RW27" s="131"/>
    </row>
    <row r="28" spans="1:16367" s="132" customFormat="1" ht="15.75" x14ac:dyDescent="0.25">
      <c r="A28" s="258"/>
      <c r="B28" s="297"/>
      <c r="C28" s="130" t="s">
        <v>4</v>
      </c>
      <c r="D28" s="145"/>
      <c r="E28" s="145"/>
      <c r="F28" s="101" t="e">
        <f t="shared" si="5"/>
        <v>#DIV/0!</v>
      </c>
      <c r="G28" s="109"/>
      <c r="H28" s="108"/>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c r="IV28" s="131"/>
      <c r="IW28" s="131"/>
      <c r="IX28" s="131"/>
      <c r="IY28" s="131"/>
      <c r="IZ28" s="131"/>
      <c r="JA28" s="131"/>
      <c r="JB28" s="131"/>
      <c r="JC28" s="131"/>
      <c r="JD28" s="131"/>
      <c r="JE28" s="131"/>
      <c r="JF28" s="131"/>
      <c r="JG28" s="131"/>
      <c r="JH28" s="131"/>
      <c r="JI28" s="131"/>
      <c r="JJ28" s="131"/>
      <c r="JK28" s="131"/>
      <c r="JL28" s="131"/>
      <c r="JM28" s="131"/>
      <c r="JN28" s="131"/>
      <c r="JO28" s="131"/>
      <c r="JP28" s="131"/>
      <c r="JQ28" s="131"/>
      <c r="JR28" s="131"/>
      <c r="JS28" s="131"/>
      <c r="JT28" s="131"/>
      <c r="JU28" s="131"/>
      <c r="JV28" s="131"/>
      <c r="JW28" s="131"/>
      <c r="JX28" s="131"/>
      <c r="JY28" s="131"/>
      <c r="JZ28" s="131"/>
      <c r="KA28" s="131"/>
      <c r="KB28" s="131"/>
      <c r="KC28" s="131"/>
      <c r="KD28" s="131"/>
      <c r="KE28" s="131"/>
      <c r="KF28" s="131"/>
      <c r="KG28" s="131"/>
      <c r="KH28" s="131"/>
      <c r="KI28" s="131"/>
      <c r="KJ28" s="131"/>
      <c r="KK28" s="131"/>
      <c r="KL28" s="131"/>
      <c r="KM28" s="131"/>
      <c r="KN28" s="131"/>
      <c r="KO28" s="131"/>
      <c r="KP28" s="131"/>
      <c r="KQ28" s="131"/>
      <c r="KR28" s="131"/>
      <c r="KS28" s="131"/>
      <c r="KT28" s="131"/>
      <c r="KU28" s="131"/>
      <c r="KV28" s="131"/>
      <c r="KW28" s="131"/>
      <c r="KX28" s="131"/>
      <c r="KY28" s="131"/>
      <c r="KZ28" s="131"/>
      <c r="LA28" s="131"/>
      <c r="LB28" s="131"/>
      <c r="LC28" s="131"/>
      <c r="LD28" s="131"/>
      <c r="LE28" s="131"/>
      <c r="LF28" s="131"/>
      <c r="LG28" s="131"/>
      <c r="LH28" s="131"/>
      <c r="LI28" s="131"/>
      <c r="LJ28" s="131"/>
      <c r="LK28" s="131"/>
      <c r="LL28" s="131"/>
      <c r="LM28" s="131"/>
      <c r="LN28" s="131"/>
      <c r="LO28" s="131"/>
      <c r="LP28" s="131"/>
      <c r="LQ28" s="131"/>
      <c r="LR28" s="131"/>
      <c r="LS28" s="131"/>
      <c r="LT28" s="131"/>
      <c r="LU28" s="131"/>
      <c r="LV28" s="131"/>
      <c r="LW28" s="131"/>
      <c r="LX28" s="131"/>
      <c r="LY28" s="131"/>
      <c r="LZ28" s="131"/>
      <c r="MA28" s="131"/>
      <c r="MB28" s="131"/>
      <c r="MC28" s="131"/>
      <c r="MD28" s="131"/>
      <c r="ME28" s="131"/>
      <c r="MF28" s="131"/>
      <c r="MG28" s="131"/>
      <c r="MH28" s="131"/>
      <c r="MI28" s="131"/>
      <c r="MJ28" s="131"/>
      <c r="MK28" s="131"/>
      <c r="ML28" s="131"/>
      <c r="MM28" s="131"/>
      <c r="MN28" s="131"/>
      <c r="MO28" s="131"/>
      <c r="MP28" s="131"/>
      <c r="MQ28" s="131"/>
      <c r="MR28" s="131"/>
      <c r="MS28" s="131"/>
      <c r="MT28" s="131"/>
      <c r="MU28" s="131"/>
      <c r="MV28" s="131"/>
      <c r="MW28" s="131"/>
      <c r="MX28" s="131"/>
      <c r="MY28" s="131"/>
      <c r="MZ28" s="131"/>
      <c r="NA28" s="131"/>
      <c r="NB28" s="131"/>
      <c r="NC28" s="131"/>
      <c r="ND28" s="131"/>
      <c r="NE28" s="131"/>
      <c r="NF28" s="131"/>
      <c r="NG28" s="131"/>
      <c r="NH28" s="131"/>
      <c r="NI28" s="131"/>
      <c r="NJ28" s="131"/>
      <c r="NK28" s="131"/>
      <c r="NL28" s="131"/>
      <c r="NM28" s="131"/>
      <c r="NN28" s="131"/>
      <c r="NO28" s="131"/>
      <c r="NP28" s="131"/>
      <c r="NQ28" s="131"/>
      <c r="NR28" s="131"/>
      <c r="NS28" s="131"/>
      <c r="NT28" s="131"/>
      <c r="NU28" s="131"/>
      <c r="NV28" s="131"/>
      <c r="NW28" s="131"/>
      <c r="NX28" s="131"/>
      <c r="NY28" s="131"/>
      <c r="NZ28" s="131"/>
      <c r="OA28" s="131"/>
      <c r="OB28" s="131"/>
      <c r="OC28" s="131"/>
      <c r="OD28" s="131"/>
      <c r="OE28" s="131"/>
      <c r="OF28" s="131"/>
      <c r="OG28" s="131"/>
      <c r="OH28" s="131"/>
      <c r="OI28" s="131"/>
      <c r="OJ28" s="131"/>
      <c r="OK28" s="131"/>
      <c r="OL28" s="131"/>
      <c r="OM28" s="131"/>
      <c r="ON28" s="131"/>
      <c r="OO28" s="131"/>
      <c r="OP28" s="131"/>
      <c r="OQ28" s="131"/>
      <c r="OR28" s="131"/>
      <c r="OS28" s="131"/>
      <c r="OT28" s="131"/>
      <c r="OU28" s="131"/>
      <c r="OV28" s="131"/>
      <c r="OW28" s="131"/>
      <c r="OX28" s="131"/>
      <c r="OY28" s="131"/>
      <c r="OZ28" s="131"/>
      <c r="PA28" s="131"/>
      <c r="PB28" s="131"/>
      <c r="PC28" s="131"/>
      <c r="PD28" s="131"/>
      <c r="PE28" s="131"/>
      <c r="PF28" s="131"/>
      <c r="PG28" s="131"/>
      <c r="PH28" s="131"/>
      <c r="PI28" s="131"/>
      <c r="PJ28" s="131"/>
      <c r="PK28" s="131"/>
      <c r="PL28" s="131"/>
      <c r="PM28" s="131"/>
      <c r="PN28" s="131"/>
      <c r="PO28" s="131"/>
      <c r="PP28" s="131"/>
      <c r="PQ28" s="131"/>
      <c r="PR28" s="131"/>
      <c r="PS28" s="131"/>
      <c r="PT28" s="131"/>
      <c r="PU28" s="131"/>
      <c r="PV28" s="131"/>
      <c r="PW28" s="131"/>
      <c r="PX28" s="131"/>
      <c r="PY28" s="131"/>
      <c r="PZ28" s="131"/>
      <c r="QA28" s="131"/>
      <c r="QB28" s="131"/>
      <c r="QC28" s="131"/>
      <c r="QD28" s="131"/>
      <c r="QE28" s="131"/>
      <c r="QF28" s="131"/>
      <c r="QG28" s="131"/>
      <c r="QH28" s="131"/>
      <c r="QI28" s="131"/>
      <c r="QJ28" s="131"/>
      <c r="QK28" s="131"/>
      <c r="QL28" s="131"/>
      <c r="QM28" s="131"/>
      <c r="QN28" s="131"/>
      <c r="QO28" s="131"/>
      <c r="QP28" s="131"/>
      <c r="QQ28" s="131"/>
      <c r="QR28" s="131"/>
      <c r="QS28" s="131"/>
      <c r="QT28" s="131"/>
      <c r="QU28" s="131"/>
      <c r="QV28" s="131"/>
      <c r="QW28" s="131"/>
      <c r="QX28" s="131"/>
      <c r="QY28" s="131"/>
      <c r="QZ28" s="131"/>
      <c r="RA28" s="131"/>
      <c r="RB28" s="131"/>
      <c r="RC28" s="131"/>
      <c r="RD28" s="131"/>
      <c r="RE28" s="131"/>
      <c r="RF28" s="131"/>
      <c r="RG28" s="131"/>
      <c r="RH28" s="131"/>
      <c r="RI28" s="131"/>
      <c r="RJ28" s="131"/>
      <c r="RK28" s="131"/>
      <c r="RL28" s="131"/>
      <c r="RM28" s="131"/>
      <c r="RN28" s="131"/>
      <c r="RO28" s="131"/>
      <c r="RP28" s="131"/>
      <c r="RQ28" s="131"/>
      <c r="RR28" s="131"/>
      <c r="RS28" s="131"/>
      <c r="RT28" s="131"/>
      <c r="RU28" s="131"/>
      <c r="RV28" s="131"/>
      <c r="RW28" s="131"/>
    </row>
    <row r="29" spans="1:16367" s="132" customFormat="1" ht="15.75" x14ac:dyDescent="0.25">
      <c r="A29" s="259"/>
      <c r="B29" s="298"/>
      <c r="C29" s="130" t="s">
        <v>5</v>
      </c>
      <c r="D29" s="145"/>
      <c r="E29" s="145"/>
      <c r="F29" s="101" t="e">
        <f t="shared" si="5"/>
        <v>#DIV/0!</v>
      </c>
      <c r="G29" s="109"/>
      <c r="H29" s="108"/>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c r="IS29" s="131"/>
      <c r="IT29" s="131"/>
      <c r="IU29" s="131"/>
      <c r="IV29" s="131"/>
      <c r="IW29" s="131"/>
      <c r="IX29" s="131"/>
      <c r="IY29" s="131"/>
      <c r="IZ29" s="131"/>
      <c r="JA29" s="131"/>
      <c r="JB29" s="131"/>
      <c r="JC29" s="131"/>
      <c r="JD29" s="131"/>
      <c r="JE29" s="131"/>
      <c r="JF29" s="131"/>
      <c r="JG29" s="131"/>
      <c r="JH29" s="131"/>
      <c r="JI29" s="131"/>
      <c r="JJ29" s="131"/>
      <c r="JK29" s="131"/>
      <c r="JL29" s="131"/>
      <c r="JM29" s="131"/>
      <c r="JN29" s="131"/>
      <c r="JO29" s="131"/>
      <c r="JP29" s="131"/>
      <c r="JQ29" s="131"/>
      <c r="JR29" s="131"/>
      <c r="JS29" s="131"/>
      <c r="JT29" s="131"/>
      <c r="JU29" s="131"/>
      <c r="JV29" s="131"/>
      <c r="JW29" s="131"/>
      <c r="JX29" s="131"/>
      <c r="JY29" s="131"/>
      <c r="JZ29" s="131"/>
      <c r="KA29" s="131"/>
      <c r="KB29" s="131"/>
      <c r="KC29" s="131"/>
      <c r="KD29" s="131"/>
      <c r="KE29" s="131"/>
      <c r="KF29" s="131"/>
      <c r="KG29" s="131"/>
      <c r="KH29" s="131"/>
      <c r="KI29" s="131"/>
      <c r="KJ29" s="131"/>
      <c r="KK29" s="131"/>
      <c r="KL29" s="131"/>
      <c r="KM29" s="131"/>
      <c r="KN29" s="131"/>
      <c r="KO29" s="131"/>
      <c r="KP29" s="131"/>
      <c r="KQ29" s="131"/>
      <c r="KR29" s="131"/>
      <c r="KS29" s="131"/>
      <c r="KT29" s="131"/>
      <c r="KU29" s="131"/>
      <c r="KV29" s="131"/>
      <c r="KW29" s="131"/>
      <c r="KX29" s="131"/>
      <c r="KY29" s="131"/>
      <c r="KZ29" s="131"/>
      <c r="LA29" s="131"/>
      <c r="LB29" s="131"/>
      <c r="LC29" s="131"/>
      <c r="LD29" s="131"/>
      <c r="LE29" s="131"/>
      <c r="LF29" s="131"/>
      <c r="LG29" s="131"/>
      <c r="LH29" s="131"/>
      <c r="LI29" s="131"/>
      <c r="LJ29" s="131"/>
      <c r="LK29" s="131"/>
      <c r="LL29" s="131"/>
      <c r="LM29" s="131"/>
      <c r="LN29" s="131"/>
      <c r="LO29" s="131"/>
      <c r="LP29" s="131"/>
      <c r="LQ29" s="131"/>
      <c r="LR29" s="131"/>
      <c r="LS29" s="131"/>
      <c r="LT29" s="131"/>
      <c r="LU29" s="131"/>
      <c r="LV29" s="131"/>
      <c r="LW29" s="131"/>
      <c r="LX29" s="131"/>
      <c r="LY29" s="131"/>
      <c r="LZ29" s="131"/>
      <c r="MA29" s="131"/>
      <c r="MB29" s="131"/>
      <c r="MC29" s="131"/>
      <c r="MD29" s="131"/>
      <c r="ME29" s="131"/>
      <c r="MF29" s="131"/>
      <c r="MG29" s="131"/>
      <c r="MH29" s="131"/>
      <c r="MI29" s="131"/>
      <c r="MJ29" s="131"/>
      <c r="MK29" s="131"/>
      <c r="ML29" s="131"/>
      <c r="MM29" s="131"/>
      <c r="MN29" s="131"/>
      <c r="MO29" s="131"/>
      <c r="MP29" s="131"/>
      <c r="MQ29" s="131"/>
      <c r="MR29" s="131"/>
      <c r="MS29" s="131"/>
      <c r="MT29" s="131"/>
      <c r="MU29" s="131"/>
      <c r="MV29" s="131"/>
      <c r="MW29" s="131"/>
      <c r="MX29" s="131"/>
      <c r="MY29" s="131"/>
      <c r="MZ29" s="131"/>
      <c r="NA29" s="131"/>
      <c r="NB29" s="131"/>
      <c r="NC29" s="131"/>
      <c r="ND29" s="131"/>
      <c r="NE29" s="131"/>
      <c r="NF29" s="131"/>
      <c r="NG29" s="131"/>
      <c r="NH29" s="131"/>
      <c r="NI29" s="131"/>
      <c r="NJ29" s="131"/>
      <c r="NK29" s="131"/>
      <c r="NL29" s="131"/>
      <c r="NM29" s="131"/>
      <c r="NN29" s="131"/>
      <c r="NO29" s="131"/>
      <c r="NP29" s="131"/>
      <c r="NQ29" s="131"/>
      <c r="NR29" s="131"/>
      <c r="NS29" s="131"/>
      <c r="NT29" s="131"/>
      <c r="NU29" s="131"/>
      <c r="NV29" s="131"/>
      <c r="NW29" s="131"/>
      <c r="NX29" s="131"/>
      <c r="NY29" s="131"/>
      <c r="NZ29" s="131"/>
      <c r="OA29" s="131"/>
      <c r="OB29" s="131"/>
      <c r="OC29" s="131"/>
      <c r="OD29" s="131"/>
      <c r="OE29" s="131"/>
      <c r="OF29" s="131"/>
      <c r="OG29" s="131"/>
      <c r="OH29" s="131"/>
      <c r="OI29" s="131"/>
      <c r="OJ29" s="131"/>
      <c r="OK29" s="131"/>
      <c r="OL29" s="131"/>
      <c r="OM29" s="131"/>
      <c r="ON29" s="131"/>
      <c r="OO29" s="131"/>
      <c r="OP29" s="131"/>
      <c r="OQ29" s="131"/>
      <c r="OR29" s="131"/>
      <c r="OS29" s="131"/>
      <c r="OT29" s="131"/>
      <c r="OU29" s="131"/>
      <c r="OV29" s="131"/>
      <c r="OW29" s="131"/>
      <c r="OX29" s="131"/>
      <c r="OY29" s="131"/>
      <c r="OZ29" s="131"/>
      <c r="PA29" s="131"/>
      <c r="PB29" s="131"/>
      <c r="PC29" s="131"/>
      <c r="PD29" s="131"/>
      <c r="PE29" s="131"/>
      <c r="PF29" s="131"/>
      <c r="PG29" s="131"/>
      <c r="PH29" s="131"/>
      <c r="PI29" s="131"/>
      <c r="PJ29" s="131"/>
      <c r="PK29" s="131"/>
      <c r="PL29" s="131"/>
      <c r="PM29" s="131"/>
      <c r="PN29" s="131"/>
      <c r="PO29" s="131"/>
      <c r="PP29" s="131"/>
      <c r="PQ29" s="131"/>
      <c r="PR29" s="131"/>
      <c r="PS29" s="131"/>
      <c r="PT29" s="131"/>
      <c r="PU29" s="131"/>
      <c r="PV29" s="131"/>
      <c r="PW29" s="131"/>
      <c r="PX29" s="131"/>
      <c r="PY29" s="131"/>
      <c r="PZ29" s="131"/>
      <c r="QA29" s="131"/>
      <c r="QB29" s="131"/>
      <c r="QC29" s="131"/>
      <c r="QD29" s="131"/>
      <c r="QE29" s="131"/>
      <c r="QF29" s="131"/>
      <c r="QG29" s="131"/>
      <c r="QH29" s="131"/>
      <c r="QI29" s="131"/>
      <c r="QJ29" s="131"/>
      <c r="QK29" s="131"/>
      <c r="QL29" s="131"/>
      <c r="QM29" s="131"/>
      <c r="QN29" s="131"/>
      <c r="QO29" s="131"/>
      <c r="QP29" s="131"/>
      <c r="QQ29" s="131"/>
      <c r="QR29" s="131"/>
      <c r="QS29" s="131"/>
      <c r="QT29" s="131"/>
      <c r="QU29" s="131"/>
      <c r="QV29" s="131"/>
      <c r="QW29" s="131"/>
      <c r="QX29" s="131"/>
      <c r="QY29" s="131"/>
      <c r="QZ29" s="131"/>
      <c r="RA29" s="131"/>
      <c r="RB29" s="131"/>
      <c r="RC29" s="131"/>
      <c r="RD29" s="131"/>
      <c r="RE29" s="131"/>
      <c r="RF29" s="131"/>
      <c r="RG29" s="131"/>
      <c r="RH29" s="131"/>
      <c r="RI29" s="131"/>
      <c r="RJ29" s="131"/>
      <c r="RK29" s="131"/>
      <c r="RL29" s="131"/>
      <c r="RM29" s="131"/>
      <c r="RN29" s="131"/>
      <c r="RO29" s="131"/>
      <c r="RP29" s="131"/>
      <c r="RQ29" s="131"/>
      <c r="RR29" s="131"/>
      <c r="RS29" s="131"/>
      <c r="RT29" s="131"/>
      <c r="RU29" s="131"/>
      <c r="RV29" s="131"/>
      <c r="RW29" s="131"/>
    </row>
    <row r="30" spans="1:16367" s="132" customFormat="1" ht="15.75" x14ac:dyDescent="0.25">
      <c r="A30" s="257" t="s">
        <v>136</v>
      </c>
      <c r="B30" s="266" t="s">
        <v>71</v>
      </c>
      <c r="C30" s="130" t="s">
        <v>2</v>
      </c>
      <c r="D30" s="145">
        <f>SUM(D31:D33)</f>
        <v>7040.5</v>
      </c>
      <c r="E30" s="145">
        <f>SUM(E31:E33)</f>
        <v>7011.6959999999999</v>
      </c>
      <c r="F30" s="101">
        <f>E30/D30</f>
        <v>0.99590881329451031</v>
      </c>
      <c r="G30" s="109" t="s">
        <v>92</v>
      </c>
      <c r="H30" s="108"/>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c r="IS30" s="131"/>
      <c r="IT30" s="131"/>
      <c r="IU30" s="131"/>
      <c r="IV30" s="131"/>
      <c r="IW30" s="131"/>
      <c r="IX30" s="131"/>
      <c r="IY30" s="131"/>
      <c r="IZ30" s="131"/>
      <c r="JA30" s="131"/>
      <c r="JB30" s="131"/>
      <c r="JC30" s="131"/>
      <c r="JD30" s="131"/>
      <c r="JE30" s="131"/>
      <c r="JF30" s="131"/>
      <c r="JG30" s="131"/>
      <c r="JH30" s="131"/>
      <c r="JI30" s="131"/>
      <c r="JJ30" s="131"/>
      <c r="JK30" s="131"/>
      <c r="JL30" s="131"/>
      <c r="JM30" s="131"/>
      <c r="JN30" s="131"/>
      <c r="JO30" s="131"/>
      <c r="JP30" s="131"/>
      <c r="JQ30" s="131"/>
      <c r="JR30" s="131"/>
      <c r="JS30" s="131"/>
      <c r="JT30" s="131"/>
      <c r="JU30" s="131"/>
      <c r="JV30" s="131"/>
      <c r="JW30" s="131"/>
      <c r="JX30" s="131"/>
      <c r="JY30" s="131"/>
      <c r="JZ30" s="131"/>
      <c r="KA30" s="131"/>
      <c r="KB30" s="131"/>
      <c r="KC30" s="131"/>
      <c r="KD30" s="131"/>
      <c r="KE30" s="131"/>
      <c r="KF30" s="131"/>
      <c r="KG30" s="131"/>
      <c r="KH30" s="131"/>
      <c r="KI30" s="131"/>
      <c r="KJ30" s="131"/>
      <c r="KK30" s="131"/>
      <c r="KL30" s="131"/>
      <c r="KM30" s="131"/>
      <c r="KN30" s="131"/>
      <c r="KO30" s="131"/>
      <c r="KP30" s="131"/>
      <c r="KQ30" s="131"/>
      <c r="KR30" s="131"/>
      <c r="KS30" s="131"/>
      <c r="KT30" s="131"/>
      <c r="KU30" s="131"/>
      <c r="KV30" s="131"/>
      <c r="KW30" s="131"/>
      <c r="KX30" s="131"/>
      <c r="KY30" s="131"/>
      <c r="KZ30" s="131"/>
      <c r="LA30" s="131"/>
      <c r="LB30" s="131"/>
      <c r="LC30" s="131"/>
      <c r="LD30" s="131"/>
      <c r="LE30" s="131"/>
      <c r="LF30" s="131"/>
      <c r="LG30" s="131"/>
      <c r="LH30" s="131"/>
      <c r="LI30" s="131"/>
      <c r="LJ30" s="131"/>
      <c r="LK30" s="131"/>
      <c r="LL30" s="131"/>
      <c r="LM30" s="131"/>
      <c r="LN30" s="131"/>
      <c r="LO30" s="131"/>
      <c r="LP30" s="131"/>
      <c r="LQ30" s="131"/>
      <c r="LR30" s="131"/>
      <c r="LS30" s="131"/>
      <c r="LT30" s="131"/>
      <c r="LU30" s="131"/>
      <c r="LV30" s="131"/>
      <c r="LW30" s="131"/>
      <c r="LX30" s="131"/>
      <c r="LY30" s="131"/>
      <c r="LZ30" s="131"/>
      <c r="MA30" s="131"/>
      <c r="MB30" s="131"/>
      <c r="MC30" s="131"/>
      <c r="MD30" s="131"/>
      <c r="ME30" s="131"/>
      <c r="MF30" s="131"/>
      <c r="MG30" s="131"/>
      <c r="MH30" s="131"/>
      <c r="MI30" s="131"/>
      <c r="MJ30" s="131"/>
      <c r="MK30" s="131"/>
      <c r="ML30" s="131"/>
      <c r="MM30" s="131"/>
      <c r="MN30" s="131"/>
      <c r="MO30" s="131"/>
      <c r="MP30" s="131"/>
      <c r="MQ30" s="131"/>
      <c r="MR30" s="131"/>
      <c r="MS30" s="131"/>
      <c r="MT30" s="131"/>
      <c r="MU30" s="131"/>
      <c r="MV30" s="131"/>
      <c r="MW30" s="131"/>
      <c r="MX30" s="131"/>
      <c r="MY30" s="131"/>
      <c r="MZ30" s="131"/>
      <c r="NA30" s="131"/>
      <c r="NB30" s="131"/>
      <c r="NC30" s="131"/>
      <c r="ND30" s="131"/>
      <c r="NE30" s="131"/>
      <c r="NF30" s="131"/>
      <c r="NG30" s="131"/>
      <c r="NH30" s="131"/>
      <c r="NI30" s="131"/>
      <c r="NJ30" s="131"/>
      <c r="NK30" s="131"/>
      <c r="NL30" s="131"/>
      <c r="NM30" s="131"/>
      <c r="NN30" s="131"/>
      <c r="NO30" s="131"/>
      <c r="NP30" s="131"/>
      <c r="NQ30" s="131"/>
      <c r="NR30" s="131"/>
      <c r="NS30" s="131"/>
      <c r="NT30" s="131"/>
      <c r="NU30" s="131"/>
      <c r="NV30" s="131"/>
      <c r="NW30" s="131"/>
      <c r="NX30" s="131"/>
      <c r="NY30" s="131"/>
      <c r="NZ30" s="131"/>
      <c r="OA30" s="131"/>
      <c r="OB30" s="131"/>
      <c r="OC30" s="131"/>
      <c r="OD30" s="131"/>
      <c r="OE30" s="131"/>
      <c r="OF30" s="131"/>
      <c r="OG30" s="131"/>
      <c r="OH30" s="131"/>
      <c r="OI30" s="131"/>
      <c r="OJ30" s="131"/>
      <c r="OK30" s="131"/>
      <c r="OL30" s="131"/>
      <c r="OM30" s="131"/>
      <c r="ON30" s="131"/>
      <c r="OO30" s="131"/>
      <c r="OP30" s="131"/>
      <c r="OQ30" s="131"/>
      <c r="OR30" s="131"/>
      <c r="OS30" s="131"/>
      <c r="OT30" s="131"/>
      <c r="OU30" s="131"/>
      <c r="OV30" s="131"/>
      <c r="OW30" s="131"/>
      <c r="OX30" s="131"/>
      <c r="OY30" s="131"/>
      <c r="OZ30" s="131"/>
      <c r="PA30" s="131"/>
      <c r="PB30" s="131"/>
      <c r="PC30" s="131"/>
      <c r="PD30" s="131"/>
      <c r="PE30" s="131"/>
      <c r="PF30" s="131"/>
      <c r="PG30" s="131"/>
      <c r="PH30" s="131"/>
      <c r="PI30" s="131"/>
      <c r="PJ30" s="131"/>
      <c r="PK30" s="131"/>
      <c r="PL30" s="131"/>
      <c r="PM30" s="131"/>
      <c r="PN30" s="131"/>
      <c r="PO30" s="131"/>
      <c r="PP30" s="131"/>
      <c r="PQ30" s="131"/>
      <c r="PR30" s="131"/>
      <c r="PS30" s="131"/>
      <c r="PT30" s="131"/>
      <c r="PU30" s="131"/>
      <c r="PV30" s="131"/>
      <c r="PW30" s="131"/>
      <c r="PX30" s="131"/>
      <c r="PY30" s="131"/>
      <c r="PZ30" s="131"/>
      <c r="QA30" s="131"/>
      <c r="QB30" s="131"/>
      <c r="QC30" s="131"/>
      <c r="QD30" s="131"/>
      <c r="QE30" s="131"/>
      <c r="QF30" s="131"/>
      <c r="QG30" s="131"/>
      <c r="QH30" s="131"/>
      <c r="QI30" s="131"/>
      <c r="QJ30" s="131"/>
      <c r="QK30" s="131"/>
      <c r="QL30" s="131"/>
      <c r="QM30" s="131"/>
      <c r="QN30" s="131"/>
      <c r="QO30" s="131"/>
      <c r="QP30" s="131"/>
      <c r="QQ30" s="131"/>
      <c r="QR30" s="131"/>
      <c r="QS30" s="131"/>
      <c r="QT30" s="131"/>
      <c r="QU30" s="131"/>
      <c r="QV30" s="131"/>
      <c r="QW30" s="131"/>
      <c r="QX30" s="131"/>
      <c r="QY30" s="131"/>
      <c r="QZ30" s="131"/>
      <c r="RA30" s="131"/>
      <c r="RB30" s="131"/>
      <c r="RC30" s="131"/>
      <c r="RD30" s="131"/>
      <c r="RE30" s="131"/>
      <c r="RF30" s="131"/>
      <c r="RG30" s="131"/>
      <c r="RH30" s="131"/>
      <c r="RI30" s="131"/>
      <c r="RJ30" s="131"/>
      <c r="RK30" s="131"/>
      <c r="RL30" s="131"/>
      <c r="RM30" s="131"/>
      <c r="RN30" s="131"/>
      <c r="RO30" s="131"/>
      <c r="RP30" s="131"/>
      <c r="RQ30" s="131"/>
      <c r="RR30" s="131"/>
      <c r="RS30" s="131"/>
      <c r="RT30" s="131"/>
      <c r="RU30" s="131"/>
      <c r="RV30" s="131"/>
      <c r="RW30" s="131"/>
    </row>
    <row r="31" spans="1:16367" s="132" customFormat="1" ht="15.75" x14ac:dyDescent="0.25">
      <c r="A31" s="258"/>
      <c r="B31" s="267"/>
      <c r="C31" s="130" t="s">
        <v>3</v>
      </c>
      <c r="D31" s="190">
        <v>7040.5</v>
      </c>
      <c r="E31" s="190">
        <v>7011.6959999999999</v>
      </c>
      <c r="F31" s="101">
        <f t="shared" ref="F31:F33" si="6">E31/D31</f>
        <v>0.99590881329451031</v>
      </c>
      <c r="G31" s="109"/>
      <c r="H31" s="108"/>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c r="IS31" s="131"/>
      <c r="IT31" s="131"/>
      <c r="IU31" s="131"/>
      <c r="IV31" s="131"/>
      <c r="IW31" s="131"/>
      <c r="IX31" s="131"/>
      <c r="IY31" s="131"/>
      <c r="IZ31" s="131"/>
      <c r="JA31" s="131"/>
      <c r="JB31" s="131"/>
      <c r="JC31" s="131"/>
      <c r="JD31" s="131"/>
      <c r="JE31" s="131"/>
      <c r="JF31" s="131"/>
      <c r="JG31" s="131"/>
      <c r="JH31" s="131"/>
      <c r="JI31" s="131"/>
      <c r="JJ31" s="131"/>
      <c r="JK31" s="131"/>
      <c r="JL31" s="131"/>
      <c r="JM31" s="131"/>
      <c r="JN31" s="131"/>
      <c r="JO31" s="131"/>
      <c r="JP31" s="131"/>
      <c r="JQ31" s="131"/>
      <c r="JR31" s="131"/>
      <c r="JS31" s="131"/>
      <c r="JT31" s="131"/>
      <c r="JU31" s="131"/>
      <c r="JV31" s="131"/>
      <c r="JW31" s="131"/>
      <c r="JX31" s="131"/>
      <c r="JY31" s="131"/>
      <c r="JZ31" s="131"/>
      <c r="KA31" s="131"/>
      <c r="KB31" s="131"/>
      <c r="KC31" s="131"/>
      <c r="KD31" s="131"/>
      <c r="KE31" s="131"/>
      <c r="KF31" s="131"/>
      <c r="KG31" s="131"/>
      <c r="KH31" s="131"/>
      <c r="KI31" s="131"/>
      <c r="KJ31" s="131"/>
      <c r="KK31" s="131"/>
      <c r="KL31" s="131"/>
      <c r="KM31" s="131"/>
      <c r="KN31" s="131"/>
      <c r="KO31" s="131"/>
      <c r="KP31" s="131"/>
      <c r="KQ31" s="131"/>
      <c r="KR31" s="131"/>
      <c r="KS31" s="131"/>
      <c r="KT31" s="131"/>
      <c r="KU31" s="131"/>
      <c r="KV31" s="131"/>
      <c r="KW31" s="131"/>
      <c r="KX31" s="131"/>
      <c r="KY31" s="131"/>
      <c r="KZ31" s="131"/>
      <c r="LA31" s="131"/>
      <c r="LB31" s="131"/>
      <c r="LC31" s="131"/>
      <c r="LD31" s="131"/>
      <c r="LE31" s="131"/>
      <c r="LF31" s="131"/>
      <c r="LG31" s="131"/>
      <c r="LH31" s="131"/>
      <c r="LI31" s="131"/>
      <c r="LJ31" s="131"/>
      <c r="LK31" s="131"/>
      <c r="LL31" s="131"/>
      <c r="LM31" s="131"/>
      <c r="LN31" s="131"/>
      <c r="LO31" s="131"/>
      <c r="LP31" s="131"/>
      <c r="LQ31" s="131"/>
      <c r="LR31" s="131"/>
      <c r="LS31" s="131"/>
      <c r="LT31" s="131"/>
      <c r="LU31" s="131"/>
      <c r="LV31" s="131"/>
      <c r="LW31" s="131"/>
      <c r="LX31" s="131"/>
      <c r="LY31" s="131"/>
      <c r="LZ31" s="131"/>
      <c r="MA31" s="131"/>
      <c r="MB31" s="131"/>
      <c r="MC31" s="131"/>
      <c r="MD31" s="131"/>
      <c r="ME31" s="131"/>
      <c r="MF31" s="131"/>
      <c r="MG31" s="131"/>
      <c r="MH31" s="131"/>
      <c r="MI31" s="131"/>
      <c r="MJ31" s="131"/>
      <c r="MK31" s="131"/>
      <c r="ML31" s="131"/>
      <c r="MM31" s="131"/>
      <c r="MN31" s="131"/>
      <c r="MO31" s="131"/>
      <c r="MP31" s="131"/>
      <c r="MQ31" s="131"/>
      <c r="MR31" s="131"/>
      <c r="MS31" s="131"/>
      <c r="MT31" s="131"/>
      <c r="MU31" s="131"/>
      <c r="MV31" s="131"/>
      <c r="MW31" s="131"/>
      <c r="MX31" s="131"/>
      <c r="MY31" s="131"/>
      <c r="MZ31" s="131"/>
      <c r="NA31" s="131"/>
      <c r="NB31" s="131"/>
      <c r="NC31" s="131"/>
      <c r="ND31" s="131"/>
      <c r="NE31" s="131"/>
      <c r="NF31" s="131"/>
      <c r="NG31" s="131"/>
      <c r="NH31" s="131"/>
      <c r="NI31" s="131"/>
      <c r="NJ31" s="131"/>
      <c r="NK31" s="131"/>
      <c r="NL31" s="131"/>
      <c r="NM31" s="131"/>
      <c r="NN31" s="131"/>
      <c r="NO31" s="131"/>
      <c r="NP31" s="131"/>
      <c r="NQ31" s="131"/>
      <c r="NR31" s="131"/>
      <c r="NS31" s="131"/>
      <c r="NT31" s="131"/>
      <c r="NU31" s="131"/>
      <c r="NV31" s="131"/>
      <c r="NW31" s="131"/>
      <c r="NX31" s="131"/>
      <c r="NY31" s="131"/>
      <c r="NZ31" s="131"/>
      <c r="OA31" s="131"/>
      <c r="OB31" s="131"/>
      <c r="OC31" s="131"/>
      <c r="OD31" s="131"/>
      <c r="OE31" s="131"/>
      <c r="OF31" s="131"/>
      <c r="OG31" s="131"/>
      <c r="OH31" s="131"/>
      <c r="OI31" s="131"/>
      <c r="OJ31" s="131"/>
      <c r="OK31" s="131"/>
      <c r="OL31" s="131"/>
      <c r="OM31" s="131"/>
      <c r="ON31" s="131"/>
      <c r="OO31" s="131"/>
      <c r="OP31" s="131"/>
      <c r="OQ31" s="131"/>
      <c r="OR31" s="131"/>
      <c r="OS31" s="131"/>
      <c r="OT31" s="131"/>
      <c r="OU31" s="131"/>
      <c r="OV31" s="131"/>
      <c r="OW31" s="131"/>
      <c r="OX31" s="131"/>
      <c r="OY31" s="131"/>
      <c r="OZ31" s="131"/>
      <c r="PA31" s="131"/>
      <c r="PB31" s="131"/>
      <c r="PC31" s="131"/>
      <c r="PD31" s="131"/>
      <c r="PE31" s="131"/>
      <c r="PF31" s="131"/>
      <c r="PG31" s="131"/>
      <c r="PH31" s="131"/>
      <c r="PI31" s="131"/>
      <c r="PJ31" s="131"/>
      <c r="PK31" s="131"/>
      <c r="PL31" s="131"/>
      <c r="PM31" s="131"/>
      <c r="PN31" s="131"/>
      <c r="PO31" s="131"/>
      <c r="PP31" s="131"/>
      <c r="PQ31" s="131"/>
      <c r="PR31" s="131"/>
      <c r="PS31" s="131"/>
      <c r="PT31" s="131"/>
      <c r="PU31" s="131"/>
      <c r="PV31" s="131"/>
      <c r="PW31" s="131"/>
      <c r="PX31" s="131"/>
      <c r="PY31" s="131"/>
      <c r="PZ31" s="131"/>
      <c r="QA31" s="131"/>
      <c r="QB31" s="131"/>
      <c r="QC31" s="131"/>
      <c r="QD31" s="131"/>
      <c r="QE31" s="131"/>
      <c r="QF31" s="131"/>
      <c r="QG31" s="131"/>
      <c r="QH31" s="131"/>
      <c r="QI31" s="131"/>
      <c r="QJ31" s="131"/>
      <c r="QK31" s="131"/>
      <c r="QL31" s="131"/>
      <c r="QM31" s="131"/>
      <c r="QN31" s="131"/>
      <c r="QO31" s="131"/>
      <c r="QP31" s="131"/>
      <c r="QQ31" s="131"/>
      <c r="QR31" s="131"/>
      <c r="QS31" s="131"/>
      <c r="QT31" s="131"/>
      <c r="QU31" s="131"/>
      <c r="QV31" s="131"/>
      <c r="QW31" s="131"/>
      <c r="QX31" s="131"/>
      <c r="QY31" s="131"/>
      <c r="QZ31" s="131"/>
      <c r="RA31" s="131"/>
      <c r="RB31" s="131"/>
      <c r="RC31" s="131"/>
      <c r="RD31" s="131"/>
      <c r="RE31" s="131"/>
      <c r="RF31" s="131"/>
      <c r="RG31" s="131"/>
      <c r="RH31" s="131"/>
      <c r="RI31" s="131"/>
      <c r="RJ31" s="131"/>
      <c r="RK31" s="131"/>
      <c r="RL31" s="131"/>
      <c r="RM31" s="131"/>
      <c r="RN31" s="131"/>
      <c r="RO31" s="131"/>
      <c r="RP31" s="131"/>
      <c r="RQ31" s="131"/>
      <c r="RR31" s="131"/>
      <c r="RS31" s="131"/>
      <c r="RT31" s="131"/>
      <c r="RU31" s="131"/>
      <c r="RV31" s="131"/>
      <c r="RW31" s="131"/>
    </row>
    <row r="32" spans="1:16367" s="132" customFormat="1" ht="15.75" x14ac:dyDescent="0.25">
      <c r="A32" s="258"/>
      <c r="B32" s="267"/>
      <c r="C32" s="130" t="s">
        <v>4</v>
      </c>
      <c r="D32" s="145"/>
      <c r="E32" s="145"/>
      <c r="F32" s="101" t="e">
        <f t="shared" si="6"/>
        <v>#DIV/0!</v>
      </c>
      <c r="G32" s="109"/>
      <c r="H32" s="108"/>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c r="IS32" s="131"/>
      <c r="IT32" s="131"/>
      <c r="IU32" s="131"/>
      <c r="IV32" s="131"/>
      <c r="IW32" s="131"/>
      <c r="IX32" s="131"/>
      <c r="IY32" s="131"/>
      <c r="IZ32" s="131"/>
      <c r="JA32" s="131"/>
      <c r="JB32" s="131"/>
      <c r="JC32" s="131"/>
      <c r="JD32" s="131"/>
      <c r="JE32" s="131"/>
      <c r="JF32" s="131"/>
      <c r="JG32" s="131"/>
      <c r="JH32" s="131"/>
      <c r="JI32" s="131"/>
      <c r="JJ32" s="131"/>
      <c r="JK32" s="131"/>
      <c r="JL32" s="131"/>
      <c r="JM32" s="131"/>
      <c r="JN32" s="131"/>
      <c r="JO32" s="131"/>
      <c r="JP32" s="131"/>
      <c r="JQ32" s="131"/>
      <c r="JR32" s="131"/>
      <c r="JS32" s="131"/>
      <c r="JT32" s="131"/>
      <c r="JU32" s="131"/>
      <c r="JV32" s="131"/>
      <c r="JW32" s="131"/>
      <c r="JX32" s="131"/>
      <c r="JY32" s="131"/>
      <c r="JZ32" s="131"/>
      <c r="KA32" s="131"/>
      <c r="KB32" s="131"/>
      <c r="KC32" s="131"/>
      <c r="KD32" s="131"/>
      <c r="KE32" s="131"/>
      <c r="KF32" s="131"/>
      <c r="KG32" s="131"/>
      <c r="KH32" s="131"/>
      <c r="KI32" s="131"/>
      <c r="KJ32" s="131"/>
      <c r="KK32" s="131"/>
      <c r="KL32" s="131"/>
      <c r="KM32" s="131"/>
      <c r="KN32" s="131"/>
      <c r="KO32" s="131"/>
      <c r="KP32" s="131"/>
      <c r="KQ32" s="131"/>
      <c r="KR32" s="131"/>
      <c r="KS32" s="131"/>
      <c r="KT32" s="131"/>
      <c r="KU32" s="131"/>
      <c r="KV32" s="131"/>
      <c r="KW32" s="131"/>
      <c r="KX32" s="131"/>
      <c r="KY32" s="131"/>
      <c r="KZ32" s="131"/>
      <c r="LA32" s="131"/>
      <c r="LB32" s="131"/>
      <c r="LC32" s="131"/>
      <c r="LD32" s="131"/>
      <c r="LE32" s="131"/>
      <c r="LF32" s="131"/>
      <c r="LG32" s="131"/>
      <c r="LH32" s="131"/>
      <c r="LI32" s="131"/>
      <c r="LJ32" s="131"/>
      <c r="LK32" s="131"/>
      <c r="LL32" s="131"/>
      <c r="LM32" s="131"/>
      <c r="LN32" s="131"/>
      <c r="LO32" s="131"/>
      <c r="LP32" s="131"/>
      <c r="LQ32" s="131"/>
      <c r="LR32" s="131"/>
      <c r="LS32" s="131"/>
      <c r="LT32" s="131"/>
      <c r="LU32" s="131"/>
      <c r="LV32" s="131"/>
      <c r="LW32" s="131"/>
      <c r="LX32" s="131"/>
      <c r="LY32" s="131"/>
      <c r="LZ32" s="131"/>
      <c r="MA32" s="131"/>
      <c r="MB32" s="131"/>
      <c r="MC32" s="131"/>
      <c r="MD32" s="131"/>
      <c r="ME32" s="131"/>
      <c r="MF32" s="131"/>
      <c r="MG32" s="131"/>
      <c r="MH32" s="131"/>
      <c r="MI32" s="131"/>
      <c r="MJ32" s="131"/>
      <c r="MK32" s="131"/>
      <c r="ML32" s="131"/>
      <c r="MM32" s="131"/>
      <c r="MN32" s="131"/>
      <c r="MO32" s="131"/>
      <c r="MP32" s="131"/>
      <c r="MQ32" s="131"/>
      <c r="MR32" s="131"/>
      <c r="MS32" s="131"/>
      <c r="MT32" s="131"/>
      <c r="MU32" s="131"/>
      <c r="MV32" s="131"/>
      <c r="MW32" s="131"/>
      <c r="MX32" s="131"/>
      <c r="MY32" s="131"/>
      <c r="MZ32" s="131"/>
      <c r="NA32" s="131"/>
      <c r="NB32" s="131"/>
      <c r="NC32" s="131"/>
      <c r="ND32" s="131"/>
      <c r="NE32" s="131"/>
      <c r="NF32" s="131"/>
      <c r="NG32" s="131"/>
      <c r="NH32" s="131"/>
      <c r="NI32" s="131"/>
      <c r="NJ32" s="131"/>
      <c r="NK32" s="131"/>
      <c r="NL32" s="131"/>
      <c r="NM32" s="131"/>
      <c r="NN32" s="131"/>
      <c r="NO32" s="131"/>
      <c r="NP32" s="131"/>
      <c r="NQ32" s="131"/>
      <c r="NR32" s="131"/>
      <c r="NS32" s="131"/>
      <c r="NT32" s="131"/>
      <c r="NU32" s="131"/>
      <c r="NV32" s="131"/>
      <c r="NW32" s="131"/>
      <c r="NX32" s="131"/>
      <c r="NY32" s="131"/>
      <c r="NZ32" s="131"/>
      <c r="OA32" s="131"/>
      <c r="OB32" s="131"/>
      <c r="OC32" s="131"/>
      <c r="OD32" s="131"/>
      <c r="OE32" s="131"/>
      <c r="OF32" s="131"/>
      <c r="OG32" s="131"/>
      <c r="OH32" s="131"/>
      <c r="OI32" s="131"/>
      <c r="OJ32" s="131"/>
      <c r="OK32" s="131"/>
      <c r="OL32" s="131"/>
      <c r="OM32" s="131"/>
      <c r="ON32" s="131"/>
      <c r="OO32" s="131"/>
      <c r="OP32" s="131"/>
      <c r="OQ32" s="131"/>
      <c r="OR32" s="131"/>
      <c r="OS32" s="131"/>
      <c r="OT32" s="131"/>
      <c r="OU32" s="131"/>
      <c r="OV32" s="131"/>
      <c r="OW32" s="131"/>
      <c r="OX32" s="131"/>
      <c r="OY32" s="131"/>
      <c r="OZ32" s="131"/>
      <c r="PA32" s="131"/>
      <c r="PB32" s="131"/>
      <c r="PC32" s="131"/>
      <c r="PD32" s="131"/>
      <c r="PE32" s="131"/>
      <c r="PF32" s="131"/>
      <c r="PG32" s="131"/>
      <c r="PH32" s="131"/>
      <c r="PI32" s="131"/>
      <c r="PJ32" s="131"/>
      <c r="PK32" s="131"/>
      <c r="PL32" s="131"/>
      <c r="PM32" s="131"/>
      <c r="PN32" s="131"/>
      <c r="PO32" s="131"/>
      <c r="PP32" s="131"/>
      <c r="PQ32" s="131"/>
      <c r="PR32" s="131"/>
      <c r="PS32" s="131"/>
      <c r="PT32" s="131"/>
      <c r="PU32" s="131"/>
      <c r="PV32" s="131"/>
      <c r="PW32" s="131"/>
      <c r="PX32" s="131"/>
      <c r="PY32" s="131"/>
      <c r="PZ32" s="131"/>
      <c r="QA32" s="131"/>
      <c r="QB32" s="131"/>
      <c r="QC32" s="131"/>
      <c r="QD32" s="131"/>
      <c r="QE32" s="131"/>
      <c r="QF32" s="131"/>
      <c r="QG32" s="131"/>
      <c r="QH32" s="131"/>
      <c r="QI32" s="131"/>
      <c r="QJ32" s="131"/>
      <c r="QK32" s="131"/>
      <c r="QL32" s="131"/>
      <c r="QM32" s="131"/>
      <c r="QN32" s="131"/>
      <c r="QO32" s="131"/>
      <c r="QP32" s="131"/>
      <c r="QQ32" s="131"/>
      <c r="QR32" s="131"/>
      <c r="QS32" s="131"/>
      <c r="QT32" s="131"/>
      <c r="QU32" s="131"/>
      <c r="QV32" s="131"/>
      <c r="QW32" s="131"/>
      <c r="QX32" s="131"/>
      <c r="QY32" s="131"/>
      <c r="QZ32" s="131"/>
      <c r="RA32" s="131"/>
      <c r="RB32" s="131"/>
      <c r="RC32" s="131"/>
      <c r="RD32" s="131"/>
      <c r="RE32" s="131"/>
      <c r="RF32" s="131"/>
      <c r="RG32" s="131"/>
      <c r="RH32" s="131"/>
      <c r="RI32" s="131"/>
      <c r="RJ32" s="131"/>
      <c r="RK32" s="131"/>
      <c r="RL32" s="131"/>
      <c r="RM32" s="131"/>
      <c r="RN32" s="131"/>
      <c r="RO32" s="131"/>
      <c r="RP32" s="131"/>
      <c r="RQ32" s="131"/>
      <c r="RR32" s="131"/>
      <c r="RS32" s="131"/>
      <c r="RT32" s="131"/>
      <c r="RU32" s="131"/>
      <c r="RV32" s="131"/>
      <c r="RW32" s="131"/>
    </row>
    <row r="33" spans="1:491" s="132" customFormat="1" ht="15.75" x14ac:dyDescent="0.25">
      <c r="A33" s="259"/>
      <c r="B33" s="268"/>
      <c r="C33" s="130" t="s">
        <v>5</v>
      </c>
      <c r="D33" s="145"/>
      <c r="E33" s="145"/>
      <c r="F33" s="101" t="e">
        <f t="shared" si="6"/>
        <v>#DIV/0!</v>
      </c>
      <c r="G33" s="109"/>
      <c r="H33" s="108"/>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c r="IV33" s="131"/>
      <c r="IW33" s="131"/>
      <c r="IX33" s="131"/>
      <c r="IY33" s="131"/>
      <c r="IZ33" s="131"/>
      <c r="JA33" s="131"/>
      <c r="JB33" s="131"/>
      <c r="JC33" s="131"/>
      <c r="JD33" s="131"/>
      <c r="JE33" s="131"/>
      <c r="JF33" s="131"/>
      <c r="JG33" s="131"/>
      <c r="JH33" s="131"/>
      <c r="JI33" s="131"/>
      <c r="JJ33" s="131"/>
      <c r="JK33" s="131"/>
      <c r="JL33" s="131"/>
      <c r="JM33" s="131"/>
      <c r="JN33" s="131"/>
      <c r="JO33" s="131"/>
      <c r="JP33" s="131"/>
      <c r="JQ33" s="131"/>
      <c r="JR33" s="131"/>
      <c r="JS33" s="131"/>
      <c r="JT33" s="131"/>
      <c r="JU33" s="131"/>
      <c r="JV33" s="131"/>
      <c r="JW33" s="131"/>
      <c r="JX33" s="131"/>
      <c r="JY33" s="131"/>
      <c r="JZ33" s="131"/>
      <c r="KA33" s="131"/>
      <c r="KB33" s="131"/>
      <c r="KC33" s="131"/>
      <c r="KD33" s="131"/>
      <c r="KE33" s="131"/>
      <c r="KF33" s="131"/>
      <c r="KG33" s="131"/>
      <c r="KH33" s="131"/>
      <c r="KI33" s="131"/>
      <c r="KJ33" s="131"/>
      <c r="KK33" s="131"/>
      <c r="KL33" s="131"/>
      <c r="KM33" s="131"/>
      <c r="KN33" s="131"/>
      <c r="KO33" s="131"/>
      <c r="KP33" s="131"/>
      <c r="KQ33" s="131"/>
      <c r="KR33" s="131"/>
      <c r="KS33" s="131"/>
      <c r="KT33" s="131"/>
      <c r="KU33" s="131"/>
      <c r="KV33" s="131"/>
      <c r="KW33" s="131"/>
      <c r="KX33" s="131"/>
      <c r="KY33" s="131"/>
      <c r="KZ33" s="131"/>
      <c r="LA33" s="131"/>
      <c r="LB33" s="131"/>
      <c r="LC33" s="131"/>
      <c r="LD33" s="131"/>
      <c r="LE33" s="131"/>
      <c r="LF33" s="131"/>
      <c r="LG33" s="131"/>
      <c r="LH33" s="131"/>
      <c r="LI33" s="131"/>
      <c r="LJ33" s="131"/>
      <c r="LK33" s="131"/>
      <c r="LL33" s="131"/>
      <c r="LM33" s="131"/>
      <c r="LN33" s="131"/>
      <c r="LO33" s="131"/>
      <c r="LP33" s="131"/>
      <c r="LQ33" s="131"/>
      <c r="LR33" s="131"/>
      <c r="LS33" s="131"/>
      <c r="LT33" s="131"/>
      <c r="LU33" s="131"/>
      <c r="LV33" s="131"/>
      <c r="LW33" s="131"/>
      <c r="LX33" s="131"/>
      <c r="LY33" s="131"/>
      <c r="LZ33" s="131"/>
      <c r="MA33" s="131"/>
      <c r="MB33" s="131"/>
      <c r="MC33" s="131"/>
      <c r="MD33" s="131"/>
      <c r="ME33" s="131"/>
      <c r="MF33" s="131"/>
      <c r="MG33" s="131"/>
      <c r="MH33" s="131"/>
      <c r="MI33" s="131"/>
      <c r="MJ33" s="131"/>
      <c r="MK33" s="131"/>
      <c r="ML33" s="131"/>
      <c r="MM33" s="131"/>
      <c r="MN33" s="131"/>
      <c r="MO33" s="131"/>
      <c r="MP33" s="131"/>
      <c r="MQ33" s="131"/>
      <c r="MR33" s="131"/>
      <c r="MS33" s="131"/>
      <c r="MT33" s="131"/>
      <c r="MU33" s="131"/>
      <c r="MV33" s="131"/>
      <c r="MW33" s="131"/>
      <c r="MX33" s="131"/>
      <c r="MY33" s="131"/>
      <c r="MZ33" s="131"/>
      <c r="NA33" s="131"/>
      <c r="NB33" s="131"/>
      <c r="NC33" s="131"/>
      <c r="ND33" s="131"/>
      <c r="NE33" s="131"/>
      <c r="NF33" s="131"/>
      <c r="NG33" s="131"/>
      <c r="NH33" s="131"/>
      <c r="NI33" s="131"/>
      <c r="NJ33" s="131"/>
      <c r="NK33" s="131"/>
      <c r="NL33" s="131"/>
      <c r="NM33" s="131"/>
      <c r="NN33" s="131"/>
      <c r="NO33" s="131"/>
      <c r="NP33" s="131"/>
      <c r="NQ33" s="131"/>
      <c r="NR33" s="131"/>
      <c r="NS33" s="131"/>
      <c r="NT33" s="131"/>
      <c r="NU33" s="131"/>
      <c r="NV33" s="131"/>
      <c r="NW33" s="131"/>
      <c r="NX33" s="131"/>
      <c r="NY33" s="131"/>
      <c r="NZ33" s="131"/>
      <c r="OA33" s="131"/>
      <c r="OB33" s="131"/>
      <c r="OC33" s="131"/>
      <c r="OD33" s="131"/>
      <c r="OE33" s="131"/>
      <c r="OF33" s="131"/>
      <c r="OG33" s="131"/>
      <c r="OH33" s="131"/>
      <c r="OI33" s="131"/>
      <c r="OJ33" s="131"/>
      <c r="OK33" s="131"/>
      <c r="OL33" s="131"/>
      <c r="OM33" s="131"/>
      <c r="ON33" s="131"/>
      <c r="OO33" s="131"/>
      <c r="OP33" s="131"/>
      <c r="OQ33" s="131"/>
      <c r="OR33" s="131"/>
      <c r="OS33" s="131"/>
      <c r="OT33" s="131"/>
      <c r="OU33" s="131"/>
      <c r="OV33" s="131"/>
      <c r="OW33" s="131"/>
      <c r="OX33" s="131"/>
      <c r="OY33" s="131"/>
      <c r="OZ33" s="131"/>
      <c r="PA33" s="131"/>
      <c r="PB33" s="131"/>
      <c r="PC33" s="131"/>
      <c r="PD33" s="131"/>
      <c r="PE33" s="131"/>
      <c r="PF33" s="131"/>
      <c r="PG33" s="131"/>
      <c r="PH33" s="131"/>
      <c r="PI33" s="131"/>
      <c r="PJ33" s="131"/>
      <c r="PK33" s="131"/>
      <c r="PL33" s="131"/>
      <c r="PM33" s="131"/>
      <c r="PN33" s="131"/>
      <c r="PO33" s="131"/>
      <c r="PP33" s="131"/>
      <c r="PQ33" s="131"/>
      <c r="PR33" s="131"/>
      <c r="PS33" s="131"/>
      <c r="PT33" s="131"/>
      <c r="PU33" s="131"/>
      <c r="PV33" s="131"/>
      <c r="PW33" s="131"/>
      <c r="PX33" s="131"/>
      <c r="PY33" s="131"/>
      <c r="PZ33" s="131"/>
      <c r="QA33" s="131"/>
      <c r="QB33" s="131"/>
      <c r="QC33" s="131"/>
      <c r="QD33" s="131"/>
      <c r="QE33" s="131"/>
      <c r="QF33" s="131"/>
      <c r="QG33" s="131"/>
      <c r="QH33" s="131"/>
      <c r="QI33" s="131"/>
      <c r="QJ33" s="131"/>
      <c r="QK33" s="131"/>
      <c r="QL33" s="131"/>
      <c r="QM33" s="131"/>
      <c r="QN33" s="131"/>
      <c r="QO33" s="131"/>
      <c r="QP33" s="131"/>
      <c r="QQ33" s="131"/>
      <c r="QR33" s="131"/>
      <c r="QS33" s="131"/>
      <c r="QT33" s="131"/>
      <c r="QU33" s="131"/>
      <c r="QV33" s="131"/>
      <c r="QW33" s="131"/>
      <c r="QX33" s="131"/>
      <c r="QY33" s="131"/>
      <c r="QZ33" s="131"/>
      <c r="RA33" s="131"/>
      <c r="RB33" s="131"/>
      <c r="RC33" s="131"/>
      <c r="RD33" s="131"/>
      <c r="RE33" s="131"/>
      <c r="RF33" s="131"/>
      <c r="RG33" s="131"/>
      <c r="RH33" s="131"/>
      <c r="RI33" s="131"/>
      <c r="RJ33" s="131"/>
      <c r="RK33" s="131"/>
      <c r="RL33" s="131"/>
      <c r="RM33" s="131"/>
      <c r="RN33" s="131"/>
      <c r="RO33" s="131"/>
      <c r="RP33" s="131"/>
      <c r="RQ33" s="131"/>
      <c r="RR33" s="131"/>
      <c r="RS33" s="131"/>
      <c r="RT33" s="131"/>
      <c r="RU33" s="131"/>
      <c r="RV33" s="131"/>
      <c r="RW33" s="131"/>
    </row>
    <row r="34" spans="1:491" s="132" customFormat="1" ht="15.75" x14ac:dyDescent="0.25">
      <c r="A34" s="257" t="s">
        <v>68</v>
      </c>
      <c r="B34" s="266" t="s">
        <v>72</v>
      </c>
      <c r="C34" s="130" t="s">
        <v>2</v>
      </c>
      <c r="D34" s="145">
        <f>SUM(D35:D37)</f>
        <v>530386.89999999991</v>
      </c>
      <c r="E34" s="145">
        <f>SUM(E35:E37)</f>
        <v>524721.40835000004</v>
      </c>
      <c r="F34" s="101">
        <f>E34/D34</f>
        <v>0.98931819083389905</v>
      </c>
      <c r="G34" s="109" t="s">
        <v>92</v>
      </c>
      <c r="H34" s="134"/>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c r="IS34" s="131"/>
      <c r="IT34" s="131"/>
      <c r="IU34" s="131"/>
      <c r="IV34" s="131"/>
      <c r="IW34" s="131"/>
      <c r="IX34" s="131"/>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1"/>
      <c r="NJ34" s="131"/>
      <c r="NK34" s="131"/>
      <c r="NL34" s="131"/>
      <c r="NM34" s="131"/>
      <c r="NN34" s="131"/>
      <c r="NO34" s="131"/>
      <c r="NP34" s="131"/>
      <c r="NQ34" s="131"/>
      <c r="NR34" s="131"/>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row>
    <row r="35" spans="1:491" s="132" customFormat="1" ht="15.75" x14ac:dyDescent="0.25">
      <c r="A35" s="258"/>
      <c r="B35" s="267"/>
      <c r="C35" s="130" t="s">
        <v>3</v>
      </c>
      <c r="D35" s="145"/>
      <c r="E35" s="145"/>
      <c r="F35" s="101" t="e">
        <f t="shared" ref="F35:F37" si="7">E35/D35</f>
        <v>#DIV/0!</v>
      </c>
      <c r="G35" s="133"/>
      <c r="H35" s="134"/>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c r="IW35" s="131"/>
      <c r="IX35" s="131"/>
      <c r="IY35" s="131"/>
      <c r="IZ35" s="131"/>
      <c r="JA35" s="131"/>
      <c r="JB35" s="131"/>
      <c r="JC35" s="131"/>
      <c r="JD35" s="131"/>
      <c r="JE35" s="131"/>
      <c r="JF35" s="131"/>
      <c r="JG35" s="131"/>
      <c r="JH35" s="131"/>
      <c r="JI35" s="131"/>
      <c r="JJ35" s="131"/>
      <c r="JK35" s="131"/>
      <c r="JL35" s="131"/>
      <c r="JM35" s="131"/>
      <c r="JN35" s="131"/>
      <c r="JO35" s="131"/>
      <c r="JP35" s="131"/>
      <c r="JQ35" s="131"/>
      <c r="JR35" s="131"/>
      <c r="JS35" s="131"/>
      <c r="JT35" s="131"/>
      <c r="JU35" s="131"/>
      <c r="JV35" s="131"/>
      <c r="JW35" s="131"/>
      <c r="JX35" s="131"/>
      <c r="JY35" s="131"/>
      <c r="JZ35" s="131"/>
      <c r="KA35" s="131"/>
      <c r="KB35" s="131"/>
      <c r="KC35" s="131"/>
      <c r="KD35" s="131"/>
      <c r="KE35" s="131"/>
      <c r="KF35" s="131"/>
      <c r="KG35" s="131"/>
      <c r="KH35" s="131"/>
      <c r="KI35" s="131"/>
      <c r="KJ35" s="131"/>
      <c r="KK35" s="131"/>
      <c r="KL35" s="131"/>
      <c r="KM35" s="131"/>
      <c r="KN35" s="131"/>
      <c r="KO35" s="131"/>
      <c r="KP35" s="131"/>
      <c r="KQ35" s="131"/>
      <c r="KR35" s="131"/>
      <c r="KS35" s="131"/>
      <c r="KT35" s="131"/>
      <c r="KU35" s="131"/>
      <c r="KV35" s="131"/>
      <c r="KW35" s="131"/>
      <c r="KX35" s="131"/>
      <c r="KY35" s="131"/>
      <c r="KZ35" s="131"/>
      <c r="LA35" s="131"/>
      <c r="LB35" s="131"/>
      <c r="LC35" s="131"/>
      <c r="LD35" s="131"/>
      <c r="LE35" s="131"/>
      <c r="LF35" s="131"/>
      <c r="LG35" s="131"/>
      <c r="LH35" s="131"/>
      <c r="LI35" s="131"/>
      <c r="LJ35" s="131"/>
      <c r="LK35" s="131"/>
      <c r="LL35" s="131"/>
      <c r="LM35" s="131"/>
      <c r="LN35" s="131"/>
      <c r="LO35" s="131"/>
      <c r="LP35" s="131"/>
      <c r="LQ35" s="131"/>
      <c r="LR35" s="131"/>
      <c r="LS35" s="131"/>
      <c r="LT35" s="131"/>
      <c r="LU35" s="131"/>
      <c r="LV35" s="131"/>
      <c r="LW35" s="131"/>
      <c r="LX35" s="131"/>
      <c r="LY35" s="131"/>
      <c r="LZ35" s="131"/>
      <c r="MA35" s="131"/>
      <c r="MB35" s="131"/>
      <c r="MC35" s="131"/>
      <c r="MD35" s="131"/>
      <c r="ME35" s="131"/>
      <c r="MF35" s="131"/>
      <c r="MG35" s="131"/>
      <c r="MH35" s="131"/>
      <c r="MI35" s="131"/>
      <c r="MJ35" s="131"/>
      <c r="MK35" s="131"/>
      <c r="ML35" s="131"/>
      <c r="MM35" s="131"/>
      <c r="MN35" s="131"/>
      <c r="MO35" s="131"/>
      <c r="MP35" s="131"/>
      <c r="MQ35" s="131"/>
      <c r="MR35" s="131"/>
      <c r="MS35" s="131"/>
      <c r="MT35" s="131"/>
      <c r="MU35" s="131"/>
      <c r="MV35" s="131"/>
      <c r="MW35" s="131"/>
      <c r="MX35" s="131"/>
      <c r="MY35" s="131"/>
      <c r="MZ35" s="131"/>
      <c r="NA35" s="131"/>
      <c r="NB35" s="131"/>
      <c r="NC35" s="131"/>
      <c r="ND35" s="131"/>
      <c r="NE35" s="131"/>
      <c r="NF35" s="131"/>
      <c r="NG35" s="131"/>
      <c r="NH35" s="131"/>
      <c r="NI35" s="131"/>
      <c r="NJ35" s="131"/>
      <c r="NK35" s="131"/>
      <c r="NL35" s="131"/>
      <c r="NM35" s="131"/>
      <c r="NN35" s="131"/>
      <c r="NO35" s="131"/>
      <c r="NP35" s="131"/>
      <c r="NQ35" s="131"/>
      <c r="NR35" s="131"/>
      <c r="NS35" s="131"/>
      <c r="NT35" s="131"/>
      <c r="NU35" s="131"/>
      <c r="NV35" s="131"/>
      <c r="NW35" s="131"/>
      <c r="NX35" s="131"/>
      <c r="NY35" s="131"/>
      <c r="NZ35" s="131"/>
      <c r="OA35" s="131"/>
      <c r="OB35" s="131"/>
      <c r="OC35" s="131"/>
      <c r="OD35" s="131"/>
      <c r="OE35" s="131"/>
      <c r="OF35" s="131"/>
      <c r="OG35" s="131"/>
      <c r="OH35" s="131"/>
      <c r="OI35" s="131"/>
      <c r="OJ35" s="131"/>
      <c r="OK35" s="131"/>
      <c r="OL35" s="131"/>
      <c r="OM35" s="131"/>
      <c r="ON35" s="131"/>
      <c r="OO35" s="131"/>
      <c r="OP35" s="131"/>
      <c r="OQ35" s="131"/>
      <c r="OR35" s="131"/>
      <c r="OS35" s="131"/>
      <c r="OT35" s="131"/>
      <c r="OU35" s="131"/>
      <c r="OV35" s="131"/>
      <c r="OW35" s="131"/>
      <c r="OX35" s="131"/>
      <c r="OY35" s="131"/>
      <c r="OZ35" s="131"/>
      <c r="PA35" s="131"/>
      <c r="PB35" s="131"/>
      <c r="PC35" s="131"/>
      <c r="PD35" s="131"/>
      <c r="PE35" s="131"/>
      <c r="PF35" s="131"/>
      <c r="PG35" s="131"/>
      <c r="PH35" s="131"/>
      <c r="PI35" s="131"/>
      <c r="PJ35" s="131"/>
      <c r="PK35" s="131"/>
      <c r="PL35" s="131"/>
      <c r="PM35" s="131"/>
      <c r="PN35" s="131"/>
      <c r="PO35" s="131"/>
      <c r="PP35" s="131"/>
      <c r="PQ35" s="131"/>
      <c r="PR35" s="131"/>
      <c r="PS35" s="131"/>
      <c r="PT35" s="131"/>
      <c r="PU35" s="131"/>
      <c r="PV35" s="131"/>
      <c r="PW35" s="131"/>
      <c r="PX35" s="131"/>
      <c r="PY35" s="131"/>
      <c r="PZ35" s="131"/>
      <c r="QA35" s="131"/>
      <c r="QB35" s="131"/>
      <c r="QC35" s="131"/>
      <c r="QD35" s="131"/>
      <c r="QE35" s="131"/>
      <c r="QF35" s="131"/>
      <c r="QG35" s="131"/>
      <c r="QH35" s="131"/>
      <c r="QI35" s="131"/>
      <c r="QJ35" s="131"/>
      <c r="QK35" s="131"/>
      <c r="QL35" s="131"/>
      <c r="QM35" s="131"/>
      <c r="QN35" s="131"/>
      <c r="QO35" s="131"/>
      <c r="QP35" s="131"/>
      <c r="QQ35" s="131"/>
      <c r="QR35" s="131"/>
      <c r="QS35" s="131"/>
      <c r="QT35" s="131"/>
      <c r="QU35" s="131"/>
      <c r="QV35" s="131"/>
      <c r="QW35" s="131"/>
      <c r="QX35" s="131"/>
      <c r="QY35" s="131"/>
      <c r="QZ35" s="131"/>
      <c r="RA35" s="131"/>
      <c r="RB35" s="131"/>
      <c r="RC35" s="131"/>
      <c r="RD35" s="131"/>
      <c r="RE35" s="131"/>
      <c r="RF35" s="131"/>
      <c r="RG35" s="131"/>
      <c r="RH35" s="131"/>
      <c r="RI35" s="131"/>
      <c r="RJ35" s="131"/>
      <c r="RK35" s="131"/>
      <c r="RL35" s="131"/>
      <c r="RM35" s="131"/>
      <c r="RN35" s="131"/>
      <c r="RO35" s="131"/>
      <c r="RP35" s="131"/>
      <c r="RQ35" s="131"/>
      <c r="RR35" s="131"/>
      <c r="RS35" s="131"/>
      <c r="RT35" s="131"/>
      <c r="RU35" s="131"/>
      <c r="RV35" s="131"/>
      <c r="RW35" s="131"/>
    </row>
    <row r="36" spans="1:491" s="132" customFormat="1" ht="15.75" x14ac:dyDescent="0.25">
      <c r="A36" s="258"/>
      <c r="B36" s="267"/>
      <c r="C36" s="130" t="s">
        <v>4</v>
      </c>
      <c r="D36" s="190">
        <v>530386.89999999991</v>
      </c>
      <c r="E36" s="190">
        <v>524721.40835000004</v>
      </c>
      <c r="F36" s="101">
        <f t="shared" si="7"/>
        <v>0.98931819083389905</v>
      </c>
      <c r="G36" s="133"/>
      <c r="H36" s="134"/>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131"/>
      <c r="JS36" s="131"/>
      <c r="JT36" s="131"/>
      <c r="JU36" s="131"/>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131"/>
      <c r="NF36" s="131"/>
      <c r="NG36" s="131"/>
      <c r="NH36" s="131"/>
      <c r="NI36" s="131"/>
      <c r="NJ36" s="131"/>
      <c r="NK36" s="131"/>
      <c r="NL36" s="131"/>
      <c r="NM36" s="131"/>
      <c r="NN36" s="131"/>
      <c r="NO36" s="131"/>
      <c r="NP36" s="131"/>
      <c r="NQ36" s="131"/>
      <c r="NR36" s="131"/>
      <c r="NS36" s="131"/>
      <c r="NT36" s="131"/>
      <c r="NU36" s="131"/>
      <c r="NV36" s="131"/>
      <c r="NW36" s="131"/>
      <c r="NX36" s="131"/>
      <c r="NY36" s="131"/>
      <c r="NZ36" s="131"/>
      <c r="OA36" s="131"/>
      <c r="OB36" s="131"/>
      <c r="OC36" s="131"/>
      <c r="OD36" s="131"/>
      <c r="OE36" s="131"/>
      <c r="OF36" s="131"/>
      <c r="OG36" s="131"/>
      <c r="OH36" s="131"/>
      <c r="OI36" s="131"/>
      <c r="OJ36" s="131"/>
      <c r="OK36" s="131"/>
      <c r="OL36" s="131"/>
      <c r="OM36" s="131"/>
      <c r="ON36" s="131"/>
      <c r="OO36" s="131"/>
      <c r="OP36" s="131"/>
      <c r="OQ36" s="131"/>
      <c r="OR36" s="131"/>
      <c r="OS36" s="131"/>
      <c r="OT36" s="131"/>
      <c r="OU36" s="131"/>
      <c r="OV36" s="131"/>
      <c r="OW36" s="131"/>
      <c r="OX36" s="131"/>
      <c r="OY36" s="131"/>
      <c r="OZ36" s="131"/>
      <c r="PA36" s="131"/>
      <c r="PB36" s="131"/>
      <c r="PC36" s="131"/>
      <c r="PD36" s="131"/>
      <c r="PE36" s="131"/>
      <c r="PF36" s="131"/>
      <c r="PG36" s="131"/>
      <c r="PH36" s="131"/>
      <c r="PI36" s="131"/>
      <c r="PJ36" s="131"/>
      <c r="PK36" s="131"/>
      <c r="PL36" s="131"/>
      <c r="PM36" s="131"/>
      <c r="PN36" s="131"/>
      <c r="PO36" s="131"/>
      <c r="PP36" s="131"/>
      <c r="PQ36" s="131"/>
      <c r="PR36" s="131"/>
      <c r="PS36" s="131"/>
      <c r="PT36" s="131"/>
      <c r="PU36" s="131"/>
      <c r="PV36" s="131"/>
      <c r="PW36" s="131"/>
      <c r="PX36" s="131"/>
      <c r="PY36" s="131"/>
      <c r="PZ36" s="131"/>
      <c r="QA36" s="131"/>
      <c r="QB36" s="131"/>
      <c r="QC36" s="131"/>
      <c r="QD36" s="131"/>
      <c r="QE36" s="131"/>
      <c r="QF36" s="131"/>
      <c r="QG36" s="131"/>
      <c r="QH36" s="131"/>
      <c r="QI36" s="131"/>
      <c r="QJ36" s="131"/>
      <c r="QK36" s="131"/>
      <c r="QL36" s="131"/>
      <c r="QM36" s="131"/>
      <c r="QN36" s="131"/>
      <c r="QO36" s="131"/>
      <c r="QP36" s="131"/>
      <c r="QQ36" s="131"/>
      <c r="QR36" s="131"/>
      <c r="QS36" s="131"/>
      <c r="QT36" s="131"/>
      <c r="QU36" s="131"/>
      <c r="QV36" s="131"/>
      <c r="QW36" s="131"/>
      <c r="QX36" s="131"/>
      <c r="QY36" s="131"/>
      <c r="QZ36" s="131"/>
      <c r="RA36" s="131"/>
      <c r="RB36" s="131"/>
      <c r="RC36" s="131"/>
      <c r="RD36" s="131"/>
      <c r="RE36" s="131"/>
      <c r="RF36" s="131"/>
      <c r="RG36" s="131"/>
      <c r="RH36" s="131"/>
      <c r="RI36" s="131"/>
      <c r="RJ36" s="131"/>
      <c r="RK36" s="131"/>
      <c r="RL36" s="131"/>
      <c r="RM36" s="131"/>
      <c r="RN36" s="131"/>
      <c r="RO36" s="131"/>
      <c r="RP36" s="131"/>
      <c r="RQ36" s="131"/>
      <c r="RR36" s="131"/>
      <c r="RS36" s="131"/>
      <c r="RT36" s="131"/>
      <c r="RU36" s="131"/>
      <c r="RV36" s="131"/>
      <c r="RW36" s="131"/>
    </row>
    <row r="37" spans="1:491" s="132" customFormat="1" ht="15.75" x14ac:dyDescent="0.25">
      <c r="A37" s="259"/>
      <c r="B37" s="268"/>
      <c r="C37" s="130" t="s">
        <v>5</v>
      </c>
      <c r="D37" s="145"/>
      <c r="E37" s="145"/>
      <c r="F37" s="101" t="e">
        <f t="shared" si="7"/>
        <v>#DIV/0!</v>
      </c>
      <c r="G37" s="133"/>
      <c r="H37" s="134"/>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131"/>
      <c r="GE37" s="131"/>
      <c r="GF37" s="131"/>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131"/>
      <c r="JS37" s="131"/>
      <c r="JT37" s="131"/>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131"/>
      <c r="NF37" s="131"/>
      <c r="NG37" s="131"/>
      <c r="NH37" s="131"/>
      <c r="NI37" s="131"/>
      <c r="NJ37" s="131"/>
      <c r="NK37" s="131"/>
      <c r="NL37" s="131"/>
      <c r="NM37" s="131"/>
      <c r="NN37" s="131"/>
      <c r="NO37" s="131"/>
      <c r="NP37" s="131"/>
      <c r="NQ37" s="131"/>
      <c r="NR37" s="131"/>
      <c r="NS37" s="131"/>
      <c r="NT37" s="131"/>
      <c r="NU37" s="131"/>
      <c r="NV37" s="131"/>
      <c r="NW37" s="131"/>
      <c r="NX37" s="131"/>
      <c r="NY37" s="131"/>
      <c r="NZ37" s="131"/>
      <c r="OA37" s="131"/>
      <c r="OB37" s="131"/>
      <c r="OC37" s="131"/>
      <c r="OD37" s="131"/>
      <c r="OE37" s="131"/>
      <c r="OF37" s="131"/>
      <c r="OG37" s="131"/>
      <c r="OH37" s="131"/>
      <c r="OI37" s="131"/>
      <c r="OJ37" s="131"/>
      <c r="OK37" s="131"/>
      <c r="OL37" s="131"/>
      <c r="OM37" s="131"/>
      <c r="ON37" s="131"/>
      <c r="OO37" s="131"/>
      <c r="OP37" s="131"/>
      <c r="OQ37" s="131"/>
      <c r="OR37" s="131"/>
      <c r="OS37" s="131"/>
      <c r="OT37" s="131"/>
      <c r="OU37" s="131"/>
      <c r="OV37" s="131"/>
      <c r="OW37" s="131"/>
      <c r="OX37" s="131"/>
      <c r="OY37" s="131"/>
      <c r="OZ37" s="131"/>
      <c r="PA37" s="131"/>
      <c r="PB37" s="131"/>
      <c r="PC37" s="131"/>
      <c r="PD37" s="131"/>
      <c r="PE37" s="131"/>
      <c r="PF37" s="131"/>
      <c r="PG37" s="131"/>
      <c r="PH37" s="131"/>
      <c r="PI37" s="131"/>
      <c r="PJ37" s="131"/>
      <c r="PK37" s="131"/>
      <c r="PL37" s="131"/>
      <c r="PM37" s="131"/>
      <c r="PN37" s="131"/>
      <c r="PO37" s="131"/>
      <c r="PP37" s="131"/>
      <c r="PQ37" s="131"/>
      <c r="PR37" s="131"/>
      <c r="PS37" s="131"/>
      <c r="PT37" s="131"/>
      <c r="PU37" s="131"/>
      <c r="PV37" s="131"/>
      <c r="PW37" s="131"/>
      <c r="PX37" s="131"/>
      <c r="PY37" s="131"/>
      <c r="PZ37" s="131"/>
      <c r="QA37" s="131"/>
      <c r="QB37" s="131"/>
      <c r="QC37" s="131"/>
      <c r="QD37" s="131"/>
      <c r="QE37" s="131"/>
      <c r="QF37" s="131"/>
      <c r="QG37" s="131"/>
      <c r="QH37" s="131"/>
      <c r="QI37" s="131"/>
      <c r="QJ37" s="131"/>
      <c r="QK37" s="131"/>
      <c r="QL37" s="131"/>
      <c r="QM37" s="131"/>
      <c r="QN37" s="131"/>
      <c r="QO37" s="131"/>
      <c r="QP37" s="131"/>
      <c r="QQ37" s="131"/>
      <c r="QR37" s="131"/>
      <c r="QS37" s="131"/>
      <c r="QT37" s="131"/>
      <c r="QU37" s="131"/>
      <c r="QV37" s="131"/>
      <c r="QW37" s="131"/>
      <c r="QX37" s="131"/>
      <c r="QY37" s="131"/>
      <c r="QZ37" s="131"/>
      <c r="RA37" s="131"/>
      <c r="RB37" s="131"/>
      <c r="RC37" s="131"/>
      <c r="RD37" s="131"/>
      <c r="RE37" s="131"/>
      <c r="RF37" s="131"/>
      <c r="RG37" s="131"/>
      <c r="RH37" s="131"/>
      <c r="RI37" s="131"/>
      <c r="RJ37" s="131"/>
      <c r="RK37" s="131"/>
      <c r="RL37" s="131"/>
      <c r="RM37" s="131"/>
      <c r="RN37" s="131"/>
      <c r="RO37" s="131"/>
      <c r="RP37" s="131"/>
      <c r="RQ37" s="131"/>
      <c r="RR37" s="131"/>
      <c r="RS37" s="131"/>
      <c r="RT37" s="131"/>
      <c r="RU37" s="131"/>
      <c r="RV37" s="131"/>
      <c r="RW37" s="131"/>
    </row>
    <row r="38" spans="1:491" s="138" customFormat="1" ht="15.75" x14ac:dyDescent="0.25">
      <c r="A38" s="281">
        <v>2</v>
      </c>
      <c r="B38" s="278" t="s">
        <v>73</v>
      </c>
      <c r="C38" s="122" t="s">
        <v>2</v>
      </c>
      <c r="D38" s="144">
        <f>SUM(D39:D41)</f>
        <v>8406.2999999999993</v>
      </c>
      <c r="E38" s="144">
        <f>SUM(E39:E41)</f>
        <v>8398.4373200000009</v>
      </c>
      <c r="F38" s="123">
        <f>E38/D38</f>
        <v>0.99906466816554274</v>
      </c>
      <c r="G38" s="121" t="s">
        <v>92</v>
      </c>
      <c r="H38" s="136"/>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c r="GR38" s="137"/>
      <c r="GS38" s="137"/>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c r="HX38" s="137"/>
      <c r="HY38" s="137"/>
      <c r="HZ38" s="137"/>
      <c r="IA38" s="137"/>
      <c r="IB38" s="137"/>
      <c r="IC38" s="137"/>
      <c r="ID38" s="137"/>
      <c r="IE38" s="137"/>
      <c r="IF38" s="137"/>
      <c r="IG38" s="137"/>
      <c r="IH38" s="137"/>
      <c r="II38" s="137"/>
      <c r="IJ38" s="137"/>
      <c r="IK38" s="137"/>
      <c r="IL38" s="137"/>
      <c r="IM38" s="137"/>
      <c r="IN38" s="137"/>
      <c r="IO38" s="137"/>
      <c r="IP38" s="137"/>
      <c r="IQ38" s="137"/>
      <c r="IR38" s="137"/>
      <c r="IS38" s="137"/>
      <c r="IT38" s="137"/>
      <c r="IU38" s="137"/>
      <c r="IV38" s="137"/>
      <c r="IW38" s="137"/>
      <c r="IX38" s="137"/>
      <c r="IY38" s="137"/>
      <c r="IZ38" s="137"/>
      <c r="JA38" s="137"/>
      <c r="JB38" s="137"/>
      <c r="JC38" s="137"/>
      <c r="JD38" s="137"/>
      <c r="JE38" s="137"/>
      <c r="JF38" s="137"/>
      <c r="JG38" s="137"/>
      <c r="JH38" s="137"/>
      <c r="JI38" s="137"/>
      <c r="JJ38" s="137"/>
      <c r="JK38" s="137"/>
      <c r="JL38" s="137"/>
      <c r="JM38" s="137"/>
      <c r="JN38" s="137"/>
      <c r="JO38" s="137"/>
      <c r="JP38" s="137"/>
      <c r="JQ38" s="137"/>
      <c r="JR38" s="137"/>
      <c r="JS38" s="137"/>
      <c r="JT38" s="137"/>
      <c r="JU38" s="137"/>
      <c r="JV38" s="137"/>
      <c r="JW38" s="137"/>
      <c r="JX38" s="137"/>
      <c r="JY38" s="137"/>
      <c r="JZ38" s="137"/>
      <c r="KA38" s="137"/>
      <c r="KB38" s="137"/>
      <c r="KC38" s="137"/>
      <c r="KD38" s="137"/>
      <c r="KE38" s="137"/>
      <c r="KF38" s="137"/>
      <c r="KG38" s="137"/>
      <c r="KH38" s="137"/>
      <c r="KI38" s="137"/>
      <c r="KJ38" s="137"/>
      <c r="KK38" s="137"/>
      <c r="KL38" s="137"/>
      <c r="KM38" s="137"/>
      <c r="KN38" s="137"/>
      <c r="KO38" s="137"/>
      <c r="KP38" s="137"/>
      <c r="KQ38" s="137"/>
      <c r="KR38" s="137"/>
      <c r="KS38" s="137"/>
      <c r="KT38" s="137"/>
      <c r="KU38" s="137"/>
      <c r="KV38" s="137"/>
      <c r="KW38" s="137"/>
      <c r="KX38" s="137"/>
      <c r="KY38" s="137"/>
      <c r="KZ38" s="137"/>
      <c r="LA38" s="137"/>
      <c r="LB38" s="137"/>
      <c r="LC38" s="137"/>
      <c r="LD38" s="137"/>
      <c r="LE38" s="137"/>
      <c r="LF38" s="137"/>
      <c r="LG38" s="137"/>
      <c r="LH38" s="137"/>
      <c r="LI38" s="137"/>
      <c r="LJ38" s="137"/>
      <c r="LK38" s="137"/>
      <c r="LL38" s="137"/>
      <c r="LM38" s="137"/>
      <c r="LN38" s="137"/>
      <c r="LO38" s="137"/>
      <c r="LP38" s="137"/>
      <c r="LQ38" s="137"/>
      <c r="LR38" s="137"/>
      <c r="LS38" s="137"/>
      <c r="LT38" s="137"/>
      <c r="LU38" s="137"/>
      <c r="LV38" s="137"/>
      <c r="LW38" s="137"/>
      <c r="LX38" s="137"/>
      <c r="LY38" s="137"/>
      <c r="LZ38" s="137"/>
      <c r="MA38" s="137"/>
      <c r="MB38" s="137"/>
      <c r="MC38" s="137"/>
      <c r="MD38" s="137"/>
      <c r="ME38" s="137"/>
      <c r="MF38" s="137"/>
      <c r="MG38" s="137"/>
      <c r="MH38" s="137"/>
      <c r="MI38" s="137"/>
      <c r="MJ38" s="137"/>
      <c r="MK38" s="137"/>
      <c r="ML38" s="137"/>
      <c r="MM38" s="137"/>
      <c r="MN38" s="137"/>
      <c r="MO38" s="137"/>
      <c r="MP38" s="137"/>
      <c r="MQ38" s="137"/>
      <c r="MR38" s="137"/>
      <c r="MS38" s="137"/>
      <c r="MT38" s="137"/>
      <c r="MU38" s="137"/>
      <c r="MV38" s="137"/>
      <c r="MW38" s="137"/>
      <c r="MX38" s="137"/>
      <c r="MY38" s="137"/>
      <c r="MZ38" s="137"/>
      <c r="NA38" s="137"/>
      <c r="NB38" s="137"/>
      <c r="NC38" s="137"/>
      <c r="ND38" s="137"/>
      <c r="NE38" s="137"/>
      <c r="NF38" s="137"/>
      <c r="NG38" s="137"/>
      <c r="NH38" s="137"/>
      <c r="NI38" s="137"/>
      <c r="NJ38" s="137"/>
      <c r="NK38" s="137"/>
      <c r="NL38" s="137"/>
      <c r="NM38" s="137"/>
      <c r="NN38" s="137"/>
      <c r="NO38" s="137"/>
      <c r="NP38" s="137"/>
      <c r="NQ38" s="137"/>
      <c r="NR38" s="137"/>
      <c r="NS38" s="137"/>
      <c r="NT38" s="137"/>
      <c r="NU38" s="137"/>
      <c r="NV38" s="137"/>
      <c r="NW38" s="137"/>
      <c r="NX38" s="137"/>
      <c r="NY38" s="137"/>
      <c r="NZ38" s="137"/>
      <c r="OA38" s="137"/>
      <c r="OB38" s="137"/>
      <c r="OC38" s="137"/>
      <c r="OD38" s="137"/>
      <c r="OE38" s="137"/>
      <c r="OF38" s="137"/>
      <c r="OG38" s="137"/>
      <c r="OH38" s="137"/>
      <c r="OI38" s="137"/>
      <c r="OJ38" s="137"/>
      <c r="OK38" s="137"/>
      <c r="OL38" s="137"/>
      <c r="OM38" s="137"/>
      <c r="ON38" s="137"/>
      <c r="OO38" s="137"/>
      <c r="OP38" s="137"/>
      <c r="OQ38" s="137"/>
      <c r="OR38" s="137"/>
      <c r="OS38" s="137"/>
      <c r="OT38" s="137"/>
      <c r="OU38" s="137"/>
      <c r="OV38" s="137"/>
      <c r="OW38" s="137"/>
      <c r="OX38" s="137"/>
      <c r="OY38" s="137"/>
      <c r="OZ38" s="137"/>
      <c r="PA38" s="137"/>
      <c r="PB38" s="137"/>
      <c r="PC38" s="137"/>
      <c r="PD38" s="137"/>
      <c r="PE38" s="137"/>
      <c r="PF38" s="137"/>
      <c r="PG38" s="137"/>
      <c r="PH38" s="137"/>
      <c r="PI38" s="137"/>
      <c r="PJ38" s="137"/>
      <c r="PK38" s="137"/>
      <c r="PL38" s="137"/>
      <c r="PM38" s="137"/>
      <c r="PN38" s="137"/>
      <c r="PO38" s="137"/>
      <c r="PP38" s="137"/>
      <c r="PQ38" s="137"/>
      <c r="PR38" s="137"/>
      <c r="PS38" s="137"/>
      <c r="PT38" s="137"/>
      <c r="PU38" s="137"/>
      <c r="PV38" s="137"/>
      <c r="PW38" s="137"/>
      <c r="PX38" s="137"/>
      <c r="PY38" s="137"/>
      <c r="PZ38" s="137"/>
      <c r="QA38" s="137"/>
      <c r="QB38" s="137"/>
      <c r="QC38" s="137"/>
      <c r="QD38" s="137"/>
      <c r="QE38" s="137"/>
      <c r="QF38" s="137"/>
      <c r="QG38" s="137"/>
      <c r="QH38" s="137"/>
      <c r="QI38" s="137"/>
      <c r="QJ38" s="137"/>
      <c r="QK38" s="137"/>
      <c r="QL38" s="137"/>
      <c r="QM38" s="137"/>
      <c r="QN38" s="137"/>
      <c r="QO38" s="137"/>
      <c r="QP38" s="137"/>
      <c r="QQ38" s="137"/>
      <c r="QR38" s="137"/>
      <c r="QS38" s="137"/>
      <c r="QT38" s="137"/>
      <c r="QU38" s="137"/>
      <c r="QV38" s="137"/>
      <c r="QW38" s="137"/>
      <c r="QX38" s="137"/>
      <c r="QY38" s="137"/>
      <c r="QZ38" s="137"/>
      <c r="RA38" s="137"/>
      <c r="RB38" s="137"/>
      <c r="RC38" s="137"/>
      <c r="RD38" s="137"/>
      <c r="RE38" s="137"/>
      <c r="RF38" s="137"/>
      <c r="RG38" s="137"/>
      <c r="RH38" s="137"/>
      <c r="RI38" s="137"/>
      <c r="RJ38" s="137"/>
      <c r="RK38" s="137"/>
      <c r="RL38" s="137"/>
      <c r="RM38" s="137"/>
      <c r="RN38" s="137"/>
      <c r="RO38" s="137"/>
      <c r="RP38" s="137"/>
      <c r="RQ38" s="137"/>
      <c r="RR38" s="137"/>
      <c r="RS38" s="137"/>
      <c r="RT38" s="137"/>
      <c r="RU38" s="137"/>
      <c r="RV38" s="137"/>
      <c r="RW38" s="137"/>
    </row>
    <row r="39" spans="1:491" s="138" customFormat="1" ht="15.75" x14ac:dyDescent="0.25">
      <c r="A39" s="282"/>
      <c r="B39" s="279"/>
      <c r="C39" s="122" t="s">
        <v>3</v>
      </c>
      <c r="D39" s="144">
        <f>D43</f>
        <v>8406.2999999999993</v>
      </c>
      <c r="E39" s="144">
        <f>E43</f>
        <v>8398.4373200000009</v>
      </c>
      <c r="F39" s="123">
        <f t="shared" ref="F39:F41" si="8">E39/D39</f>
        <v>0.99906466816554274</v>
      </c>
      <c r="G39" s="135"/>
      <c r="H39" s="136"/>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c r="IW39" s="137"/>
      <c r="IX39" s="137"/>
      <c r="IY39" s="137"/>
      <c r="IZ39" s="137"/>
      <c r="JA39" s="137"/>
      <c r="JB39" s="137"/>
      <c r="JC39" s="137"/>
      <c r="JD39" s="137"/>
      <c r="JE39" s="137"/>
      <c r="JF39" s="137"/>
      <c r="JG39" s="137"/>
      <c r="JH39" s="137"/>
      <c r="JI39" s="137"/>
      <c r="JJ39" s="137"/>
      <c r="JK39" s="137"/>
      <c r="JL39" s="137"/>
      <c r="JM39" s="137"/>
      <c r="JN39" s="137"/>
      <c r="JO39" s="137"/>
      <c r="JP39" s="137"/>
      <c r="JQ39" s="137"/>
      <c r="JR39" s="137"/>
      <c r="JS39" s="137"/>
      <c r="JT39" s="137"/>
      <c r="JU39" s="137"/>
      <c r="JV39" s="137"/>
      <c r="JW39" s="137"/>
      <c r="JX39" s="137"/>
      <c r="JY39" s="137"/>
      <c r="JZ39" s="137"/>
      <c r="KA39" s="137"/>
      <c r="KB39" s="137"/>
      <c r="KC39" s="137"/>
      <c r="KD39" s="137"/>
      <c r="KE39" s="137"/>
      <c r="KF39" s="137"/>
      <c r="KG39" s="137"/>
      <c r="KH39" s="137"/>
      <c r="KI39" s="137"/>
      <c r="KJ39" s="137"/>
      <c r="KK39" s="137"/>
      <c r="KL39" s="137"/>
      <c r="KM39" s="137"/>
      <c r="KN39" s="137"/>
      <c r="KO39" s="137"/>
      <c r="KP39" s="137"/>
      <c r="KQ39" s="137"/>
      <c r="KR39" s="137"/>
      <c r="KS39" s="137"/>
      <c r="KT39" s="137"/>
      <c r="KU39" s="137"/>
      <c r="KV39" s="137"/>
      <c r="KW39" s="137"/>
      <c r="KX39" s="137"/>
      <c r="KY39" s="137"/>
      <c r="KZ39" s="137"/>
      <c r="LA39" s="137"/>
      <c r="LB39" s="137"/>
      <c r="LC39" s="137"/>
      <c r="LD39" s="137"/>
      <c r="LE39" s="137"/>
      <c r="LF39" s="137"/>
      <c r="LG39" s="137"/>
      <c r="LH39" s="137"/>
      <c r="LI39" s="137"/>
      <c r="LJ39" s="137"/>
      <c r="LK39" s="137"/>
      <c r="LL39" s="137"/>
      <c r="LM39" s="137"/>
      <c r="LN39" s="137"/>
      <c r="LO39" s="137"/>
      <c r="LP39" s="137"/>
      <c r="LQ39" s="137"/>
      <c r="LR39" s="137"/>
      <c r="LS39" s="137"/>
      <c r="LT39" s="137"/>
      <c r="LU39" s="137"/>
      <c r="LV39" s="137"/>
      <c r="LW39" s="137"/>
      <c r="LX39" s="137"/>
      <c r="LY39" s="137"/>
      <c r="LZ39" s="137"/>
      <c r="MA39" s="137"/>
      <c r="MB39" s="137"/>
      <c r="MC39" s="137"/>
      <c r="MD39" s="137"/>
      <c r="ME39" s="137"/>
      <c r="MF39" s="137"/>
      <c r="MG39" s="137"/>
      <c r="MH39" s="137"/>
      <c r="MI39" s="137"/>
      <c r="MJ39" s="137"/>
      <c r="MK39" s="137"/>
      <c r="ML39" s="137"/>
      <c r="MM39" s="137"/>
      <c r="MN39" s="137"/>
      <c r="MO39" s="137"/>
      <c r="MP39" s="137"/>
      <c r="MQ39" s="137"/>
      <c r="MR39" s="137"/>
      <c r="MS39" s="137"/>
      <c r="MT39" s="137"/>
      <c r="MU39" s="137"/>
      <c r="MV39" s="137"/>
      <c r="MW39" s="137"/>
      <c r="MX39" s="137"/>
      <c r="MY39" s="137"/>
      <c r="MZ39" s="137"/>
      <c r="NA39" s="137"/>
      <c r="NB39" s="137"/>
      <c r="NC39" s="137"/>
      <c r="ND39" s="137"/>
      <c r="NE39" s="137"/>
      <c r="NF39" s="137"/>
      <c r="NG39" s="137"/>
      <c r="NH39" s="137"/>
      <c r="NI39" s="137"/>
      <c r="NJ39" s="137"/>
      <c r="NK39" s="137"/>
      <c r="NL39" s="137"/>
      <c r="NM39" s="137"/>
      <c r="NN39" s="137"/>
      <c r="NO39" s="137"/>
      <c r="NP39" s="137"/>
      <c r="NQ39" s="137"/>
      <c r="NR39" s="137"/>
      <c r="NS39" s="137"/>
      <c r="NT39" s="137"/>
      <c r="NU39" s="137"/>
      <c r="NV39" s="137"/>
      <c r="NW39" s="137"/>
      <c r="NX39" s="137"/>
      <c r="NY39" s="137"/>
      <c r="NZ39" s="137"/>
      <c r="OA39" s="137"/>
      <c r="OB39" s="137"/>
      <c r="OC39" s="137"/>
      <c r="OD39" s="137"/>
      <c r="OE39" s="137"/>
      <c r="OF39" s="137"/>
      <c r="OG39" s="137"/>
      <c r="OH39" s="137"/>
      <c r="OI39" s="137"/>
      <c r="OJ39" s="137"/>
      <c r="OK39" s="137"/>
      <c r="OL39" s="137"/>
      <c r="OM39" s="137"/>
      <c r="ON39" s="137"/>
      <c r="OO39" s="137"/>
      <c r="OP39" s="137"/>
      <c r="OQ39" s="137"/>
      <c r="OR39" s="137"/>
      <c r="OS39" s="137"/>
      <c r="OT39" s="137"/>
      <c r="OU39" s="137"/>
      <c r="OV39" s="137"/>
      <c r="OW39" s="137"/>
      <c r="OX39" s="137"/>
      <c r="OY39" s="137"/>
      <c r="OZ39" s="137"/>
      <c r="PA39" s="137"/>
      <c r="PB39" s="137"/>
      <c r="PC39" s="137"/>
      <c r="PD39" s="137"/>
      <c r="PE39" s="137"/>
      <c r="PF39" s="137"/>
      <c r="PG39" s="137"/>
      <c r="PH39" s="137"/>
      <c r="PI39" s="137"/>
      <c r="PJ39" s="137"/>
      <c r="PK39" s="137"/>
      <c r="PL39" s="137"/>
      <c r="PM39" s="137"/>
      <c r="PN39" s="137"/>
      <c r="PO39" s="137"/>
      <c r="PP39" s="137"/>
      <c r="PQ39" s="137"/>
      <c r="PR39" s="137"/>
      <c r="PS39" s="137"/>
      <c r="PT39" s="137"/>
      <c r="PU39" s="137"/>
      <c r="PV39" s="137"/>
      <c r="PW39" s="137"/>
      <c r="PX39" s="137"/>
      <c r="PY39" s="137"/>
      <c r="PZ39" s="137"/>
      <c r="QA39" s="137"/>
      <c r="QB39" s="137"/>
      <c r="QC39" s="137"/>
      <c r="QD39" s="137"/>
      <c r="QE39" s="137"/>
      <c r="QF39" s="137"/>
      <c r="QG39" s="137"/>
      <c r="QH39" s="137"/>
      <c r="QI39" s="137"/>
      <c r="QJ39" s="137"/>
      <c r="QK39" s="137"/>
      <c r="QL39" s="137"/>
      <c r="QM39" s="137"/>
      <c r="QN39" s="137"/>
      <c r="QO39" s="137"/>
      <c r="QP39" s="137"/>
      <c r="QQ39" s="137"/>
      <c r="QR39" s="137"/>
      <c r="QS39" s="137"/>
      <c r="QT39" s="137"/>
      <c r="QU39" s="137"/>
      <c r="QV39" s="137"/>
      <c r="QW39" s="137"/>
      <c r="QX39" s="137"/>
      <c r="QY39" s="137"/>
      <c r="QZ39" s="137"/>
      <c r="RA39" s="137"/>
      <c r="RB39" s="137"/>
      <c r="RC39" s="137"/>
      <c r="RD39" s="137"/>
      <c r="RE39" s="137"/>
      <c r="RF39" s="137"/>
      <c r="RG39" s="137"/>
      <c r="RH39" s="137"/>
      <c r="RI39" s="137"/>
      <c r="RJ39" s="137"/>
      <c r="RK39" s="137"/>
      <c r="RL39" s="137"/>
      <c r="RM39" s="137"/>
      <c r="RN39" s="137"/>
      <c r="RO39" s="137"/>
      <c r="RP39" s="137"/>
      <c r="RQ39" s="137"/>
      <c r="RR39" s="137"/>
      <c r="RS39" s="137"/>
      <c r="RT39" s="137"/>
      <c r="RU39" s="137"/>
      <c r="RV39" s="137"/>
      <c r="RW39" s="137"/>
    </row>
    <row r="40" spans="1:491" s="138" customFormat="1" ht="15.75" x14ac:dyDescent="0.25">
      <c r="A40" s="282"/>
      <c r="B40" s="279"/>
      <c r="C40" s="122" t="s">
        <v>4</v>
      </c>
      <c r="D40" s="144"/>
      <c r="E40" s="144"/>
      <c r="F40" s="123" t="e">
        <f t="shared" si="8"/>
        <v>#DIV/0!</v>
      </c>
      <c r="G40" s="135"/>
      <c r="H40" s="136"/>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7"/>
      <c r="DV40" s="137"/>
      <c r="DW40" s="137"/>
      <c r="DX40" s="137"/>
      <c r="DY40" s="137"/>
      <c r="DZ40" s="137"/>
      <c r="EA40" s="137"/>
      <c r="EB40" s="137"/>
      <c r="EC40" s="137"/>
      <c r="ED40" s="137"/>
      <c r="EE40" s="137"/>
      <c r="EF40" s="137"/>
      <c r="EG40" s="137"/>
      <c r="EH40" s="137"/>
      <c r="EI40" s="137"/>
      <c r="EJ40" s="137"/>
      <c r="EK40" s="137"/>
      <c r="EL40" s="137"/>
      <c r="EM40" s="137"/>
      <c r="EN40" s="137"/>
      <c r="EO40" s="137"/>
      <c r="EP40" s="137"/>
      <c r="EQ40" s="137"/>
      <c r="ER40" s="137"/>
      <c r="ES40" s="137"/>
      <c r="ET40" s="137"/>
      <c r="EU40" s="137"/>
      <c r="EV40" s="137"/>
      <c r="EW40" s="137"/>
      <c r="EX40" s="137"/>
      <c r="EY40" s="137"/>
      <c r="EZ40" s="137"/>
      <c r="FA40" s="137"/>
      <c r="FB40" s="137"/>
      <c r="FC40" s="137"/>
      <c r="FD40" s="137"/>
      <c r="FE40" s="137"/>
      <c r="FF40" s="137"/>
      <c r="FG40" s="137"/>
      <c r="FH40" s="137"/>
      <c r="FI40" s="137"/>
      <c r="FJ40" s="137"/>
      <c r="FK40" s="137"/>
      <c r="FL40" s="137"/>
      <c r="FM40" s="137"/>
      <c r="FN40" s="137"/>
      <c r="FO40" s="137"/>
      <c r="FP40" s="137"/>
      <c r="FQ40" s="137"/>
      <c r="FR40" s="137"/>
      <c r="FS40" s="137"/>
      <c r="FT40" s="137"/>
      <c r="FU40" s="137"/>
      <c r="FV40" s="137"/>
      <c r="FW40" s="137"/>
      <c r="FX40" s="137"/>
      <c r="FY40" s="137"/>
      <c r="FZ40" s="137"/>
      <c r="GA40" s="137"/>
      <c r="GB40" s="137"/>
      <c r="GC40" s="137"/>
      <c r="GD40" s="137"/>
      <c r="GE40" s="137"/>
      <c r="GF40" s="137"/>
      <c r="GG40" s="137"/>
      <c r="GH40" s="137"/>
      <c r="GI40" s="137"/>
      <c r="GJ40" s="137"/>
      <c r="GK40" s="137"/>
      <c r="GL40" s="137"/>
      <c r="GM40" s="137"/>
      <c r="GN40" s="137"/>
      <c r="GO40" s="137"/>
      <c r="GP40" s="137"/>
      <c r="GQ40" s="137"/>
      <c r="GR40" s="137"/>
      <c r="GS40" s="137"/>
      <c r="GT40" s="137"/>
      <c r="GU40" s="137"/>
      <c r="GV40" s="137"/>
      <c r="GW40" s="137"/>
      <c r="GX40" s="137"/>
      <c r="GY40" s="137"/>
      <c r="GZ40" s="137"/>
      <c r="HA40" s="137"/>
      <c r="HB40" s="137"/>
      <c r="HC40" s="137"/>
      <c r="HD40" s="137"/>
      <c r="HE40" s="137"/>
      <c r="HF40" s="137"/>
      <c r="HG40" s="137"/>
      <c r="HH40" s="137"/>
      <c r="HI40" s="137"/>
      <c r="HJ40" s="137"/>
      <c r="HK40" s="137"/>
      <c r="HL40" s="137"/>
      <c r="HM40" s="137"/>
      <c r="HN40" s="137"/>
      <c r="HO40" s="137"/>
      <c r="HP40" s="137"/>
      <c r="HQ40" s="137"/>
      <c r="HR40" s="137"/>
      <c r="HS40" s="137"/>
      <c r="HT40" s="137"/>
      <c r="HU40" s="137"/>
      <c r="HV40" s="137"/>
      <c r="HW40" s="137"/>
      <c r="HX40" s="137"/>
      <c r="HY40" s="137"/>
      <c r="HZ40" s="137"/>
      <c r="IA40" s="137"/>
      <c r="IB40" s="137"/>
      <c r="IC40" s="137"/>
      <c r="ID40" s="137"/>
      <c r="IE40" s="137"/>
      <c r="IF40" s="137"/>
      <c r="IG40" s="137"/>
      <c r="IH40" s="137"/>
      <c r="II40" s="137"/>
      <c r="IJ40" s="137"/>
      <c r="IK40" s="137"/>
      <c r="IL40" s="137"/>
      <c r="IM40" s="137"/>
      <c r="IN40" s="137"/>
      <c r="IO40" s="137"/>
      <c r="IP40" s="137"/>
      <c r="IQ40" s="137"/>
      <c r="IR40" s="137"/>
      <c r="IS40" s="137"/>
      <c r="IT40" s="137"/>
      <c r="IU40" s="137"/>
      <c r="IV40" s="137"/>
      <c r="IW40" s="137"/>
      <c r="IX40" s="137"/>
      <c r="IY40" s="137"/>
      <c r="IZ40" s="137"/>
      <c r="JA40" s="137"/>
      <c r="JB40" s="137"/>
      <c r="JC40" s="137"/>
      <c r="JD40" s="137"/>
      <c r="JE40" s="137"/>
      <c r="JF40" s="137"/>
      <c r="JG40" s="137"/>
      <c r="JH40" s="137"/>
      <c r="JI40" s="137"/>
      <c r="JJ40" s="137"/>
      <c r="JK40" s="137"/>
      <c r="JL40" s="137"/>
      <c r="JM40" s="137"/>
      <c r="JN40" s="137"/>
      <c r="JO40" s="137"/>
      <c r="JP40" s="137"/>
      <c r="JQ40" s="137"/>
      <c r="JR40" s="137"/>
      <c r="JS40" s="137"/>
      <c r="JT40" s="137"/>
      <c r="JU40" s="137"/>
      <c r="JV40" s="137"/>
      <c r="JW40" s="137"/>
      <c r="JX40" s="137"/>
      <c r="JY40" s="137"/>
      <c r="JZ40" s="137"/>
      <c r="KA40" s="137"/>
      <c r="KB40" s="137"/>
      <c r="KC40" s="137"/>
      <c r="KD40" s="137"/>
      <c r="KE40" s="137"/>
      <c r="KF40" s="137"/>
      <c r="KG40" s="137"/>
      <c r="KH40" s="137"/>
      <c r="KI40" s="137"/>
      <c r="KJ40" s="137"/>
      <c r="KK40" s="137"/>
      <c r="KL40" s="137"/>
      <c r="KM40" s="137"/>
      <c r="KN40" s="137"/>
      <c r="KO40" s="137"/>
      <c r="KP40" s="137"/>
      <c r="KQ40" s="137"/>
      <c r="KR40" s="137"/>
      <c r="KS40" s="137"/>
      <c r="KT40" s="137"/>
      <c r="KU40" s="137"/>
      <c r="KV40" s="137"/>
      <c r="KW40" s="137"/>
      <c r="KX40" s="137"/>
      <c r="KY40" s="137"/>
      <c r="KZ40" s="137"/>
      <c r="LA40" s="137"/>
      <c r="LB40" s="137"/>
      <c r="LC40" s="137"/>
      <c r="LD40" s="137"/>
      <c r="LE40" s="137"/>
      <c r="LF40" s="137"/>
      <c r="LG40" s="137"/>
      <c r="LH40" s="137"/>
      <c r="LI40" s="137"/>
      <c r="LJ40" s="137"/>
      <c r="LK40" s="137"/>
      <c r="LL40" s="137"/>
      <c r="LM40" s="137"/>
      <c r="LN40" s="137"/>
      <c r="LO40" s="137"/>
      <c r="LP40" s="137"/>
      <c r="LQ40" s="137"/>
      <c r="LR40" s="137"/>
      <c r="LS40" s="137"/>
      <c r="LT40" s="137"/>
      <c r="LU40" s="137"/>
      <c r="LV40" s="137"/>
      <c r="LW40" s="137"/>
      <c r="LX40" s="137"/>
      <c r="LY40" s="137"/>
      <c r="LZ40" s="137"/>
      <c r="MA40" s="137"/>
      <c r="MB40" s="137"/>
      <c r="MC40" s="137"/>
      <c r="MD40" s="137"/>
      <c r="ME40" s="137"/>
      <c r="MF40" s="137"/>
      <c r="MG40" s="137"/>
      <c r="MH40" s="137"/>
      <c r="MI40" s="137"/>
      <c r="MJ40" s="137"/>
      <c r="MK40" s="137"/>
      <c r="ML40" s="137"/>
      <c r="MM40" s="137"/>
      <c r="MN40" s="137"/>
      <c r="MO40" s="137"/>
      <c r="MP40" s="137"/>
      <c r="MQ40" s="137"/>
      <c r="MR40" s="137"/>
      <c r="MS40" s="137"/>
      <c r="MT40" s="137"/>
      <c r="MU40" s="137"/>
      <c r="MV40" s="137"/>
      <c r="MW40" s="137"/>
      <c r="MX40" s="137"/>
      <c r="MY40" s="137"/>
      <c r="MZ40" s="137"/>
      <c r="NA40" s="137"/>
      <c r="NB40" s="137"/>
      <c r="NC40" s="137"/>
      <c r="ND40" s="137"/>
      <c r="NE40" s="137"/>
      <c r="NF40" s="137"/>
      <c r="NG40" s="137"/>
      <c r="NH40" s="137"/>
      <c r="NI40" s="137"/>
      <c r="NJ40" s="137"/>
      <c r="NK40" s="137"/>
      <c r="NL40" s="137"/>
      <c r="NM40" s="137"/>
      <c r="NN40" s="137"/>
      <c r="NO40" s="137"/>
      <c r="NP40" s="137"/>
      <c r="NQ40" s="137"/>
      <c r="NR40" s="137"/>
      <c r="NS40" s="137"/>
      <c r="NT40" s="137"/>
      <c r="NU40" s="137"/>
      <c r="NV40" s="137"/>
      <c r="NW40" s="137"/>
      <c r="NX40" s="137"/>
      <c r="NY40" s="137"/>
      <c r="NZ40" s="137"/>
      <c r="OA40" s="137"/>
      <c r="OB40" s="137"/>
      <c r="OC40" s="137"/>
      <c r="OD40" s="137"/>
      <c r="OE40" s="137"/>
      <c r="OF40" s="137"/>
      <c r="OG40" s="137"/>
      <c r="OH40" s="137"/>
      <c r="OI40" s="137"/>
      <c r="OJ40" s="137"/>
      <c r="OK40" s="137"/>
      <c r="OL40" s="137"/>
      <c r="OM40" s="137"/>
      <c r="ON40" s="137"/>
      <c r="OO40" s="137"/>
      <c r="OP40" s="137"/>
      <c r="OQ40" s="137"/>
      <c r="OR40" s="137"/>
      <c r="OS40" s="137"/>
      <c r="OT40" s="137"/>
      <c r="OU40" s="137"/>
      <c r="OV40" s="137"/>
      <c r="OW40" s="137"/>
      <c r="OX40" s="137"/>
      <c r="OY40" s="137"/>
      <c r="OZ40" s="137"/>
      <c r="PA40" s="137"/>
      <c r="PB40" s="137"/>
      <c r="PC40" s="137"/>
      <c r="PD40" s="137"/>
      <c r="PE40" s="137"/>
      <c r="PF40" s="137"/>
      <c r="PG40" s="137"/>
      <c r="PH40" s="137"/>
      <c r="PI40" s="137"/>
      <c r="PJ40" s="137"/>
      <c r="PK40" s="137"/>
      <c r="PL40" s="137"/>
      <c r="PM40" s="137"/>
      <c r="PN40" s="137"/>
      <c r="PO40" s="137"/>
      <c r="PP40" s="137"/>
      <c r="PQ40" s="137"/>
      <c r="PR40" s="137"/>
      <c r="PS40" s="137"/>
      <c r="PT40" s="137"/>
      <c r="PU40" s="137"/>
      <c r="PV40" s="137"/>
      <c r="PW40" s="137"/>
      <c r="PX40" s="137"/>
      <c r="PY40" s="137"/>
      <c r="PZ40" s="137"/>
      <c r="QA40" s="137"/>
      <c r="QB40" s="137"/>
      <c r="QC40" s="137"/>
      <c r="QD40" s="137"/>
      <c r="QE40" s="137"/>
      <c r="QF40" s="137"/>
      <c r="QG40" s="137"/>
      <c r="QH40" s="137"/>
      <c r="QI40" s="137"/>
      <c r="QJ40" s="137"/>
      <c r="QK40" s="137"/>
      <c r="QL40" s="137"/>
      <c r="QM40" s="137"/>
      <c r="QN40" s="137"/>
      <c r="QO40" s="137"/>
      <c r="QP40" s="137"/>
      <c r="QQ40" s="137"/>
      <c r="QR40" s="137"/>
      <c r="QS40" s="137"/>
      <c r="QT40" s="137"/>
      <c r="QU40" s="137"/>
      <c r="QV40" s="137"/>
      <c r="QW40" s="137"/>
      <c r="QX40" s="137"/>
      <c r="QY40" s="137"/>
      <c r="QZ40" s="137"/>
      <c r="RA40" s="137"/>
      <c r="RB40" s="137"/>
      <c r="RC40" s="137"/>
      <c r="RD40" s="137"/>
      <c r="RE40" s="137"/>
      <c r="RF40" s="137"/>
      <c r="RG40" s="137"/>
      <c r="RH40" s="137"/>
      <c r="RI40" s="137"/>
      <c r="RJ40" s="137"/>
      <c r="RK40" s="137"/>
      <c r="RL40" s="137"/>
      <c r="RM40" s="137"/>
      <c r="RN40" s="137"/>
      <c r="RO40" s="137"/>
      <c r="RP40" s="137"/>
      <c r="RQ40" s="137"/>
      <c r="RR40" s="137"/>
      <c r="RS40" s="137"/>
      <c r="RT40" s="137"/>
      <c r="RU40" s="137"/>
      <c r="RV40" s="137"/>
      <c r="RW40" s="137"/>
    </row>
    <row r="41" spans="1:491" s="138" customFormat="1" ht="15.75" x14ac:dyDescent="0.25">
      <c r="A41" s="283"/>
      <c r="B41" s="280"/>
      <c r="C41" s="122" t="s">
        <v>5</v>
      </c>
      <c r="D41" s="144"/>
      <c r="E41" s="144"/>
      <c r="F41" s="123" t="e">
        <f t="shared" si="8"/>
        <v>#DIV/0!</v>
      </c>
      <c r="G41" s="135"/>
      <c r="H41" s="136"/>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137"/>
      <c r="EQ41" s="137"/>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c r="GH41" s="137"/>
      <c r="GI41" s="137"/>
      <c r="GJ41" s="137"/>
      <c r="GK41" s="137"/>
      <c r="GL41" s="137"/>
      <c r="GM41" s="137"/>
      <c r="GN41" s="137"/>
      <c r="GO41" s="137"/>
      <c r="GP41" s="137"/>
      <c r="GQ41" s="137"/>
      <c r="GR41" s="137"/>
      <c r="GS41" s="137"/>
      <c r="GT41" s="137"/>
      <c r="GU41" s="137"/>
      <c r="GV41" s="137"/>
      <c r="GW41" s="137"/>
      <c r="GX41" s="137"/>
      <c r="GY41" s="137"/>
      <c r="GZ41" s="137"/>
      <c r="HA41" s="137"/>
      <c r="HB41" s="137"/>
      <c r="HC41" s="137"/>
      <c r="HD41" s="137"/>
      <c r="HE41" s="137"/>
      <c r="HF41" s="137"/>
      <c r="HG41" s="137"/>
      <c r="HH41" s="137"/>
      <c r="HI41" s="137"/>
      <c r="HJ41" s="137"/>
      <c r="HK41" s="137"/>
      <c r="HL41" s="137"/>
      <c r="HM41" s="137"/>
      <c r="HN41" s="137"/>
      <c r="HO41" s="137"/>
      <c r="HP41" s="137"/>
      <c r="HQ41" s="137"/>
      <c r="HR41" s="137"/>
      <c r="HS41" s="137"/>
      <c r="HT41" s="137"/>
      <c r="HU41" s="137"/>
      <c r="HV41" s="137"/>
      <c r="HW41" s="137"/>
      <c r="HX41" s="137"/>
      <c r="HY41" s="137"/>
      <c r="HZ41" s="137"/>
      <c r="IA41" s="137"/>
      <c r="IB41" s="137"/>
      <c r="IC41" s="137"/>
      <c r="ID41" s="137"/>
      <c r="IE41" s="137"/>
      <c r="IF41" s="137"/>
      <c r="IG41" s="137"/>
      <c r="IH41" s="137"/>
      <c r="II41" s="137"/>
      <c r="IJ41" s="137"/>
      <c r="IK41" s="137"/>
      <c r="IL41" s="137"/>
      <c r="IM41" s="137"/>
      <c r="IN41" s="137"/>
      <c r="IO41" s="137"/>
      <c r="IP41" s="137"/>
      <c r="IQ41" s="137"/>
      <c r="IR41" s="137"/>
      <c r="IS41" s="137"/>
      <c r="IT41" s="137"/>
      <c r="IU41" s="137"/>
      <c r="IV41" s="137"/>
      <c r="IW41" s="137"/>
      <c r="IX41" s="137"/>
      <c r="IY41" s="137"/>
      <c r="IZ41" s="137"/>
      <c r="JA41" s="137"/>
      <c r="JB41" s="137"/>
      <c r="JC41" s="137"/>
      <c r="JD41" s="137"/>
      <c r="JE41" s="137"/>
      <c r="JF41" s="137"/>
      <c r="JG41" s="137"/>
      <c r="JH41" s="137"/>
      <c r="JI41" s="137"/>
      <c r="JJ41" s="137"/>
      <c r="JK41" s="137"/>
      <c r="JL41" s="137"/>
      <c r="JM41" s="137"/>
      <c r="JN41" s="137"/>
      <c r="JO41" s="137"/>
      <c r="JP41" s="137"/>
      <c r="JQ41" s="137"/>
      <c r="JR41" s="137"/>
      <c r="JS41" s="137"/>
      <c r="JT41" s="137"/>
      <c r="JU41" s="137"/>
      <c r="JV41" s="137"/>
      <c r="JW41" s="137"/>
      <c r="JX41" s="137"/>
      <c r="JY41" s="137"/>
      <c r="JZ41" s="137"/>
      <c r="KA41" s="137"/>
      <c r="KB41" s="137"/>
      <c r="KC41" s="137"/>
      <c r="KD41" s="137"/>
      <c r="KE41" s="137"/>
      <c r="KF41" s="137"/>
      <c r="KG41" s="137"/>
      <c r="KH41" s="137"/>
      <c r="KI41" s="137"/>
      <c r="KJ41" s="137"/>
      <c r="KK41" s="137"/>
      <c r="KL41" s="137"/>
      <c r="KM41" s="137"/>
      <c r="KN41" s="137"/>
      <c r="KO41" s="137"/>
      <c r="KP41" s="137"/>
      <c r="KQ41" s="137"/>
      <c r="KR41" s="137"/>
      <c r="KS41" s="137"/>
      <c r="KT41" s="137"/>
      <c r="KU41" s="137"/>
      <c r="KV41" s="137"/>
      <c r="KW41" s="137"/>
      <c r="KX41" s="137"/>
      <c r="KY41" s="137"/>
      <c r="KZ41" s="137"/>
      <c r="LA41" s="137"/>
      <c r="LB41" s="137"/>
      <c r="LC41" s="137"/>
      <c r="LD41" s="137"/>
      <c r="LE41" s="137"/>
      <c r="LF41" s="137"/>
      <c r="LG41" s="137"/>
      <c r="LH41" s="137"/>
      <c r="LI41" s="137"/>
      <c r="LJ41" s="137"/>
      <c r="LK41" s="137"/>
      <c r="LL41" s="137"/>
      <c r="LM41" s="137"/>
      <c r="LN41" s="137"/>
      <c r="LO41" s="137"/>
      <c r="LP41" s="137"/>
      <c r="LQ41" s="137"/>
      <c r="LR41" s="137"/>
      <c r="LS41" s="137"/>
      <c r="LT41" s="137"/>
      <c r="LU41" s="137"/>
      <c r="LV41" s="137"/>
      <c r="LW41" s="137"/>
      <c r="LX41" s="137"/>
      <c r="LY41" s="137"/>
      <c r="LZ41" s="137"/>
      <c r="MA41" s="137"/>
      <c r="MB41" s="137"/>
      <c r="MC41" s="137"/>
      <c r="MD41" s="137"/>
      <c r="ME41" s="137"/>
      <c r="MF41" s="137"/>
      <c r="MG41" s="137"/>
      <c r="MH41" s="137"/>
      <c r="MI41" s="137"/>
      <c r="MJ41" s="137"/>
      <c r="MK41" s="137"/>
      <c r="ML41" s="137"/>
      <c r="MM41" s="137"/>
      <c r="MN41" s="137"/>
      <c r="MO41" s="137"/>
      <c r="MP41" s="137"/>
      <c r="MQ41" s="137"/>
      <c r="MR41" s="137"/>
      <c r="MS41" s="137"/>
      <c r="MT41" s="137"/>
      <c r="MU41" s="137"/>
      <c r="MV41" s="137"/>
      <c r="MW41" s="137"/>
      <c r="MX41" s="137"/>
      <c r="MY41" s="137"/>
      <c r="MZ41" s="137"/>
      <c r="NA41" s="137"/>
      <c r="NB41" s="137"/>
      <c r="NC41" s="137"/>
      <c r="ND41" s="137"/>
      <c r="NE41" s="137"/>
      <c r="NF41" s="137"/>
      <c r="NG41" s="137"/>
      <c r="NH41" s="137"/>
      <c r="NI41" s="137"/>
      <c r="NJ41" s="137"/>
      <c r="NK41" s="137"/>
      <c r="NL41" s="137"/>
      <c r="NM41" s="137"/>
      <c r="NN41" s="137"/>
      <c r="NO41" s="137"/>
      <c r="NP41" s="137"/>
      <c r="NQ41" s="137"/>
      <c r="NR41" s="137"/>
      <c r="NS41" s="137"/>
      <c r="NT41" s="137"/>
      <c r="NU41" s="137"/>
      <c r="NV41" s="137"/>
      <c r="NW41" s="137"/>
      <c r="NX41" s="137"/>
      <c r="NY41" s="137"/>
      <c r="NZ41" s="137"/>
      <c r="OA41" s="137"/>
      <c r="OB41" s="137"/>
      <c r="OC41" s="137"/>
      <c r="OD41" s="137"/>
      <c r="OE41" s="137"/>
      <c r="OF41" s="137"/>
      <c r="OG41" s="137"/>
      <c r="OH41" s="137"/>
      <c r="OI41" s="137"/>
      <c r="OJ41" s="137"/>
      <c r="OK41" s="137"/>
      <c r="OL41" s="137"/>
      <c r="OM41" s="137"/>
      <c r="ON41" s="137"/>
      <c r="OO41" s="137"/>
      <c r="OP41" s="137"/>
      <c r="OQ41" s="137"/>
      <c r="OR41" s="137"/>
      <c r="OS41" s="137"/>
      <c r="OT41" s="137"/>
      <c r="OU41" s="137"/>
      <c r="OV41" s="137"/>
      <c r="OW41" s="137"/>
      <c r="OX41" s="137"/>
      <c r="OY41" s="137"/>
      <c r="OZ41" s="137"/>
      <c r="PA41" s="137"/>
      <c r="PB41" s="137"/>
      <c r="PC41" s="137"/>
      <c r="PD41" s="137"/>
      <c r="PE41" s="137"/>
      <c r="PF41" s="137"/>
      <c r="PG41" s="137"/>
      <c r="PH41" s="137"/>
      <c r="PI41" s="137"/>
      <c r="PJ41" s="137"/>
      <c r="PK41" s="137"/>
      <c r="PL41" s="137"/>
      <c r="PM41" s="137"/>
      <c r="PN41" s="137"/>
      <c r="PO41" s="137"/>
      <c r="PP41" s="137"/>
      <c r="PQ41" s="137"/>
      <c r="PR41" s="137"/>
      <c r="PS41" s="137"/>
      <c r="PT41" s="137"/>
      <c r="PU41" s="137"/>
      <c r="PV41" s="137"/>
      <c r="PW41" s="137"/>
      <c r="PX41" s="137"/>
      <c r="PY41" s="137"/>
      <c r="PZ41" s="137"/>
      <c r="QA41" s="137"/>
      <c r="QB41" s="137"/>
      <c r="QC41" s="137"/>
      <c r="QD41" s="137"/>
      <c r="QE41" s="137"/>
      <c r="QF41" s="137"/>
      <c r="QG41" s="137"/>
      <c r="QH41" s="137"/>
      <c r="QI41" s="137"/>
      <c r="QJ41" s="137"/>
      <c r="QK41" s="137"/>
      <c r="QL41" s="137"/>
      <c r="QM41" s="137"/>
      <c r="QN41" s="137"/>
      <c r="QO41" s="137"/>
      <c r="QP41" s="137"/>
      <c r="QQ41" s="137"/>
      <c r="QR41" s="137"/>
      <c r="QS41" s="137"/>
      <c r="QT41" s="137"/>
      <c r="QU41" s="137"/>
      <c r="QV41" s="137"/>
      <c r="QW41" s="137"/>
      <c r="QX41" s="137"/>
      <c r="QY41" s="137"/>
      <c r="QZ41" s="137"/>
      <c r="RA41" s="137"/>
      <c r="RB41" s="137"/>
      <c r="RC41" s="137"/>
      <c r="RD41" s="137"/>
      <c r="RE41" s="137"/>
      <c r="RF41" s="137"/>
      <c r="RG41" s="137"/>
      <c r="RH41" s="137"/>
      <c r="RI41" s="137"/>
      <c r="RJ41" s="137"/>
      <c r="RK41" s="137"/>
      <c r="RL41" s="137"/>
      <c r="RM41" s="137"/>
      <c r="RN41" s="137"/>
      <c r="RO41" s="137"/>
      <c r="RP41" s="137"/>
      <c r="RQ41" s="137"/>
      <c r="RR41" s="137"/>
      <c r="RS41" s="137"/>
      <c r="RT41" s="137"/>
      <c r="RU41" s="137"/>
      <c r="RV41" s="137"/>
      <c r="RW41" s="137"/>
    </row>
    <row r="42" spans="1:491" s="132" customFormat="1" ht="15.75" x14ac:dyDescent="0.25">
      <c r="A42" s="257" t="s">
        <v>137</v>
      </c>
      <c r="B42" s="266" t="s">
        <v>74</v>
      </c>
      <c r="C42" s="130" t="s">
        <v>2</v>
      </c>
      <c r="D42" s="145">
        <f>SUM(D43:D45)</f>
        <v>8406.2999999999993</v>
      </c>
      <c r="E42" s="145">
        <f>SUM(E43:E45)</f>
        <v>8398.4373200000009</v>
      </c>
      <c r="F42" s="101">
        <f>E42/D42</f>
        <v>0.99906466816554274</v>
      </c>
      <c r="G42" s="109" t="s">
        <v>92</v>
      </c>
      <c r="H42" s="108"/>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c r="GG42" s="131"/>
      <c r="GH42" s="131"/>
      <c r="GI42" s="131"/>
      <c r="GJ42" s="131"/>
      <c r="GK42" s="131"/>
      <c r="GL42" s="131"/>
      <c r="GM42" s="131"/>
      <c r="GN42" s="131"/>
      <c r="GO42" s="131"/>
      <c r="GP42" s="131"/>
      <c r="GQ42" s="131"/>
      <c r="GR42" s="131"/>
      <c r="GS42" s="131"/>
      <c r="GT42" s="131"/>
      <c r="GU42" s="131"/>
      <c r="GV42" s="131"/>
      <c r="GW42" s="131"/>
      <c r="GX42" s="131"/>
      <c r="GY42" s="131"/>
      <c r="GZ42" s="131"/>
      <c r="HA42" s="131"/>
      <c r="HB42" s="131"/>
      <c r="HC42" s="131"/>
      <c r="HD42" s="131"/>
      <c r="HE42" s="131"/>
      <c r="HF42" s="131"/>
      <c r="HG42" s="131"/>
      <c r="HH42" s="131"/>
      <c r="HI42" s="131"/>
      <c r="HJ42" s="131"/>
      <c r="HK42" s="131"/>
      <c r="HL42" s="131"/>
      <c r="HM42" s="131"/>
      <c r="HN42" s="131"/>
      <c r="HO42" s="131"/>
      <c r="HP42" s="131"/>
      <c r="HQ42" s="131"/>
      <c r="HR42" s="131"/>
      <c r="HS42" s="131"/>
      <c r="HT42" s="131"/>
      <c r="HU42" s="131"/>
      <c r="HV42" s="131"/>
      <c r="HW42" s="131"/>
      <c r="HX42" s="131"/>
      <c r="HY42" s="131"/>
      <c r="HZ42" s="131"/>
      <c r="IA42" s="131"/>
      <c r="IB42" s="131"/>
      <c r="IC42" s="131"/>
      <c r="ID42" s="131"/>
      <c r="IE42" s="131"/>
      <c r="IF42" s="131"/>
      <c r="IG42" s="131"/>
      <c r="IH42" s="131"/>
      <c r="II42" s="131"/>
      <c r="IJ42" s="131"/>
      <c r="IK42" s="131"/>
      <c r="IL42" s="131"/>
      <c r="IM42" s="131"/>
      <c r="IN42" s="131"/>
      <c r="IO42" s="131"/>
      <c r="IP42" s="131"/>
      <c r="IQ42" s="131"/>
      <c r="IR42" s="131"/>
      <c r="IS42" s="131"/>
      <c r="IT42" s="131"/>
      <c r="IU42" s="131"/>
      <c r="IV42" s="131"/>
      <c r="IW42" s="131"/>
      <c r="IX42" s="131"/>
      <c r="IY42" s="131"/>
      <c r="IZ42" s="131"/>
      <c r="JA42" s="131"/>
      <c r="JB42" s="131"/>
      <c r="JC42" s="131"/>
      <c r="JD42" s="131"/>
      <c r="JE42" s="131"/>
      <c r="JF42" s="131"/>
      <c r="JG42" s="131"/>
      <c r="JH42" s="131"/>
      <c r="JI42" s="131"/>
      <c r="JJ42" s="131"/>
      <c r="JK42" s="131"/>
      <c r="JL42" s="131"/>
      <c r="JM42" s="131"/>
      <c r="JN42" s="131"/>
      <c r="JO42" s="131"/>
      <c r="JP42" s="131"/>
      <c r="JQ42" s="131"/>
      <c r="JR42" s="131"/>
      <c r="JS42" s="131"/>
      <c r="JT42" s="131"/>
      <c r="JU42" s="131"/>
      <c r="JV42" s="131"/>
      <c r="JW42" s="131"/>
      <c r="JX42" s="131"/>
      <c r="JY42" s="131"/>
      <c r="JZ42" s="131"/>
      <c r="KA42" s="131"/>
      <c r="KB42" s="131"/>
      <c r="KC42" s="131"/>
      <c r="KD42" s="131"/>
      <c r="KE42" s="131"/>
      <c r="KF42" s="131"/>
      <c r="KG42" s="131"/>
      <c r="KH42" s="131"/>
      <c r="KI42" s="131"/>
      <c r="KJ42" s="131"/>
      <c r="KK42" s="131"/>
      <c r="KL42" s="131"/>
      <c r="KM42" s="131"/>
      <c r="KN42" s="131"/>
      <c r="KO42" s="131"/>
      <c r="KP42" s="131"/>
      <c r="KQ42" s="131"/>
      <c r="KR42" s="131"/>
      <c r="KS42" s="131"/>
      <c r="KT42" s="131"/>
      <c r="KU42" s="131"/>
      <c r="KV42" s="131"/>
      <c r="KW42" s="131"/>
      <c r="KX42" s="131"/>
      <c r="KY42" s="131"/>
      <c r="KZ42" s="131"/>
      <c r="LA42" s="131"/>
      <c r="LB42" s="131"/>
      <c r="LC42" s="131"/>
      <c r="LD42" s="131"/>
      <c r="LE42" s="131"/>
      <c r="LF42" s="131"/>
      <c r="LG42" s="131"/>
      <c r="LH42" s="131"/>
      <c r="LI42" s="131"/>
      <c r="LJ42" s="131"/>
      <c r="LK42" s="131"/>
      <c r="LL42" s="131"/>
      <c r="LM42" s="131"/>
      <c r="LN42" s="131"/>
      <c r="LO42" s="131"/>
      <c r="LP42" s="131"/>
      <c r="LQ42" s="131"/>
      <c r="LR42" s="131"/>
      <c r="LS42" s="131"/>
      <c r="LT42" s="131"/>
      <c r="LU42" s="131"/>
      <c r="LV42" s="131"/>
      <c r="LW42" s="131"/>
      <c r="LX42" s="131"/>
      <c r="LY42" s="131"/>
      <c r="LZ42" s="131"/>
      <c r="MA42" s="131"/>
      <c r="MB42" s="131"/>
      <c r="MC42" s="131"/>
      <c r="MD42" s="131"/>
      <c r="ME42" s="131"/>
      <c r="MF42" s="131"/>
      <c r="MG42" s="131"/>
      <c r="MH42" s="131"/>
      <c r="MI42" s="131"/>
      <c r="MJ42" s="131"/>
      <c r="MK42" s="131"/>
      <c r="ML42" s="131"/>
      <c r="MM42" s="131"/>
      <c r="MN42" s="131"/>
      <c r="MO42" s="131"/>
      <c r="MP42" s="131"/>
      <c r="MQ42" s="131"/>
      <c r="MR42" s="131"/>
      <c r="MS42" s="131"/>
      <c r="MT42" s="131"/>
      <c r="MU42" s="131"/>
      <c r="MV42" s="131"/>
      <c r="MW42" s="131"/>
      <c r="MX42" s="131"/>
      <c r="MY42" s="131"/>
      <c r="MZ42" s="131"/>
      <c r="NA42" s="131"/>
      <c r="NB42" s="131"/>
      <c r="NC42" s="131"/>
      <c r="ND42" s="131"/>
      <c r="NE42" s="131"/>
      <c r="NF42" s="131"/>
      <c r="NG42" s="131"/>
      <c r="NH42" s="131"/>
      <c r="NI42" s="131"/>
      <c r="NJ42" s="131"/>
      <c r="NK42" s="131"/>
      <c r="NL42" s="131"/>
      <c r="NM42" s="131"/>
      <c r="NN42" s="131"/>
      <c r="NO42" s="131"/>
      <c r="NP42" s="131"/>
      <c r="NQ42" s="131"/>
      <c r="NR42" s="131"/>
      <c r="NS42" s="131"/>
      <c r="NT42" s="131"/>
      <c r="NU42" s="131"/>
      <c r="NV42" s="131"/>
      <c r="NW42" s="131"/>
      <c r="NX42" s="131"/>
      <c r="NY42" s="131"/>
      <c r="NZ42" s="131"/>
      <c r="OA42" s="131"/>
      <c r="OB42" s="131"/>
      <c r="OC42" s="131"/>
      <c r="OD42" s="131"/>
      <c r="OE42" s="131"/>
      <c r="OF42" s="131"/>
      <c r="OG42" s="131"/>
      <c r="OH42" s="131"/>
      <c r="OI42" s="131"/>
      <c r="OJ42" s="131"/>
      <c r="OK42" s="131"/>
      <c r="OL42" s="131"/>
      <c r="OM42" s="131"/>
      <c r="ON42" s="131"/>
      <c r="OO42" s="131"/>
      <c r="OP42" s="131"/>
      <c r="OQ42" s="131"/>
      <c r="OR42" s="131"/>
      <c r="OS42" s="131"/>
      <c r="OT42" s="131"/>
      <c r="OU42" s="131"/>
      <c r="OV42" s="131"/>
      <c r="OW42" s="131"/>
      <c r="OX42" s="131"/>
      <c r="OY42" s="131"/>
      <c r="OZ42" s="131"/>
      <c r="PA42" s="131"/>
      <c r="PB42" s="131"/>
      <c r="PC42" s="131"/>
      <c r="PD42" s="131"/>
      <c r="PE42" s="131"/>
      <c r="PF42" s="131"/>
      <c r="PG42" s="131"/>
      <c r="PH42" s="131"/>
      <c r="PI42" s="131"/>
      <c r="PJ42" s="131"/>
      <c r="PK42" s="131"/>
      <c r="PL42" s="131"/>
      <c r="PM42" s="131"/>
      <c r="PN42" s="131"/>
      <c r="PO42" s="131"/>
      <c r="PP42" s="131"/>
      <c r="PQ42" s="131"/>
      <c r="PR42" s="131"/>
      <c r="PS42" s="131"/>
      <c r="PT42" s="131"/>
      <c r="PU42" s="131"/>
      <c r="PV42" s="131"/>
      <c r="PW42" s="131"/>
      <c r="PX42" s="131"/>
      <c r="PY42" s="131"/>
      <c r="PZ42" s="131"/>
      <c r="QA42" s="131"/>
      <c r="QB42" s="131"/>
      <c r="QC42" s="131"/>
      <c r="QD42" s="131"/>
      <c r="QE42" s="131"/>
      <c r="QF42" s="131"/>
      <c r="QG42" s="131"/>
      <c r="QH42" s="131"/>
      <c r="QI42" s="131"/>
      <c r="QJ42" s="131"/>
      <c r="QK42" s="131"/>
      <c r="QL42" s="131"/>
      <c r="QM42" s="131"/>
      <c r="QN42" s="131"/>
      <c r="QO42" s="131"/>
      <c r="QP42" s="131"/>
      <c r="QQ42" s="131"/>
      <c r="QR42" s="131"/>
      <c r="QS42" s="131"/>
      <c r="QT42" s="131"/>
      <c r="QU42" s="131"/>
      <c r="QV42" s="131"/>
      <c r="QW42" s="131"/>
      <c r="QX42" s="131"/>
      <c r="QY42" s="131"/>
      <c r="QZ42" s="131"/>
      <c r="RA42" s="131"/>
      <c r="RB42" s="131"/>
      <c r="RC42" s="131"/>
      <c r="RD42" s="131"/>
      <c r="RE42" s="131"/>
      <c r="RF42" s="131"/>
      <c r="RG42" s="131"/>
      <c r="RH42" s="131"/>
      <c r="RI42" s="131"/>
      <c r="RJ42" s="131"/>
      <c r="RK42" s="131"/>
      <c r="RL42" s="131"/>
      <c r="RM42" s="131"/>
      <c r="RN42" s="131"/>
      <c r="RO42" s="131"/>
      <c r="RP42" s="131"/>
      <c r="RQ42" s="131"/>
      <c r="RR42" s="131"/>
      <c r="RS42" s="131"/>
      <c r="RT42" s="131"/>
      <c r="RU42" s="131"/>
      <c r="RV42" s="131"/>
      <c r="RW42" s="131"/>
    </row>
    <row r="43" spans="1:491" s="132" customFormat="1" ht="15.75" x14ac:dyDescent="0.25">
      <c r="A43" s="258"/>
      <c r="B43" s="267"/>
      <c r="C43" s="130" t="s">
        <v>3</v>
      </c>
      <c r="D43" s="190">
        <v>8406.2999999999993</v>
      </c>
      <c r="E43" s="190">
        <v>8398.4373200000009</v>
      </c>
      <c r="F43" s="101">
        <f t="shared" ref="F43:F45" si="9">E43/D43</f>
        <v>0.99906466816554274</v>
      </c>
      <c r="G43" s="109"/>
      <c r="H43" s="108"/>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c r="FW43" s="131"/>
      <c r="FX43" s="131"/>
      <c r="FY43" s="131"/>
      <c r="FZ43" s="131"/>
      <c r="GA43" s="131"/>
      <c r="GB43" s="131"/>
      <c r="GC43" s="131"/>
      <c r="GD43" s="131"/>
      <c r="GE43" s="131"/>
      <c r="GF43" s="131"/>
      <c r="GG43" s="131"/>
      <c r="GH43" s="131"/>
      <c r="GI43" s="131"/>
      <c r="GJ43" s="131"/>
      <c r="GK43" s="131"/>
      <c r="GL43" s="131"/>
      <c r="GM43" s="131"/>
      <c r="GN43" s="131"/>
      <c r="GO43" s="131"/>
      <c r="GP43" s="131"/>
      <c r="GQ43" s="131"/>
      <c r="GR43" s="131"/>
      <c r="GS43" s="131"/>
      <c r="GT43" s="131"/>
      <c r="GU43" s="131"/>
      <c r="GV43" s="131"/>
      <c r="GW43" s="131"/>
      <c r="GX43" s="131"/>
      <c r="GY43" s="131"/>
      <c r="GZ43" s="131"/>
      <c r="HA43" s="131"/>
      <c r="HB43" s="131"/>
      <c r="HC43" s="131"/>
      <c r="HD43" s="131"/>
      <c r="HE43" s="131"/>
      <c r="HF43" s="131"/>
      <c r="HG43" s="131"/>
      <c r="HH43" s="131"/>
      <c r="HI43" s="131"/>
      <c r="HJ43" s="131"/>
      <c r="HK43" s="131"/>
      <c r="HL43" s="131"/>
      <c r="HM43" s="131"/>
      <c r="HN43" s="131"/>
      <c r="HO43" s="131"/>
      <c r="HP43" s="131"/>
      <c r="HQ43" s="131"/>
      <c r="HR43" s="131"/>
      <c r="HS43" s="131"/>
      <c r="HT43" s="131"/>
      <c r="HU43" s="131"/>
      <c r="HV43" s="131"/>
      <c r="HW43" s="131"/>
      <c r="HX43" s="131"/>
      <c r="HY43" s="131"/>
      <c r="HZ43" s="131"/>
      <c r="IA43" s="131"/>
      <c r="IB43" s="131"/>
      <c r="IC43" s="131"/>
      <c r="ID43" s="131"/>
      <c r="IE43" s="131"/>
      <c r="IF43" s="131"/>
      <c r="IG43" s="131"/>
      <c r="IH43" s="131"/>
      <c r="II43" s="131"/>
      <c r="IJ43" s="131"/>
      <c r="IK43" s="131"/>
      <c r="IL43" s="131"/>
      <c r="IM43" s="131"/>
      <c r="IN43" s="131"/>
      <c r="IO43" s="131"/>
      <c r="IP43" s="131"/>
      <c r="IQ43" s="131"/>
      <c r="IR43" s="131"/>
      <c r="IS43" s="131"/>
      <c r="IT43" s="131"/>
      <c r="IU43" s="131"/>
      <c r="IV43" s="131"/>
      <c r="IW43" s="131"/>
      <c r="IX43" s="131"/>
      <c r="IY43" s="131"/>
      <c r="IZ43" s="131"/>
      <c r="JA43" s="131"/>
      <c r="JB43" s="131"/>
      <c r="JC43" s="131"/>
      <c r="JD43" s="131"/>
      <c r="JE43" s="131"/>
      <c r="JF43" s="131"/>
      <c r="JG43" s="131"/>
      <c r="JH43" s="131"/>
      <c r="JI43" s="131"/>
      <c r="JJ43" s="131"/>
      <c r="JK43" s="131"/>
      <c r="JL43" s="131"/>
      <c r="JM43" s="131"/>
      <c r="JN43" s="131"/>
      <c r="JO43" s="131"/>
      <c r="JP43" s="131"/>
      <c r="JQ43" s="131"/>
      <c r="JR43" s="131"/>
      <c r="JS43" s="131"/>
      <c r="JT43" s="131"/>
      <c r="JU43" s="131"/>
      <c r="JV43" s="131"/>
      <c r="JW43" s="131"/>
      <c r="JX43" s="131"/>
      <c r="JY43" s="131"/>
      <c r="JZ43" s="131"/>
      <c r="KA43" s="131"/>
      <c r="KB43" s="131"/>
      <c r="KC43" s="131"/>
      <c r="KD43" s="131"/>
      <c r="KE43" s="131"/>
      <c r="KF43" s="131"/>
      <c r="KG43" s="131"/>
      <c r="KH43" s="131"/>
      <c r="KI43" s="131"/>
      <c r="KJ43" s="131"/>
      <c r="KK43" s="131"/>
      <c r="KL43" s="131"/>
      <c r="KM43" s="131"/>
      <c r="KN43" s="131"/>
      <c r="KO43" s="131"/>
      <c r="KP43" s="131"/>
      <c r="KQ43" s="131"/>
      <c r="KR43" s="131"/>
      <c r="KS43" s="131"/>
      <c r="KT43" s="131"/>
      <c r="KU43" s="131"/>
      <c r="KV43" s="131"/>
      <c r="KW43" s="131"/>
      <c r="KX43" s="131"/>
      <c r="KY43" s="131"/>
      <c r="KZ43" s="131"/>
      <c r="LA43" s="131"/>
      <c r="LB43" s="131"/>
      <c r="LC43" s="131"/>
      <c r="LD43" s="131"/>
      <c r="LE43" s="131"/>
      <c r="LF43" s="131"/>
      <c r="LG43" s="131"/>
      <c r="LH43" s="131"/>
      <c r="LI43" s="131"/>
      <c r="LJ43" s="131"/>
      <c r="LK43" s="131"/>
      <c r="LL43" s="131"/>
      <c r="LM43" s="131"/>
      <c r="LN43" s="131"/>
      <c r="LO43" s="131"/>
      <c r="LP43" s="131"/>
      <c r="LQ43" s="131"/>
      <c r="LR43" s="131"/>
      <c r="LS43" s="131"/>
      <c r="LT43" s="131"/>
      <c r="LU43" s="131"/>
      <c r="LV43" s="131"/>
      <c r="LW43" s="131"/>
      <c r="LX43" s="131"/>
      <c r="LY43" s="131"/>
      <c r="LZ43" s="131"/>
      <c r="MA43" s="131"/>
      <c r="MB43" s="131"/>
      <c r="MC43" s="131"/>
      <c r="MD43" s="131"/>
      <c r="ME43" s="131"/>
      <c r="MF43" s="131"/>
      <c r="MG43" s="131"/>
      <c r="MH43" s="131"/>
      <c r="MI43" s="131"/>
      <c r="MJ43" s="131"/>
      <c r="MK43" s="131"/>
      <c r="ML43" s="131"/>
      <c r="MM43" s="131"/>
      <c r="MN43" s="131"/>
      <c r="MO43" s="131"/>
      <c r="MP43" s="131"/>
      <c r="MQ43" s="131"/>
      <c r="MR43" s="131"/>
      <c r="MS43" s="131"/>
      <c r="MT43" s="131"/>
      <c r="MU43" s="131"/>
      <c r="MV43" s="131"/>
      <c r="MW43" s="131"/>
      <c r="MX43" s="131"/>
      <c r="MY43" s="131"/>
      <c r="MZ43" s="131"/>
      <c r="NA43" s="131"/>
      <c r="NB43" s="131"/>
      <c r="NC43" s="131"/>
      <c r="ND43" s="131"/>
      <c r="NE43" s="131"/>
      <c r="NF43" s="131"/>
      <c r="NG43" s="131"/>
      <c r="NH43" s="131"/>
      <c r="NI43" s="131"/>
      <c r="NJ43" s="131"/>
      <c r="NK43" s="131"/>
      <c r="NL43" s="131"/>
      <c r="NM43" s="131"/>
      <c r="NN43" s="131"/>
      <c r="NO43" s="131"/>
      <c r="NP43" s="131"/>
      <c r="NQ43" s="131"/>
      <c r="NR43" s="131"/>
      <c r="NS43" s="131"/>
      <c r="NT43" s="131"/>
      <c r="NU43" s="131"/>
      <c r="NV43" s="131"/>
      <c r="NW43" s="131"/>
      <c r="NX43" s="131"/>
      <c r="NY43" s="131"/>
      <c r="NZ43" s="131"/>
      <c r="OA43" s="131"/>
      <c r="OB43" s="131"/>
      <c r="OC43" s="131"/>
      <c r="OD43" s="131"/>
      <c r="OE43" s="131"/>
      <c r="OF43" s="131"/>
      <c r="OG43" s="131"/>
      <c r="OH43" s="131"/>
      <c r="OI43" s="131"/>
      <c r="OJ43" s="131"/>
      <c r="OK43" s="131"/>
      <c r="OL43" s="131"/>
      <c r="OM43" s="131"/>
      <c r="ON43" s="131"/>
      <c r="OO43" s="131"/>
      <c r="OP43" s="131"/>
      <c r="OQ43" s="131"/>
      <c r="OR43" s="131"/>
      <c r="OS43" s="131"/>
      <c r="OT43" s="131"/>
      <c r="OU43" s="131"/>
      <c r="OV43" s="131"/>
      <c r="OW43" s="131"/>
      <c r="OX43" s="131"/>
      <c r="OY43" s="131"/>
      <c r="OZ43" s="131"/>
      <c r="PA43" s="131"/>
      <c r="PB43" s="131"/>
      <c r="PC43" s="131"/>
      <c r="PD43" s="131"/>
      <c r="PE43" s="131"/>
      <c r="PF43" s="131"/>
      <c r="PG43" s="131"/>
      <c r="PH43" s="131"/>
      <c r="PI43" s="131"/>
      <c r="PJ43" s="131"/>
      <c r="PK43" s="131"/>
      <c r="PL43" s="131"/>
      <c r="PM43" s="131"/>
      <c r="PN43" s="131"/>
      <c r="PO43" s="131"/>
      <c r="PP43" s="131"/>
      <c r="PQ43" s="131"/>
      <c r="PR43" s="131"/>
      <c r="PS43" s="131"/>
      <c r="PT43" s="131"/>
      <c r="PU43" s="131"/>
      <c r="PV43" s="131"/>
      <c r="PW43" s="131"/>
      <c r="PX43" s="131"/>
      <c r="PY43" s="131"/>
      <c r="PZ43" s="131"/>
      <c r="QA43" s="131"/>
      <c r="QB43" s="131"/>
      <c r="QC43" s="131"/>
      <c r="QD43" s="131"/>
      <c r="QE43" s="131"/>
      <c r="QF43" s="131"/>
      <c r="QG43" s="131"/>
      <c r="QH43" s="131"/>
      <c r="QI43" s="131"/>
      <c r="QJ43" s="131"/>
      <c r="QK43" s="131"/>
      <c r="QL43" s="131"/>
      <c r="QM43" s="131"/>
      <c r="QN43" s="131"/>
      <c r="QO43" s="131"/>
      <c r="QP43" s="131"/>
      <c r="QQ43" s="131"/>
      <c r="QR43" s="131"/>
      <c r="QS43" s="131"/>
      <c r="QT43" s="131"/>
      <c r="QU43" s="131"/>
      <c r="QV43" s="131"/>
      <c r="QW43" s="131"/>
      <c r="QX43" s="131"/>
      <c r="QY43" s="131"/>
      <c r="QZ43" s="131"/>
      <c r="RA43" s="131"/>
      <c r="RB43" s="131"/>
      <c r="RC43" s="131"/>
      <c r="RD43" s="131"/>
      <c r="RE43" s="131"/>
      <c r="RF43" s="131"/>
      <c r="RG43" s="131"/>
      <c r="RH43" s="131"/>
      <c r="RI43" s="131"/>
      <c r="RJ43" s="131"/>
      <c r="RK43" s="131"/>
      <c r="RL43" s="131"/>
      <c r="RM43" s="131"/>
      <c r="RN43" s="131"/>
      <c r="RO43" s="131"/>
      <c r="RP43" s="131"/>
      <c r="RQ43" s="131"/>
      <c r="RR43" s="131"/>
      <c r="RS43" s="131"/>
      <c r="RT43" s="131"/>
      <c r="RU43" s="131"/>
      <c r="RV43" s="131"/>
      <c r="RW43" s="131"/>
    </row>
    <row r="44" spans="1:491" s="132" customFormat="1" ht="15.75" x14ac:dyDescent="0.25">
      <c r="A44" s="258"/>
      <c r="B44" s="267"/>
      <c r="C44" s="130" t="s">
        <v>4</v>
      </c>
      <c r="D44" s="145"/>
      <c r="E44" s="145"/>
      <c r="F44" s="101" t="e">
        <f t="shared" si="9"/>
        <v>#DIV/0!</v>
      </c>
      <c r="G44" s="109"/>
      <c r="H44" s="108"/>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c r="HK44" s="131"/>
      <c r="HL44" s="131"/>
      <c r="HM44" s="131"/>
      <c r="HN44" s="131"/>
      <c r="HO44" s="131"/>
      <c r="HP44" s="131"/>
      <c r="HQ44" s="131"/>
      <c r="HR44" s="131"/>
      <c r="HS44" s="131"/>
      <c r="HT44" s="131"/>
      <c r="HU44" s="131"/>
      <c r="HV44" s="131"/>
      <c r="HW44" s="131"/>
      <c r="HX44" s="131"/>
      <c r="HY44" s="131"/>
      <c r="HZ44" s="131"/>
      <c r="IA44" s="131"/>
      <c r="IB44" s="131"/>
      <c r="IC44" s="131"/>
      <c r="ID44" s="131"/>
      <c r="IE44" s="131"/>
      <c r="IF44" s="131"/>
      <c r="IG44" s="131"/>
      <c r="IH44" s="131"/>
      <c r="II44" s="131"/>
      <c r="IJ44" s="131"/>
      <c r="IK44" s="131"/>
      <c r="IL44" s="131"/>
      <c r="IM44" s="131"/>
      <c r="IN44" s="131"/>
      <c r="IO44" s="131"/>
      <c r="IP44" s="131"/>
      <c r="IQ44" s="131"/>
      <c r="IR44" s="131"/>
      <c r="IS44" s="131"/>
      <c r="IT44" s="131"/>
      <c r="IU44" s="131"/>
      <c r="IV44" s="131"/>
      <c r="IW44" s="131"/>
      <c r="IX44" s="131"/>
      <c r="IY44" s="131"/>
      <c r="IZ44" s="131"/>
      <c r="JA44" s="131"/>
      <c r="JB44" s="131"/>
      <c r="JC44" s="131"/>
      <c r="JD44" s="131"/>
      <c r="JE44" s="131"/>
      <c r="JF44" s="131"/>
      <c r="JG44" s="131"/>
      <c r="JH44" s="131"/>
      <c r="JI44" s="131"/>
      <c r="JJ44" s="131"/>
      <c r="JK44" s="131"/>
      <c r="JL44" s="131"/>
      <c r="JM44" s="131"/>
      <c r="JN44" s="131"/>
      <c r="JO44" s="131"/>
      <c r="JP44" s="131"/>
      <c r="JQ44" s="131"/>
      <c r="JR44" s="131"/>
      <c r="JS44" s="131"/>
      <c r="JT44" s="131"/>
      <c r="JU44" s="131"/>
      <c r="JV44" s="131"/>
      <c r="JW44" s="131"/>
      <c r="JX44" s="131"/>
      <c r="JY44" s="131"/>
      <c r="JZ44" s="131"/>
      <c r="KA44" s="131"/>
      <c r="KB44" s="131"/>
      <c r="KC44" s="131"/>
      <c r="KD44" s="131"/>
      <c r="KE44" s="131"/>
      <c r="KF44" s="131"/>
      <c r="KG44" s="131"/>
      <c r="KH44" s="131"/>
      <c r="KI44" s="131"/>
      <c r="KJ44" s="131"/>
      <c r="KK44" s="131"/>
      <c r="KL44" s="131"/>
      <c r="KM44" s="131"/>
      <c r="KN44" s="131"/>
      <c r="KO44" s="131"/>
      <c r="KP44" s="131"/>
      <c r="KQ44" s="131"/>
      <c r="KR44" s="131"/>
      <c r="KS44" s="131"/>
      <c r="KT44" s="131"/>
      <c r="KU44" s="131"/>
      <c r="KV44" s="131"/>
      <c r="KW44" s="131"/>
      <c r="KX44" s="131"/>
      <c r="KY44" s="131"/>
      <c r="KZ44" s="131"/>
      <c r="LA44" s="131"/>
      <c r="LB44" s="131"/>
      <c r="LC44" s="131"/>
      <c r="LD44" s="131"/>
      <c r="LE44" s="131"/>
      <c r="LF44" s="131"/>
      <c r="LG44" s="131"/>
      <c r="LH44" s="131"/>
      <c r="LI44" s="131"/>
      <c r="LJ44" s="131"/>
      <c r="LK44" s="131"/>
      <c r="LL44" s="131"/>
      <c r="LM44" s="131"/>
      <c r="LN44" s="131"/>
      <c r="LO44" s="131"/>
      <c r="LP44" s="131"/>
      <c r="LQ44" s="131"/>
      <c r="LR44" s="131"/>
      <c r="LS44" s="131"/>
      <c r="LT44" s="131"/>
      <c r="LU44" s="131"/>
      <c r="LV44" s="131"/>
      <c r="LW44" s="131"/>
      <c r="LX44" s="131"/>
      <c r="LY44" s="131"/>
      <c r="LZ44" s="131"/>
      <c r="MA44" s="131"/>
      <c r="MB44" s="131"/>
      <c r="MC44" s="131"/>
      <c r="MD44" s="131"/>
      <c r="ME44" s="131"/>
      <c r="MF44" s="131"/>
      <c r="MG44" s="131"/>
      <c r="MH44" s="131"/>
      <c r="MI44" s="131"/>
      <c r="MJ44" s="131"/>
      <c r="MK44" s="131"/>
      <c r="ML44" s="131"/>
      <c r="MM44" s="131"/>
      <c r="MN44" s="131"/>
      <c r="MO44" s="131"/>
      <c r="MP44" s="131"/>
      <c r="MQ44" s="131"/>
      <c r="MR44" s="131"/>
      <c r="MS44" s="131"/>
      <c r="MT44" s="131"/>
      <c r="MU44" s="131"/>
      <c r="MV44" s="131"/>
      <c r="MW44" s="131"/>
      <c r="MX44" s="131"/>
      <c r="MY44" s="131"/>
      <c r="MZ44" s="131"/>
      <c r="NA44" s="131"/>
      <c r="NB44" s="131"/>
      <c r="NC44" s="131"/>
      <c r="ND44" s="131"/>
      <c r="NE44" s="131"/>
      <c r="NF44" s="131"/>
      <c r="NG44" s="131"/>
      <c r="NH44" s="131"/>
      <c r="NI44" s="131"/>
      <c r="NJ44" s="131"/>
      <c r="NK44" s="131"/>
      <c r="NL44" s="131"/>
      <c r="NM44" s="131"/>
      <c r="NN44" s="131"/>
      <c r="NO44" s="131"/>
      <c r="NP44" s="131"/>
      <c r="NQ44" s="131"/>
      <c r="NR44" s="131"/>
      <c r="NS44" s="131"/>
      <c r="NT44" s="131"/>
      <c r="NU44" s="131"/>
      <c r="NV44" s="131"/>
      <c r="NW44" s="131"/>
      <c r="NX44" s="131"/>
      <c r="NY44" s="131"/>
      <c r="NZ44" s="131"/>
      <c r="OA44" s="131"/>
      <c r="OB44" s="131"/>
      <c r="OC44" s="131"/>
      <c r="OD44" s="131"/>
      <c r="OE44" s="131"/>
      <c r="OF44" s="131"/>
      <c r="OG44" s="131"/>
      <c r="OH44" s="131"/>
      <c r="OI44" s="131"/>
      <c r="OJ44" s="131"/>
      <c r="OK44" s="131"/>
      <c r="OL44" s="131"/>
      <c r="OM44" s="131"/>
      <c r="ON44" s="131"/>
      <c r="OO44" s="131"/>
      <c r="OP44" s="131"/>
      <c r="OQ44" s="131"/>
      <c r="OR44" s="131"/>
      <c r="OS44" s="131"/>
      <c r="OT44" s="131"/>
      <c r="OU44" s="131"/>
      <c r="OV44" s="131"/>
      <c r="OW44" s="131"/>
      <c r="OX44" s="131"/>
      <c r="OY44" s="131"/>
      <c r="OZ44" s="131"/>
      <c r="PA44" s="131"/>
      <c r="PB44" s="131"/>
      <c r="PC44" s="131"/>
      <c r="PD44" s="131"/>
      <c r="PE44" s="131"/>
      <c r="PF44" s="131"/>
      <c r="PG44" s="131"/>
      <c r="PH44" s="131"/>
      <c r="PI44" s="131"/>
      <c r="PJ44" s="131"/>
      <c r="PK44" s="131"/>
      <c r="PL44" s="131"/>
      <c r="PM44" s="131"/>
      <c r="PN44" s="131"/>
      <c r="PO44" s="131"/>
      <c r="PP44" s="131"/>
      <c r="PQ44" s="131"/>
      <c r="PR44" s="131"/>
      <c r="PS44" s="131"/>
      <c r="PT44" s="131"/>
      <c r="PU44" s="131"/>
      <c r="PV44" s="131"/>
      <c r="PW44" s="131"/>
      <c r="PX44" s="131"/>
      <c r="PY44" s="131"/>
      <c r="PZ44" s="131"/>
      <c r="QA44" s="131"/>
      <c r="QB44" s="131"/>
      <c r="QC44" s="131"/>
      <c r="QD44" s="131"/>
      <c r="QE44" s="131"/>
      <c r="QF44" s="131"/>
      <c r="QG44" s="131"/>
      <c r="QH44" s="131"/>
      <c r="QI44" s="131"/>
      <c r="QJ44" s="131"/>
      <c r="QK44" s="131"/>
      <c r="QL44" s="131"/>
      <c r="QM44" s="131"/>
      <c r="QN44" s="131"/>
      <c r="QO44" s="131"/>
      <c r="QP44" s="131"/>
      <c r="QQ44" s="131"/>
      <c r="QR44" s="131"/>
      <c r="QS44" s="131"/>
      <c r="QT44" s="131"/>
      <c r="QU44" s="131"/>
      <c r="QV44" s="131"/>
      <c r="QW44" s="131"/>
      <c r="QX44" s="131"/>
      <c r="QY44" s="131"/>
      <c r="QZ44" s="131"/>
      <c r="RA44" s="131"/>
      <c r="RB44" s="131"/>
      <c r="RC44" s="131"/>
      <c r="RD44" s="131"/>
      <c r="RE44" s="131"/>
      <c r="RF44" s="131"/>
      <c r="RG44" s="131"/>
      <c r="RH44" s="131"/>
      <c r="RI44" s="131"/>
      <c r="RJ44" s="131"/>
      <c r="RK44" s="131"/>
      <c r="RL44" s="131"/>
      <c r="RM44" s="131"/>
      <c r="RN44" s="131"/>
      <c r="RO44" s="131"/>
      <c r="RP44" s="131"/>
      <c r="RQ44" s="131"/>
      <c r="RR44" s="131"/>
      <c r="RS44" s="131"/>
      <c r="RT44" s="131"/>
      <c r="RU44" s="131"/>
      <c r="RV44" s="131"/>
      <c r="RW44" s="131"/>
    </row>
    <row r="45" spans="1:491" s="132" customFormat="1" ht="15.75" x14ac:dyDescent="0.25">
      <c r="A45" s="259"/>
      <c r="B45" s="268"/>
      <c r="C45" s="130" t="s">
        <v>5</v>
      </c>
      <c r="D45" s="145"/>
      <c r="E45" s="145"/>
      <c r="F45" s="101" t="e">
        <f t="shared" si="9"/>
        <v>#DIV/0!</v>
      </c>
      <c r="G45" s="109"/>
      <c r="H45" s="108"/>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c r="FW45" s="131"/>
      <c r="FX45" s="131"/>
      <c r="FY45" s="131"/>
      <c r="FZ45" s="131"/>
      <c r="GA45" s="131"/>
      <c r="GB45" s="131"/>
      <c r="GC45" s="131"/>
      <c r="GD45" s="131"/>
      <c r="GE45" s="131"/>
      <c r="GF45" s="131"/>
      <c r="GG45" s="131"/>
      <c r="GH45" s="131"/>
      <c r="GI45" s="131"/>
      <c r="GJ45" s="131"/>
      <c r="GK45" s="131"/>
      <c r="GL45" s="131"/>
      <c r="GM45" s="131"/>
      <c r="GN45" s="131"/>
      <c r="GO45" s="131"/>
      <c r="GP45" s="131"/>
      <c r="GQ45" s="131"/>
      <c r="GR45" s="131"/>
      <c r="GS45" s="131"/>
      <c r="GT45" s="131"/>
      <c r="GU45" s="131"/>
      <c r="GV45" s="131"/>
      <c r="GW45" s="131"/>
      <c r="GX45" s="131"/>
      <c r="GY45" s="131"/>
      <c r="GZ45" s="131"/>
      <c r="HA45" s="131"/>
      <c r="HB45" s="131"/>
      <c r="HC45" s="131"/>
      <c r="HD45" s="131"/>
      <c r="HE45" s="131"/>
      <c r="HF45" s="131"/>
      <c r="HG45" s="131"/>
      <c r="HH45" s="131"/>
      <c r="HI45" s="131"/>
      <c r="HJ45" s="131"/>
      <c r="HK45" s="131"/>
      <c r="HL45" s="131"/>
      <c r="HM45" s="131"/>
      <c r="HN45" s="131"/>
      <c r="HO45" s="131"/>
      <c r="HP45" s="131"/>
      <c r="HQ45" s="131"/>
      <c r="HR45" s="131"/>
      <c r="HS45" s="131"/>
      <c r="HT45" s="131"/>
      <c r="HU45" s="131"/>
      <c r="HV45" s="131"/>
      <c r="HW45" s="131"/>
      <c r="HX45" s="131"/>
      <c r="HY45" s="131"/>
      <c r="HZ45" s="131"/>
      <c r="IA45" s="131"/>
      <c r="IB45" s="131"/>
      <c r="IC45" s="131"/>
      <c r="ID45" s="131"/>
      <c r="IE45" s="131"/>
      <c r="IF45" s="131"/>
      <c r="IG45" s="131"/>
      <c r="IH45" s="131"/>
      <c r="II45" s="131"/>
      <c r="IJ45" s="131"/>
      <c r="IK45" s="131"/>
      <c r="IL45" s="131"/>
      <c r="IM45" s="131"/>
      <c r="IN45" s="131"/>
      <c r="IO45" s="131"/>
      <c r="IP45" s="131"/>
      <c r="IQ45" s="131"/>
      <c r="IR45" s="131"/>
      <c r="IS45" s="131"/>
      <c r="IT45" s="131"/>
      <c r="IU45" s="131"/>
      <c r="IV45" s="131"/>
      <c r="IW45" s="131"/>
      <c r="IX45" s="131"/>
      <c r="IY45" s="131"/>
      <c r="IZ45" s="131"/>
      <c r="JA45" s="131"/>
      <c r="JB45" s="131"/>
      <c r="JC45" s="131"/>
      <c r="JD45" s="131"/>
      <c r="JE45" s="131"/>
      <c r="JF45" s="131"/>
      <c r="JG45" s="131"/>
      <c r="JH45" s="131"/>
      <c r="JI45" s="131"/>
      <c r="JJ45" s="131"/>
      <c r="JK45" s="131"/>
      <c r="JL45" s="131"/>
      <c r="JM45" s="131"/>
      <c r="JN45" s="131"/>
      <c r="JO45" s="131"/>
      <c r="JP45" s="131"/>
      <c r="JQ45" s="131"/>
      <c r="JR45" s="131"/>
      <c r="JS45" s="131"/>
      <c r="JT45" s="131"/>
      <c r="JU45" s="131"/>
      <c r="JV45" s="131"/>
      <c r="JW45" s="131"/>
      <c r="JX45" s="131"/>
      <c r="JY45" s="131"/>
      <c r="JZ45" s="131"/>
      <c r="KA45" s="131"/>
      <c r="KB45" s="131"/>
      <c r="KC45" s="131"/>
      <c r="KD45" s="131"/>
      <c r="KE45" s="131"/>
      <c r="KF45" s="131"/>
      <c r="KG45" s="131"/>
      <c r="KH45" s="131"/>
      <c r="KI45" s="131"/>
      <c r="KJ45" s="131"/>
      <c r="KK45" s="131"/>
      <c r="KL45" s="131"/>
      <c r="KM45" s="131"/>
      <c r="KN45" s="131"/>
      <c r="KO45" s="131"/>
      <c r="KP45" s="131"/>
      <c r="KQ45" s="131"/>
      <c r="KR45" s="131"/>
      <c r="KS45" s="131"/>
      <c r="KT45" s="131"/>
      <c r="KU45" s="131"/>
      <c r="KV45" s="131"/>
      <c r="KW45" s="131"/>
      <c r="KX45" s="131"/>
      <c r="KY45" s="131"/>
      <c r="KZ45" s="131"/>
      <c r="LA45" s="131"/>
      <c r="LB45" s="131"/>
      <c r="LC45" s="131"/>
      <c r="LD45" s="131"/>
      <c r="LE45" s="131"/>
      <c r="LF45" s="131"/>
      <c r="LG45" s="131"/>
      <c r="LH45" s="131"/>
      <c r="LI45" s="131"/>
      <c r="LJ45" s="131"/>
      <c r="LK45" s="131"/>
      <c r="LL45" s="131"/>
      <c r="LM45" s="131"/>
      <c r="LN45" s="131"/>
      <c r="LO45" s="131"/>
      <c r="LP45" s="131"/>
      <c r="LQ45" s="131"/>
      <c r="LR45" s="131"/>
      <c r="LS45" s="131"/>
      <c r="LT45" s="131"/>
      <c r="LU45" s="131"/>
      <c r="LV45" s="131"/>
      <c r="LW45" s="131"/>
      <c r="LX45" s="131"/>
      <c r="LY45" s="131"/>
      <c r="LZ45" s="131"/>
      <c r="MA45" s="131"/>
      <c r="MB45" s="131"/>
      <c r="MC45" s="131"/>
      <c r="MD45" s="131"/>
      <c r="ME45" s="131"/>
      <c r="MF45" s="131"/>
      <c r="MG45" s="131"/>
      <c r="MH45" s="131"/>
      <c r="MI45" s="131"/>
      <c r="MJ45" s="131"/>
      <c r="MK45" s="131"/>
      <c r="ML45" s="131"/>
      <c r="MM45" s="131"/>
      <c r="MN45" s="131"/>
      <c r="MO45" s="131"/>
      <c r="MP45" s="131"/>
      <c r="MQ45" s="131"/>
      <c r="MR45" s="131"/>
      <c r="MS45" s="131"/>
      <c r="MT45" s="131"/>
      <c r="MU45" s="131"/>
      <c r="MV45" s="131"/>
      <c r="MW45" s="131"/>
      <c r="MX45" s="131"/>
      <c r="MY45" s="131"/>
      <c r="MZ45" s="131"/>
      <c r="NA45" s="131"/>
      <c r="NB45" s="131"/>
      <c r="NC45" s="131"/>
      <c r="ND45" s="131"/>
      <c r="NE45" s="131"/>
      <c r="NF45" s="131"/>
      <c r="NG45" s="131"/>
      <c r="NH45" s="131"/>
      <c r="NI45" s="131"/>
      <c r="NJ45" s="131"/>
      <c r="NK45" s="131"/>
      <c r="NL45" s="131"/>
      <c r="NM45" s="131"/>
      <c r="NN45" s="131"/>
      <c r="NO45" s="131"/>
      <c r="NP45" s="131"/>
      <c r="NQ45" s="131"/>
      <c r="NR45" s="131"/>
      <c r="NS45" s="131"/>
      <c r="NT45" s="131"/>
      <c r="NU45" s="131"/>
      <c r="NV45" s="131"/>
      <c r="NW45" s="131"/>
      <c r="NX45" s="131"/>
      <c r="NY45" s="131"/>
      <c r="NZ45" s="131"/>
      <c r="OA45" s="131"/>
      <c r="OB45" s="131"/>
      <c r="OC45" s="131"/>
      <c r="OD45" s="131"/>
      <c r="OE45" s="131"/>
      <c r="OF45" s="131"/>
      <c r="OG45" s="131"/>
      <c r="OH45" s="131"/>
      <c r="OI45" s="131"/>
      <c r="OJ45" s="131"/>
      <c r="OK45" s="131"/>
      <c r="OL45" s="131"/>
      <c r="OM45" s="131"/>
      <c r="ON45" s="131"/>
      <c r="OO45" s="131"/>
      <c r="OP45" s="131"/>
      <c r="OQ45" s="131"/>
      <c r="OR45" s="131"/>
      <c r="OS45" s="131"/>
      <c r="OT45" s="131"/>
      <c r="OU45" s="131"/>
      <c r="OV45" s="131"/>
      <c r="OW45" s="131"/>
      <c r="OX45" s="131"/>
      <c r="OY45" s="131"/>
      <c r="OZ45" s="131"/>
      <c r="PA45" s="131"/>
      <c r="PB45" s="131"/>
      <c r="PC45" s="131"/>
      <c r="PD45" s="131"/>
      <c r="PE45" s="131"/>
      <c r="PF45" s="131"/>
      <c r="PG45" s="131"/>
      <c r="PH45" s="131"/>
      <c r="PI45" s="131"/>
      <c r="PJ45" s="131"/>
      <c r="PK45" s="131"/>
      <c r="PL45" s="131"/>
      <c r="PM45" s="131"/>
      <c r="PN45" s="131"/>
      <c r="PO45" s="131"/>
      <c r="PP45" s="131"/>
      <c r="PQ45" s="131"/>
      <c r="PR45" s="131"/>
      <c r="PS45" s="131"/>
      <c r="PT45" s="131"/>
      <c r="PU45" s="131"/>
      <c r="PV45" s="131"/>
      <c r="PW45" s="131"/>
      <c r="PX45" s="131"/>
      <c r="PY45" s="131"/>
      <c r="PZ45" s="131"/>
      <c r="QA45" s="131"/>
      <c r="QB45" s="131"/>
      <c r="QC45" s="131"/>
      <c r="QD45" s="131"/>
      <c r="QE45" s="131"/>
      <c r="QF45" s="131"/>
      <c r="QG45" s="131"/>
      <c r="QH45" s="131"/>
      <c r="QI45" s="131"/>
      <c r="QJ45" s="131"/>
      <c r="QK45" s="131"/>
      <c r="QL45" s="131"/>
      <c r="QM45" s="131"/>
      <c r="QN45" s="131"/>
      <c r="QO45" s="131"/>
      <c r="QP45" s="131"/>
      <c r="QQ45" s="131"/>
      <c r="QR45" s="131"/>
      <c r="QS45" s="131"/>
      <c r="QT45" s="131"/>
      <c r="QU45" s="131"/>
      <c r="QV45" s="131"/>
      <c r="QW45" s="131"/>
      <c r="QX45" s="131"/>
      <c r="QY45" s="131"/>
      <c r="QZ45" s="131"/>
      <c r="RA45" s="131"/>
      <c r="RB45" s="131"/>
      <c r="RC45" s="131"/>
      <c r="RD45" s="131"/>
      <c r="RE45" s="131"/>
      <c r="RF45" s="131"/>
      <c r="RG45" s="131"/>
      <c r="RH45" s="131"/>
      <c r="RI45" s="131"/>
      <c r="RJ45" s="131"/>
      <c r="RK45" s="131"/>
      <c r="RL45" s="131"/>
      <c r="RM45" s="131"/>
      <c r="RN45" s="131"/>
      <c r="RO45" s="131"/>
      <c r="RP45" s="131"/>
      <c r="RQ45" s="131"/>
      <c r="RR45" s="131"/>
      <c r="RS45" s="131"/>
      <c r="RT45" s="131"/>
      <c r="RU45" s="131"/>
      <c r="RV45" s="131"/>
      <c r="RW45" s="131"/>
    </row>
    <row r="46" spans="1:491" s="138" customFormat="1" ht="15.75" x14ac:dyDescent="0.25">
      <c r="A46" s="281">
        <v>3</v>
      </c>
      <c r="B46" s="278" t="s">
        <v>76</v>
      </c>
      <c r="C46" s="122" t="s">
        <v>2</v>
      </c>
      <c r="D46" s="144">
        <f>D47+D48</f>
        <v>763756.40785000008</v>
      </c>
      <c r="E46" s="144">
        <f>E47+E48</f>
        <v>760881.91886999994</v>
      </c>
      <c r="F46" s="123">
        <f>E46/D46</f>
        <v>0.99623637988440328</v>
      </c>
      <c r="G46" s="272" t="s">
        <v>75</v>
      </c>
      <c r="H46" s="124"/>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137"/>
      <c r="DQ46" s="137"/>
      <c r="DR46" s="137"/>
      <c r="DS46" s="137"/>
      <c r="DT46" s="137"/>
      <c r="DU46" s="137"/>
      <c r="DV46" s="137"/>
      <c r="DW46" s="137"/>
      <c r="DX46" s="137"/>
      <c r="DY46" s="137"/>
      <c r="DZ46" s="137"/>
      <c r="EA46" s="137"/>
      <c r="EB46" s="137"/>
      <c r="EC46" s="137"/>
      <c r="ED46" s="137"/>
      <c r="EE46" s="137"/>
      <c r="EF46" s="137"/>
      <c r="EG46" s="137"/>
      <c r="EH46" s="137"/>
      <c r="EI46" s="137"/>
      <c r="EJ46" s="137"/>
      <c r="EK46" s="137"/>
      <c r="EL46" s="137"/>
      <c r="EM46" s="137"/>
      <c r="EN46" s="137"/>
      <c r="EO46" s="137"/>
      <c r="EP46" s="137"/>
      <c r="EQ46" s="137"/>
      <c r="ER46" s="137"/>
      <c r="ES46" s="137"/>
      <c r="ET46" s="137"/>
      <c r="EU46" s="137"/>
      <c r="EV46" s="137"/>
      <c r="EW46" s="137"/>
      <c r="EX46" s="137"/>
      <c r="EY46" s="137"/>
      <c r="EZ46" s="137"/>
      <c r="FA46" s="137"/>
      <c r="FB46" s="137"/>
      <c r="FC46" s="137"/>
      <c r="FD46" s="137"/>
      <c r="FE46" s="137"/>
      <c r="FF46" s="137"/>
      <c r="FG46" s="137"/>
      <c r="FH46" s="137"/>
      <c r="FI46" s="137"/>
      <c r="FJ46" s="137"/>
      <c r="FK46" s="137"/>
      <c r="FL46" s="137"/>
      <c r="FM46" s="137"/>
      <c r="FN46" s="137"/>
      <c r="FO46" s="137"/>
      <c r="FP46" s="137"/>
      <c r="FQ46" s="137"/>
      <c r="FR46" s="137"/>
      <c r="FS46" s="137"/>
      <c r="FT46" s="137"/>
      <c r="FU46" s="137"/>
      <c r="FV46" s="137"/>
      <c r="FW46" s="137"/>
      <c r="FX46" s="137"/>
      <c r="FY46" s="137"/>
      <c r="FZ46" s="137"/>
      <c r="GA46" s="137"/>
      <c r="GB46" s="137"/>
      <c r="GC46" s="137"/>
      <c r="GD46" s="137"/>
      <c r="GE46" s="137"/>
      <c r="GF46" s="137"/>
      <c r="GG46" s="137"/>
      <c r="GH46" s="137"/>
      <c r="GI46" s="137"/>
      <c r="GJ46" s="137"/>
      <c r="GK46" s="137"/>
      <c r="GL46" s="137"/>
      <c r="GM46" s="137"/>
      <c r="GN46" s="137"/>
      <c r="GO46" s="137"/>
      <c r="GP46" s="137"/>
      <c r="GQ46" s="137"/>
      <c r="GR46" s="137"/>
      <c r="GS46" s="137"/>
      <c r="GT46" s="137"/>
      <c r="GU46" s="137"/>
      <c r="GV46" s="137"/>
      <c r="GW46" s="137"/>
      <c r="GX46" s="137"/>
      <c r="GY46" s="137"/>
      <c r="GZ46" s="137"/>
      <c r="HA46" s="137"/>
      <c r="HB46" s="137"/>
      <c r="HC46" s="137"/>
      <c r="HD46" s="137"/>
      <c r="HE46" s="137"/>
      <c r="HF46" s="137"/>
      <c r="HG46" s="137"/>
      <c r="HH46" s="137"/>
      <c r="HI46" s="137"/>
      <c r="HJ46" s="137"/>
      <c r="HK46" s="137"/>
      <c r="HL46" s="137"/>
      <c r="HM46" s="137"/>
      <c r="HN46" s="137"/>
      <c r="HO46" s="137"/>
      <c r="HP46" s="137"/>
      <c r="HQ46" s="137"/>
      <c r="HR46" s="137"/>
      <c r="HS46" s="137"/>
      <c r="HT46" s="137"/>
      <c r="HU46" s="137"/>
      <c r="HV46" s="137"/>
      <c r="HW46" s="137"/>
      <c r="HX46" s="137"/>
      <c r="HY46" s="137"/>
      <c r="HZ46" s="137"/>
      <c r="IA46" s="137"/>
      <c r="IB46" s="137"/>
      <c r="IC46" s="137"/>
      <c r="ID46" s="137"/>
      <c r="IE46" s="137"/>
      <c r="IF46" s="137"/>
      <c r="IG46" s="137"/>
      <c r="IH46" s="137"/>
      <c r="II46" s="137"/>
      <c r="IJ46" s="137"/>
      <c r="IK46" s="137"/>
      <c r="IL46" s="137"/>
      <c r="IM46" s="137"/>
      <c r="IN46" s="137"/>
      <c r="IO46" s="137"/>
      <c r="IP46" s="137"/>
      <c r="IQ46" s="137"/>
      <c r="IR46" s="137"/>
      <c r="IS46" s="137"/>
      <c r="IT46" s="137"/>
      <c r="IU46" s="137"/>
      <c r="IV46" s="137"/>
      <c r="IW46" s="137"/>
      <c r="IX46" s="137"/>
      <c r="IY46" s="137"/>
      <c r="IZ46" s="137"/>
      <c r="JA46" s="137"/>
      <c r="JB46" s="137"/>
      <c r="JC46" s="137"/>
      <c r="JD46" s="137"/>
      <c r="JE46" s="137"/>
      <c r="JF46" s="137"/>
      <c r="JG46" s="137"/>
      <c r="JH46" s="137"/>
      <c r="JI46" s="137"/>
      <c r="JJ46" s="137"/>
      <c r="JK46" s="137"/>
      <c r="JL46" s="137"/>
      <c r="JM46" s="137"/>
      <c r="JN46" s="137"/>
      <c r="JO46" s="137"/>
      <c r="JP46" s="137"/>
      <c r="JQ46" s="137"/>
      <c r="JR46" s="137"/>
      <c r="JS46" s="137"/>
      <c r="JT46" s="137"/>
      <c r="JU46" s="137"/>
      <c r="JV46" s="137"/>
      <c r="JW46" s="137"/>
      <c r="JX46" s="137"/>
      <c r="JY46" s="137"/>
      <c r="JZ46" s="137"/>
      <c r="KA46" s="137"/>
      <c r="KB46" s="137"/>
      <c r="KC46" s="137"/>
      <c r="KD46" s="137"/>
      <c r="KE46" s="137"/>
      <c r="KF46" s="137"/>
      <c r="KG46" s="137"/>
      <c r="KH46" s="137"/>
      <c r="KI46" s="137"/>
      <c r="KJ46" s="137"/>
      <c r="KK46" s="137"/>
      <c r="KL46" s="137"/>
      <c r="KM46" s="137"/>
      <c r="KN46" s="137"/>
      <c r="KO46" s="137"/>
      <c r="KP46" s="137"/>
      <c r="KQ46" s="137"/>
      <c r="KR46" s="137"/>
      <c r="KS46" s="137"/>
      <c r="KT46" s="137"/>
      <c r="KU46" s="137"/>
      <c r="KV46" s="137"/>
      <c r="KW46" s="137"/>
      <c r="KX46" s="137"/>
      <c r="KY46" s="137"/>
      <c r="KZ46" s="137"/>
      <c r="LA46" s="137"/>
      <c r="LB46" s="137"/>
      <c r="LC46" s="137"/>
      <c r="LD46" s="137"/>
      <c r="LE46" s="137"/>
      <c r="LF46" s="137"/>
      <c r="LG46" s="137"/>
      <c r="LH46" s="137"/>
      <c r="LI46" s="137"/>
      <c r="LJ46" s="137"/>
      <c r="LK46" s="137"/>
      <c r="LL46" s="137"/>
      <c r="LM46" s="137"/>
      <c r="LN46" s="137"/>
      <c r="LO46" s="137"/>
      <c r="LP46" s="137"/>
      <c r="LQ46" s="137"/>
      <c r="LR46" s="137"/>
      <c r="LS46" s="137"/>
      <c r="LT46" s="137"/>
      <c r="LU46" s="137"/>
      <c r="LV46" s="137"/>
      <c r="LW46" s="137"/>
      <c r="LX46" s="137"/>
      <c r="LY46" s="137"/>
      <c r="LZ46" s="137"/>
      <c r="MA46" s="137"/>
      <c r="MB46" s="137"/>
      <c r="MC46" s="137"/>
      <c r="MD46" s="137"/>
      <c r="ME46" s="137"/>
      <c r="MF46" s="137"/>
      <c r="MG46" s="137"/>
      <c r="MH46" s="137"/>
      <c r="MI46" s="137"/>
      <c r="MJ46" s="137"/>
      <c r="MK46" s="137"/>
      <c r="ML46" s="137"/>
      <c r="MM46" s="137"/>
      <c r="MN46" s="137"/>
      <c r="MO46" s="137"/>
      <c r="MP46" s="137"/>
      <c r="MQ46" s="137"/>
      <c r="MR46" s="137"/>
      <c r="MS46" s="137"/>
      <c r="MT46" s="137"/>
      <c r="MU46" s="137"/>
      <c r="MV46" s="137"/>
      <c r="MW46" s="137"/>
      <c r="MX46" s="137"/>
      <c r="MY46" s="137"/>
      <c r="MZ46" s="137"/>
      <c r="NA46" s="137"/>
      <c r="NB46" s="137"/>
      <c r="NC46" s="137"/>
      <c r="ND46" s="137"/>
      <c r="NE46" s="137"/>
      <c r="NF46" s="137"/>
      <c r="NG46" s="137"/>
      <c r="NH46" s="137"/>
      <c r="NI46" s="137"/>
      <c r="NJ46" s="137"/>
      <c r="NK46" s="137"/>
      <c r="NL46" s="137"/>
      <c r="NM46" s="137"/>
      <c r="NN46" s="137"/>
      <c r="NO46" s="137"/>
      <c r="NP46" s="137"/>
      <c r="NQ46" s="137"/>
      <c r="NR46" s="137"/>
      <c r="NS46" s="137"/>
      <c r="NT46" s="137"/>
      <c r="NU46" s="137"/>
      <c r="NV46" s="137"/>
      <c r="NW46" s="137"/>
      <c r="NX46" s="137"/>
      <c r="NY46" s="137"/>
      <c r="NZ46" s="137"/>
      <c r="OA46" s="137"/>
      <c r="OB46" s="137"/>
      <c r="OC46" s="137"/>
      <c r="OD46" s="137"/>
      <c r="OE46" s="137"/>
      <c r="OF46" s="137"/>
      <c r="OG46" s="137"/>
      <c r="OH46" s="137"/>
      <c r="OI46" s="137"/>
      <c r="OJ46" s="137"/>
      <c r="OK46" s="137"/>
      <c r="OL46" s="137"/>
      <c r="OM46" s="137"/>
      <c r="ON46" s="137"/>
      <c r="OO46" s="137"/>
      <c r="OP46" s="137"/>
      <c r="OQ46" s="137"/>
      <c r="OR46" s="137"/>
      <c r="OS46" s="137"/>
      <c r="OT46" s="137"/>
      <c r="OU46" s="137"/>
      <c r="OV46" s="137"/>
      <c r="OW46" s="137"/>
      <c r="OX46" s="137"/>
      <c r="OY46" s="137"/>
      <c r="OZ46" s="137"/>
      <c r="PA46" s="137"/>
      <c r="PB46" s="137"/>
      <c r="PC46" s="137"/>
      <c r="PD46" s="137"/>
      <c r="PE46" s="137"/>
      <c r="PF46" s="137"/>
      <c r="PG46" s="137"/>
      <c r="PH46" s="137"/>
      <c r="PI46" s="137"/>
      <c r="PJ46" s="137"/>
      <c r="PK46" s="137"/>
      <c r="PL46" s="137"/>
      <c r="PM46" s="137"/>
      <c r="PN46" s="137"/>
      <c r="PO46" s="137"/>
      <c r="PP46" s="137"/>
      <c r="PQ46" s="137"/>
      <c r="PR46" s="137"/>
      <c r="PS46" s="137"/>
      <c r="PT46" s="137"/>
      <c r="PU46" s="137"/>
      <c r="PV46" s="137"/>
      <c r="PW46" s="137"/>
      <c r="PX46" s="137"/>
      <c r="PY46" s="137"/>
      <c r="PZ46" s="137"/>
      <c r="QA46" s="137"/>
      <c r="QB46" s="137"/>
      <c r="QC46" s="137"/>
      <c r="QD46" s="137"/>
      <c r="QE46" s="137"/>
      <c r="QF46" s="137"/>
      <c r="QG46" s="137"/>
      <c r="QH46" s="137"/>
      <c r="QI46" s="137"/>
      <c r="QJ46" s="137"/>
      <c r="QK46" s="137"/>
      <c r="QL46" s="137"/>
      <c r="QM46" s="137"/>
      <c r="QN46" s="137"/>
      <c r="QO46" s="137"/>
      <c r="QP46" s="137"/>
      <c r="QQ46" s="137"/>
      <c r="QR46" s="137"/>
      <c r="QS46" s="137"/>
      <c r="QT46" s="137"/>
      <c r="QU46" s="137"/>
      <c r="QV46" s="137"/>
      <c r="QW46" s="137"/>
      <c r="QX46" s="137"/>
      <c r="QY46" s="137"/>
      <c r="QZ46" s="137"/>
      <c r="RA46" s="137"/>
      <c r="RB46" s="137"/>
      <c r="RC46" s="137"/>
      <c r="RD46" s="137"/>
      <c r="RE46" s="137"/>
      <c r="RF46" s="137"/>
      <c r="RG46" s="137"/>
      <c r="RH46" s="137"/>
      <c r="RI46" s="137"/>
      <c r="RJ46" s="137"/>
      <c r="RK46" s="137"/>
      <c r="RL46" s="137"/>
      <c r="RM46" s="137"/>
      <c r="RN46" s="137"/>
      <c r="RO46" s="137"/>
      <c r="RP46" s="137"/>
      <c r="RQ46" s="137"/>
      <c r="RR46" s="137"/>
      <c r="RS46" s="137"/>
      <c r="RT46" s="137"/>
      <c r="RU46" s="137"/>
      <c r="RV46" s="137"/>
      <c r="RW46" s="137"/>
    </row>
    <row r="47" spans="1:491" s="138" customFormat="1" ht="15.75" x14ac:dyDescent="0.25">
      <c r="A47" s="282"/>
      <c r="B47" s="279"/>
      <c r="C47" s="122" t="s">
        <v>3</v>
      </c>
      <c r="D47" s="144">
        <f>D51+D52+D55+D59+D63+D67+D71+D75+D79</f>
        <v>316561.60785000003</v>
      </c>
      <c r="E47" s="144">
        <f>E51+E52+E55+E59+E63+E67+E71+E75+E79</f>
        <v>315878.78388999996</v>
      </c>
      <c r="F47" s="123">
        <f t="shared" ref="F47:F49" si="10">E47/D47</f>
        <v>0.99784299819350297</v>
      </c>
      <c r="G47" s="273"/>
      <c r="H47" s="124"/>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c r="EA47" s="137"/>
      <c r="EB47" s="137"/>
      <c r="EC47" s="137"/>
      <c r="ED47" s="137"/>
      <c r="EE47" s="137"/>
      <c r="EF47" s="137"/>
      <c r="EG47" s="137"/>
      <c r="EH47" s="137"/>
      <c r="EI47" s="137"/>
      <c r="EJ47" s="137"/>
      <c r="EK47" s="137"/>
      <c r="EL47" s="137"/>
      <c r="EM47" s="137"/>
      <c r="EN47" s="137"/>
      <c r="EO47" s="137"/>
      <c r="EP47" s="137"/>
      <c r="EQ47" s="137"/>
      <c r="ER47" s="137"/>
      <c r="ES47" s="137"/>
      <c r="ET47" s="137"/>
      <c r="EU47" s="137"/>
      <c r="EV47" s="137"/>
      <c r="EW47" s="137"/>
      <c r="EX47" s="137"/>
      <c r="EY47" s="137"/>
      <c r="EZ47" s="137"/>
      <c r="FA47" s="137"/>
      <c r="FB47" s="137"/>
      <c r="FC47" s="137"/>
      <c r="FD47" s="137"/>
      <c r="FE47" s="137"/>
      <c r="FF47" s="137"/>
      <c r="FG47" s="137"/>
      <c r="FH47" s="137"/>
      <c r="FI47" s="137"/>
      <c r="FJ47" s="137"/>
      <c r="FK47" s="137"/>
      <c r="FL47" s="137"/>
      <c r="FM47" s="137"/>
      <c r="FN47" s="137"/>
      <c r="FO47" s="137"/>
      <c r="FP47" s="137"/>
      <c r="FQ47" s="137"/>
      <c r="FR47" s="137"/>
      <c r="FS47" s="137"/>
      <c r="FT47" s="137"/>
      <c r="FU47" s="137"/>
      <c r="FV47" s="137"/>
      <c r="FW47" s="137"/>
      <c r="FX47" s="137"/>
      <c r="FY47" s="137"/>
      <c r="FZ47" s="137"/>
      <c r="GA47" s="137"/>
      <c r="GB47" s="137"/>
      <c r="GC47" s="137"/>
      <c r="GD47" s="137"/>
      <c r="GE47" s="137"/>
      <c r="GF47" s="137"/>
      <c r="GG47" s="137"/>
      <c r="GH47" s="137"/>
      <c r="GI47" s="137"/>
      <c r="GJ47" s="137"/>
      <c r="GK47" s="137"/>
      <c r="GL47" s="137"/>
      <c r="GM47" s="137"/>
      <c r="GN47" s="137"/>
      <c r="GO47" s="137"/>
      <c r="GP47" s="137"/>
      <c r="GQ47" s="137"/>
      <c r="GR47" s="137"/>
      <c r="GS47" s="137"/>
      <c r="GT47" s="137"/>
      <c r="GU47" s="137"/>
      <c r="GV47" s="137"/>
      <c r="GW47" s="137"/>
      <c r="GX47" s="137"/>
      <c r="GY47" s="137"/>
      <c r="GZ47" s="137"/>
      <c r="HA47" s="137"/>
      <c r="HB47" s="137"/>
      <c r="HC47" s="137"/>
      <c r="HD47" s="137"/>
      <c r="HE47" s="137"/>
      <c r="HF47" s="137"/>
      <c r="HG47" s="137"/>
      <c r="HH47" s="137"/>
      <c r="HI47" s="137"/>
      <c r="HJ47" s="137"/>
      <c r="HK47" s="137"/>
      <c r="HL47" s="137"/>
      <c r="HM47" s="137"/>
      <c r="HN47" s="137"/>
      <c r="HO47" s="137"/>
      <c r="HP47" s="137"/>
      <c r="HQ47" s="137"/>
      <c r="HR47" s="137"/>
      <c r="HS47" s="137"/>
      <c r="HT47" s="137"/>
      <c r="HU47" s="137"/>
      <c r="HV47" s="137"/>
      <c r="HW47" s="137"/>
      <c r="HX47" s="137"/>
      <c r="HY47" s="137"/>
      <c r="HZ47" s="137"/>
      <c r="IA47" s="137"/>
      <c r="IB47" s="137"/>
      <c r="IC47" s="137"/>
      <c r="ID47" s="137"/>
      <c r="IE47" s="137"/>
      <c r="IF47" s="137"/>
      <c r="IG47" s="137"/>
      <c r="IH47" s="137"/>
      <c r="II47" s="137"/>
      <c r="IJ47" s="137"/>
      <c r="IK47" s="137"/>
      <c r="IL47" s="137"/>
      <c r="IM47" s="137"/>
      <c r="IN47" s="137"/>
      <c r="IO47" s="137"/>
      <c r="IP47" s="137"/>
      <c r="IQ47" s="137"/>
      <c r="IR47" s="137"/>
      <c r="IS47" s="137"/>
      <c r="IT47" s="137"/>
      <c r="IU47" s="137"/>
      <c r="IV47" s="137"/>
      <c r="IW47" s="137"/>
      <c r="IX47" s="137"/>
      <c r="IY47" s="137"/>
      <c r="IZ47" s="137"/>
      <c r="JA47" s="137"/>
      <c r="JB47" s="137"/>
      <c r="JC47" s="137"/>
      <c r="JD47" s="137"/>
      <c r="JE47" s="137"/>
      <c r="JF47" s="137"/>
      <c r="JG47" s="137"/>
      <c r="JH47" s="137"/>
      <c r="JI47" s="137"/>
      <c r="JJ47" s="137"/>
      <c r="JK47" s="137"/>
      <c r="JL47" s="137"/>
      <c r="JM47" s="137"/>
      <c r="JN47" s="137"/>
      <c r="JO47" s="137"/>
      <c r="JP47" s="137"/>
      <c r="JQ47" s="137"/>
      <c r="JR47" s="137"/>
      <c r="JS47" s="137"/>
      <c r="JT47" s="137"/>
      <c r="JU47" s="137"/>
      <c r="JV47" s="137"/>
      <c r="JW47" s="137"/>
      <c r="JX47" s="137"/>
      <c r="JY47" s="137"/>
      <c r="JZ47" s="137"/>
      <c r="KA47" s="137"/>
      <c r="KB47" s="137"/>
      <c r="KC47" s="137"/>
      <c r="KD47" s="137"/>
      <c r="KE47" s="137"/>
      <c r="KF47" s="137"/>
      <c r="KG47" s="137"/>
      <c r="KH47" s="137"/>
      <c r="KI47" s="137"/>
      <c r="KJ47" s="137"/>
      <c r="KK47" s="137"/>
      <c r="KL47" s="137"/>
      <c r="KM47" s="137"/>
      <c r="KN47" s="137"/>
      <c r="KO47" s="137"/>
      <c r="KP47" s="137"/>
      <c r="KQ47" s="137"/>
      <c r="KR47" s="137"/>
      <c r="KS47" s="137"/>
      <c r="KT47" s="137"/>
      <c r="KU47" s="137"/>
      <c r="KV47" s="137"/>
      <c r="KW47" s="137"/>
      <c r="KX47" s="137"/>
      <c r="KY47" s="137"/>
      <c r="KZ47" s="137"/>
      <c r="LA47" s="137"/>
      <c r="LB47" s="137"/>
      <c r="LC47" s="137"/>
      <c r="LD47" s="137"/>
      <c r="LE47" s="137"/>
      <c r="LF47" s="137"/>
      <c r="LG47" s="137"/>
      <c r="LH47" s="137"/>
      <c r="LI47" s="137"/>
      <c r="LJ47" s="137"/>
      <c r="LK47" s="137"/>
      <c r="LL47" s="137"/>
      <c r="LM47" s="137"/>
      <c r="LN47" s="137"/>
      <c r="LO47" s="137"/>
      <c r="LP47" s="137"/>
      <c r="LQ47" s="137"/>
      <c r="LR47" s="137"/>
      <c r="LS47" s="137"/>
      <c r="LT47" s="137"/>
      <c r="LU47" s="137"/>
      <c r="LV47" s="137"/>
      <c r="LW47" s="137"/>
      <c r="LX47" s="137"/>
      <c r="LY47" s="137"/>
      <c r="LZ47" s="137"/>
      <c r="MA47" s="137"/>
      <c r="MB47" s="137"/>
      <c r="MC47" s="137"/>
      <c r="MD47" s="137"/>
      <c r="ME47" s="137"/>
      <c r="MF47" s="137"/>
      <c r="MG47" s="137"/>
      <c r="MH47" s="137"/>
      <c r="MI47" s="137"/>
      <c r="MJ47" s="137"/>
      <c r="MK47" s="137"/>
      <c r="ML47" s="137"/>
      <c r="MM47" s="137"/>
      <c r="MN47" s="137"/>
      <c r="MO47" s="137"/>
      <c r="MP47" s="137"/>
      <c r="MQ47" s="137"/>
      <c r="MR47" s="137"/>
      <c r="MS47" s="137"/>
      <c r="MT47" s="137"/>
      <c r="MU47" s="137"/>
      <c r="MV47" s="137"/>
      <c r="MW47" s="137"/>
      <c r="MX47" s="137"/>
      <c r="MY47" s="137"/>
      <c r="MZ47" s="137"/>
      <c r="NA47" s="137"/>
      <c r="NB47" s="137"/>
      <c r="NC47" s="137"/>
      <c r="ND47" s="137"/>
      <c r="NE47" s="137"/>
      <c r="NF47" s="137"/>
      <c r="NG47" s="137"/>
      <c r="NH47" s="137"/>
      <c r="NI47" s="137"/>
      <c r="NJ47" s="137"/>
      <c r="NK47" s="137"/>
      <c r="NL47" s="137"/>
      <c r="NM47" s="137"/>
      <c r="NN47" s="137"/>
      <c r="NO47" s="137"/>
      <c r="NP47" s="137"/>
      <c r="NQ47" s="137"/>
      <c r="NR47" s="137"/>
      <c r="NS47" s="137"/>
      <c r="NT47" s="137"/>
      <c r="NU47" s="137"/>
      <c r="NV47" s="137"/>
      <c r="NW47" s="137"/>
      <c r="NX47" s="137"/>
      <c r="NY47" s="137"/>
      <c r="NZ47" s="137"/>
      <c r="OA47" s="137"/>
      <c r="OB47" s="137"/>
      <c r="OC47" s="137"/>
      <c r="OD47" s="137"/>
      <c r="OE47" s="137"/>
      <c r="OF47" s="137"/>
      <c r="OG47" s="137"/>
      <c r="OH47" s="137"/>
      <c r="OI47" s="137"/>
      <c r="OJ47" s="137"/>
      <c r="OK47" s="137"/>
      <c r="OL47" s="137"/>
      <c r="OM47" s="137"/>
      <c r="ON47" s="137"/>
      <c r="OO47" s="137"/>
      <c r="OP47" s="137"/>
      <c r="OQ47" s="137"/>
      <c r="OR47" s="137"/>
      <c r="OS47" s="137"/>
      <c r="OT47" s="137"/>
      <c r="OU47" s="137"/>
      <c r="OV47" s="137"/>
      <c r="OW47" s="137"/>
      <c r="OX47" s="137"/>
      <c r="OY47" s="137"/>
      <c r="OZ47" s="137"/>
      <c r="PA47" s="137"/>
      <c r="PB47" s="137"/>
      <c r="PC47" s="137"/>
      <c r="PD47" s="137"/>
      <c r="PE47" s="137"/>
      <c r="PF47" s="137"/>
      <c r="PG47" s="137"/>
      <c r="PH47" s="137"/>
      <c r="PI47" s="137"/>
      <c r="PJ47" s="137"/>
      <c r="PK47" s="137"/>
      <c r="PL47" s="137"/>
      <c r="PM47" s="137"/>
      <c r="PN47" s="137"/>
      <c r="PO47" s="137"/>
      <c r="PP47" s="137"/>
      <c r="PQ47" s="137"/>
      <c r="PR47" s="137"/>
      <c r="PS47" s="137"/>
      <c r="PT47" s="137"/>
      <c r="PU47" s="137"/>
      <c r="PV47" s="137"/>
      <c r="PW47" s="137"/>
      <c r="PX47" s="137"/>
      <c r="PY47" s="137"/>
      <c r="PZ47" s="137"/>
      <c r="QA47" s="137"/>
      <c r="QB47" s="137"/>
      <c r="QC47" s="137"/>
      <c r="QD47" s="137"/>
      <c r="QE47" s="137"/>
      <c r="QF47" s="137"/>
      <c r="QG47" s="137"/>
      <c r="QH47" s="137"/>
      <c r="QI47" s="137"/>
      <c r="QJ47" s="137"/>
      <c r="QK47" s="137"/>
      <c r="QL47" s="137"/>
      <c r="QM47" s="137"/>
      <c r="QN47" s="137"/>
      <c r="QO47" s="137"/>
      <c r="QP47" s="137"/>
      <c r="QQ47" s="137"/>
      <c r="QR47" s="137"/>
      <c r="QS47" s="137"/>
      <c r="QT47" s="137"/>
      <c r="QU47" s="137"/>
      <c r="QV47" s="137"/>
      <c r="QW47" s="137"/>
      <c r="QX47" s="137"/>
      <c r="QY47" s="137"/>
      <c r="QZ47" s="137"/>
      <c r="RA47" s="137"/>
      <c r="RB47" s="137"/>
      <c r="RC47" s="137"/>
      <c r="RD47" s="137"/>
      <c r="RE47" s="137"/>
      <c r="RF47" s="137"/>
      <c r="RG47" s="137"/>
      <c r="RH47" s="137"/>
      <c r="RI47" s="137"/>
      <c r="RJ47" s="137"/>
      <c r="RK47" s="137"/>
      <c r="RL47" s="137"/>
      <c r="RM47" s="137"/>
      <c r="RN47" s="137"/>
      <c r="RO47" s="137"/>
      <c r="RP47" s="137"/>
      <c r="RQ47" s="137"/>
      <c r="RR47" s="137"/>
      <c r="RS47" s="137"/>
      <c r="RT47" s="137"/>
      <c r="RU47" s="137"/>
      <c r="RV47" s="137"/>
      <c r="RW47" s="137"/>
    </row>
    <row r="48" spans="1:491" s="138" customFormat="1" ht="15.75" x14ac:dyDescent="0.25">
      <c r="A48" s="282"/>
      <c r="B48" s="279"/>
      <c r="C48" s="122" t="s">
        <v>4</v>
      </c>
      <c r="D48" s="144">
        <f>D68</f>
        <v>447194.8</v>
      </c>
      <c r="E48" s="144">
        <f>E68</f>
        <v>445003.13497999997</v>
      </c>
      <c r="F48" s="123">
        <f t="shared" si="10"/>
        <v>0.99509908205551578</v>
      </c>
      <c r="G48" s="273"/>
      <c r="H48" s="124"/>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DZ48" s="137"/>
      <c r="EA48" s="137"/>
      <c r="EB48" s="137"/>
      <c r="EC48" s="137"/>
      <c r="ED48" s="137"/>
      <c r="EE48" s="137"/>
      <c r="EF48" s="137"/>
      <c r="EG48" s="137"/>
      <c r="EH48" s="137"/>
      <c r="EI48" s="137"/>
      <c r="EJ48" s="137"/>
      <c r="EK48" s="137"/>
      <c r="EL48" s="137"/>
      <c r="EM48" s="137"/>
      <c r="EN48" s="137"/>
      <c r="EO48" s="137"/>
      <c r="EP48" s="137"/>
      <c r="EQ48" s="137"/>
      <c r="ER48" s="137"/>
      <c r="ES48" s="137"/>
      <c r="ET48" s="137"/>
      <c r="EU48" s="137"/>
      <c r="EV48" s="137"/>
      <c r="EW48" s="137"/>
      <c r="EX48" s="137"/>
      <c r="EY48" s="137"/>
      <c r="EZ48" s="137"/>
      <c r="FA48" s="137"/>
      <c r="FB48" s="137"/>
      <c r="FC48" s="137"/>
      <c r="FD48" s="137"/>
      <c r="FE48" s="137"/>
      <c r="FF48" s="137"/>
      <c r="FG48" s="137"/>
      <c r="FH48" s="137"/>
      <c r="FI48" s="137"/>
      <c r="FJ48" s="137"/>
      <c r="FK48" s="137"/>
      <c r="FL48" s="137"/>
      <c r="FM48" s="137"/>
      <c r="FN48" s="137"/>
      <c r="FO48" s="137"/>
      <c r="FP48" s="137"/>
      <c r="FQ48" s="137"/>
      <c r="FR48" s="137"/>
      <c r="FS48" s="137"/>
      <c r="FT48" s="137"/>
      <c r="FU48" s="137"/>
      <c r="FV48" s="137"/>
      <c r="FW48" s="137"/>
      <c r="FX48" s="137"/>
      <c r="FY48" s="137"/>
      <c r="FZ48" s="137"/>
      <c r="GA48" s="137"/>
      <c r="GB48" s="137"/>
      <c r="GC48" s="137"/>
      <c r="GD48" s="137"/>
      <c r="GE48" s="137"/>
      <c r="GF48" s="137"/>
      <c r="GG48" s="137"/>
      <c r="GH48" s="137"/>
      <c r="GI48" s="137"/>
      <c r="GJ48" s="137"/>
      <c r="GK48" s="137"/>
      <c r="GL48" s="137"/>
      <c r="GM48" s="137"/>
      <c r="GN48" s="137"/>
      <c r="GO48" s="137"/>
      <c r="GP48" s="137"/>
      <c r="GQ48" s="137"/>
      <c r="GR48" s="137"/>
      <c r="GS48" s="137"/>
      <c r="GT48" s="137"/>
      <c r="GU48" s="137"/>
      <c r="GV48" s="137"/>
      <c r="GW48" s="137"/>
      <c r="GX48" s="137"/>
      <c r="GY48" s="137"/>
      <c r="GZ48" s="137"/>
      <c r="HA48" s="137"/>
      <c r="HB48" s="137"/>
      <c r="HC48" s="137"/>
      <c r="HD48" s="137"/>
      <c r="HE48" s="137"/>
      <c r="HF48" s="137"/>
      <c r="HG48" s="137"/>
      <c r="HH48" s="137"/>
      <c r="HI48" s="137"/>
      <c r="HJ48" s="137"/>
      <c r="HK48" s="137"/>
      <c r="HL48" s="137"/>
      <c r="HM48" s="137"/>
      <c r="HN48" s="137"/>
      <c r="HO48" s="137"/>
      <c r="HP48" s="137"/>
      <c r="HQ48" s="137"/>
      <c r="HR48" s="137"/>
      <c r="HS48" s="137"/>
      <c r="HT48" s="137"/>
      <c r="HU48" s="137"/>
      <c r="HV48" s="137"/>
      <c r="HW48" s="137"/>
      <c r="HX48" s="137"/>
      <c r="HY48" s="137"/>
      <c r="HZ48" s="137"/>
      <c r="IA48" s="137"/>
      <c r="IB48" s="137"/>
      <c r="IC48" s="137"/>
      <c r="ID48" s="137"/>
      <c r="IE48" s="137"/>
      <c r="IF48" s="137"/>
      <c r="IG48" s="137"/>
      <c r="IH48" s="137"/>
      <c r="II48" s="137"/>
      <c r="IJ48" s="137"/>
      <c r="IK48" s="137"/>
      <c r="IL48" s="137"/>
      <c r="IM48" s="137"/>
      <c r="IN48" s="137"/>
      <c r="IO48" s="137"/>
      <c r="IP48" s="137"/>
      <c r="IQ48" s="137"/>
      <c r="IR48" s="137"/>
      <c r="IS48" s="137"/>
      <c r="IT48" s="137"/>
      <c r="IU48" s="137"/>
      <c r="IV48" s="137"/>
      <c r="IW48" s="137"/>
      <c r="IX48" s="137"/>
      <c r="IY48" s="137"/>
      <c r="IZ48" s="137"/>
      <c r="JA48" s="137"/>
      <c r="JB48" s="137"/>
      <c r="JC48" s="137"/>
      <c r="JD48" s="137"/>
      <c r="JE48" s="137"/>
      <c r="JF48" s="137"/>
      <c r="JG48" s="137"/>
      <c r="JH48" s="137"/>
      <c r="JI48" s="137"/>
      <c r="JJ48" s="137"/>
      <c r="JK48" s="137"/>
      <c r="JL48" s="137"/>
      <c r="JM48" s="137"/>
      <c r="JN48" s="137"/>
      <c r="JO48" s="137"/>
      <c r="JP48" s="137"/>
      <c r="JQ48" s="137"/>
      <c r="JR48" s="137"/>
      <c r="JS48" s="137"/>
      <c r="JT48" s="137"/>
      <c r="JU48" s="137"/>
      <c r="JV48" s="137"/>
      <c r="JW48" s="137"/>
      <c r="JX48" s="137"/>
      <c r="JY48" s="137"/>
      <c r="JZ48" s="137"/>
      <c r="KA48" s="137"/>
      <c r="KB48" s="137"/>
      <c r="KC48" s="137"/>
      <c r="KD48" s="137"/>
      <c r="KE48" s="137"/>
      <c r="KF48" s="137"/>
      <c r="KG48" s="137"/>
      <c r="KH48" s="137"/>
      <c r="KI48" s="137"/>
      <c r="KJ48" s="137"/>
      <c r="KK48" s="137"/>
      <c r="KL48" s="137"/>
      <c r="KM48" s="137"/>
      <c r="KN48" s="137"/>
      <c r="KO48" s="137"/>
      <c r="KP48" s="137"/>
      <c r="KQ48" s="137"/>
      <c r="KR48" s="137"/>
      <c r="KS48" s="137"/>
      <c r="KT48" s="137"/>
      <c r="KU48" s="137"/>
      <c r="KV48" s="137"/>
      <c r="KW48" s="137"/>
      <c r="KX48" s="137"/>
      <c r="KY48" s="137"/>
      <c r="KZ48" s="137"/>
      <c r="LA48" s="137"/>
      <c r="LB48" s="137"/>
      <c r="LC48" s="137"/>
      <c r="LD48" s="137"/>
      <c r="LE48" s="137"/>
      <c r="LF48" s="137"/>
      <c r="LG48" s="137"/>
      <c r="LH48" s="137"/>
      <c r="LI48" s="137"/>
      <c r="LJ48" s="137"/>
      <c r="LK48" s="137"/>
      <c r="LL48" s="137"/>
      <c r="LM48" s="137"/>
      <c r="LN48" s="137"/>
      <c r="LO48" s="137"/>
      <c r="LP48" s="137"/>
      <c r="LQ48" s="137"/>
      <c r="LR48" s="137"/>
      <c r="LS48" s="137"/>
      <c r="LT48" s="137"/>
      <c r="LU48" s="137"/>
      <c r="LV48" s="137"/>
      <c r="LW48" s="137"/>
      <c r="LX48" s="137"/>
      <c r="LY48" s="137"/>
      <c r="LZ48" s="137"/>
      <c r="MA48" s="137"/>
      <c r="MB48" s="137"/>
      <c r="MC48" s="137"/>
      <c r="MD48" s="137"/>
      <c r="ME48" s="137"/>
      <c r="MF48" s="137"/>
      <c r="MG48" s="137"/>
      <c r="MH48" s="137"/>
      <c r="MI48" s="137"/>
      <c r="MJ48" s="137"/>
      <c r="MK48" s="137"/>
      <c r="ML48" s="137"/>
      <c r="MM48" s="137"/>
      <c r="MN48" s="137"/>
      <c r="MO48" s="137"/>
      <c r="MP48" s="137"/>
      <c r="MQ48" s="137"/>
      <c r="MR48" s="137"/>
      <c r="MS48" s="137"/>
      <c r="MT48" s="137"/>
      <c r="MU48" s="137"/>
      <c r="MV48" s="137"/>
      <c r="MW48" s="137"/>
      <c r="MX48" s="137"/>
      <c r="MY48" s="137"/>
      <c r="MZ48" s="137"/>
      <c r="NA48" s="137"/>
      <c r="NB48" s="137"/>
      <c r="NC48" s="137"/>
      <c r="ND48" s="137"/>
      <c r="NE48" s="137"/>
      <c r="NF48" s="137"/>
      <c r="NG48" s="137"/>
      <c r="NH48" s="137"/>
      <c r="NI48" s="137"/>
      <c r="NJ48" s="137"/>
      <c r="NK48" s="137"/>
      <c r="NL48" s="137"/>
      <c r="NM48" s="137"/>
      <c r="NN48" s="137"/>
      <c r="NO48" s="137"/>
      <c r="NP48" s="137"/>
      <c r="NQ48" s="137"/>
      <c r="NR48" s="137"/>
      <c r="NS48" s="137"/>
      <c r="NT48" s="137"/>
      <c r="NU48" s="137"/>
      <c r="NV48" s="137"/>
      <c r="NW48" s="137"/>
      <c r="NX48" s="137"/>
      <c r="NY48" s="137"/>
      <c r="NZ48" s="137"/>
      <c r="OA48" s="137"/>
      <c r="OB48" s="137"/>
      <c r="OC48" s="137"/>
      <c r="OD48" s="137"/>
      <c r="OE48" s="137"/>
      <c r="OF48" s="137"/>
      <c r="OG48" s="137"/>
      <c r="OH48" s="137"/>
      <c r="OI48" s="137"/>
      <c r="OJ48" s="137"/>
      <c r="OK48" s="137"/>
      <c r="OL48" s="137"/>
      <c r="OM48" s="137"/>
      <c r="ON48" s="137"/>
      <c r="OO48" s="137"/>
      <c r="OP48" s="137"/>
      <c r="OQ48" s="137"/>
      <c r="OR48" s="137"/>
      <c r="OS48" s="137"/>
      <c r="OT48" s="137"/>
      <c r="OU48" s="137"/>
      <c r="OV48" s="137"/>
      <c r="OW48" s="137"/>
      <c r="OX48" s="137"/>
      <c r="OY48" s="137"/>
      <c r="OZ48" s="137"/>
      <c r="PA48" s="137"/>
      <c r="PB48" s="137"/>
      <c r="PC48" s="137"/>
      <c r="PD48" s="137"/>
      <c r="PE48" s="137"/>
      <c r="PF48" s="137"/>
      <c r="PG48" s="137"/>
      <c r="PH48" s="137"/>
      <c r="PI48" s="137"/>
      <c r="PJ48" s="137"/>
      <c r="PK48" s="137"/>
      <c r="PL48" s="137"/>
      <c r="PM48" s="137"/>
      <c r="PN48" s="137"/>
      <c r="PO48" s="137"/>
      <c r="PP48" s="137"/>
      <c r="PQ48" s="137"/>
      <c r="PR48" s="137"/>
      <c r="PS48" s="137"/>
      <c r="PT48" s="137"/>
      <c r="PU48" s="137"/>
      <c r="PV48" s="137"/>
      <c r="PW48" s="137"/>
      <c r="PX48" s="137"/>
      <c r="PY48" s="137"/>
      <c r="PZ48" s="137"/>
      <c r="QA48" s="137"/>
      <c r="QB48" s="137"/>
      <c r="QC48" s="137"/>
      <c r="QD48" s="137"/>
      <c r="QE48" s="137"/>
      <c r="QF48" s="137"/>
      <c r="QG48" s="137"/>
      <c r="QH48" s="137"/>
      <c r="QI48" s="137"/>
      <c r="QJ48" s="137"/>
      <c r="QK48" s="137"/>
      <c r="QL48" s="137"/>
      <c r="QM48" s="137"/>
      <c r="QN48" s="137"/>
      <c r="QO48" s="137"/>
      <c r="QP48" s="137"/>
      <c r="QQ48" s="137"/>
      <c r="QR48" s="137"/>
      <c r="QS48" s="137"/>
      <c r="QT48" s="137"/>
      <c r="QU48" s="137"/>
      <c r="QV48" s="137"/>
      <c r="QW48" s="137"/>
      <c r="QX48" s="137"/>
      <c r="QY48" s="137"/>
      <c r="QZ48" s="137"/>
      <c r="RA48" s="137"/>
      <c r="RB48" s="137"/>
      <c r="RC48" s="137"/>
      <c r="RD48" s="137"/>
      <c r="RE48" s="137"/>
      <c r="RF48" s="137"/>
      <c r="RG48" s="137"/>
      <c r="RH48" s="137"/>
      <c r="RI48" s="137"/>
      <c r="RJ48" s="137"/>
      <c r="RK48" s="137"/>
      <c r="RL48" s="137"/>
      <c r="RM48" s="137"/>
      <c r="RN48" s="137"/>
      <c r="RO48" s="137"/>
      <c r="RP48" s="137"/>
      <c r="RQ48" s="137"/>
      <c r="RR48" s="137"/>
      <c r="RS48" s="137"/>
      <c r="RT48" s="137"/>
      <c r="RU48" s="137"/>
      <c r="RV48" s="137"/>
      <c r="RW48" s="137"/>
    </row>
    <row r="49" spans="1:491" s="138" customFormat="1" ht="15.75" x14ac:dyDescent="0.25">
      <c r="A49" s="283"/>
      <c r="B49" s="280"/>
      <c r="C49" s="122" t="s">
        <v>5</v>
      </c>
      <c r="D49" s="144"/>
      <c r="E49" s="144"/>
      <c r="F49" s="123" t="e">
        <f t="shared" si="10"/>
        <v>#DIV/0!</v>
      </c>
      <c r="G49" s="274"/>
      <c r="H49" s="124"/>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7"/>
      <c r="DL49" s="137"/>
      <c r="DM49" s="137"/>
      <c r="DN49" s="137"/>
      <c r="DO49" s="137"/>
      <c r="DP49" s="137"/>
      <c r="DQ49" s="137"/>
      <c r="DR49" s="137"/>
      <c r="DS49" s="137"/>
      <c r="DT49" s="137"/>
      <c r="DU49" s="137"/>
      <c r="DV49" s="137"/>
      <c r="DW49" s="137"/>
      <c r="DX49" s="137"/>
      <c r="DY49" s="137"/>
      <c r="DZ49" s="137"/>
      <c r="EA49" s="137"/>
      <c r="EB49" s="137"/>
      <c r="EC49" s="137"/>
      <c r="ED49" s="137"/>
      <c r="EE49" s="137"/>
      <c r="EF49" s="137"/>
      <c r="EG49" s="137"/>
      <c r="EH49" s="137"/>
      <c r="EI49" s="137"/>
      <c r="EJ49" s="137"/>
      <c r="EK49" s="137"/>
      <c r="EL49" s="137"/>
      <c r="EM49" s="137"/>
      <c r="EN49" s="137"/>
      <c r="EO49" s="137"/>
      <c r="EP49" s="137"/>
      <c r="EQ49" s="137"/>
      <c r="ER49" s="137"/>
      <c r="ES49" s="137"/>
      <c r="ET49" s="137"/>
      <c r="EU49" s="137"/>
      <c r="EV49" s="137"/>
      <c r="EW49" s="137"/>
      <c r="EX49" s="137"/>
      <c r="EY49" s="137"/>
      <c r="EZ49" s="137"/>
      <c r="FA49" s="137"/>
      <c r="FB49" s="137"/>
      <c r="FC49" s="137"/>
      <c r="FD49" s="137"/>
      <c r="FE49" s="137"/>
      <c r="FF49" s="137"/>
      <c r="FG49" s="137"/>
      <c r="FH49" s="137"/>
      <c r="FI49" s="137"/>
      <c r="FJ49" s="137"/>
      <c r="FK49" s="137"/>
      <c r="FL49" s="137"/>
      <c r="FM49" s="137"/>
      <c r="FN49" s="137"/>
      <c r="FO49" s="137"/>
      <c r="FP49" s="137"/>
      <c r="FQ49" s="137"/>
      <c r="FR49" s="137"/>
      <c r="FS49" s="137"/>
      <c r="FT49" s="137"/>
      <c r="FU49" s="137"/>
      <c r="FV49" s="137"/>
      <c r="FW49" s="137"/>
      <c r="FX49" s="137"/>
      <c r="FY49" s="137"/>
      <c r="FZ49" s="137"/>
      <c r="GA49" s="137"/>
      <c r="GB49" s="137"/>
      <c r="GC49" s="137"/>
      <c r="GD49" s="137"/>
      <c r="GE49" s="137"/>
      <c r="GF49" s="137"/>
      <c r="GG49" s="137"/>
      <c r="GH49" s="137"/>
      <c r="GI49" s="137"/>
      <c r="GJ49" s="137"/>
      <c r="GK49" s="137"/>
      <c r="GL49" s="137"/>
      <c r="GM49" s="137"/>
      <c r="GN49" s="137"/>
      <c r="GO49" s="137"/>
      <c r="GP49" s="137"/>
      <c r="GQ49" s="137"/>
      <c r="GR49" s="137"/>
      <c r="GS49" s="137"/>
      <c r="GT49" s="137"/>
      <c r="GU49" s="137"/>
      <c r="GV49" s="137"/>
      <c r="GW49" s="137"/>
      <c r="GX49" s="137"/>
      <c r="GY49" s="137"/>
      <c r="GZ49" s="137"/>
      <c r="HA49" s="137"/>
      <c r="HB49" s="137"/>
      <c r="HC49" s="137"/>
      <c r="HD49" s="137"/>
      <c r="HE49" s="137"/>
      <c r="HF49" s="137"/>
      <c r="HG49" s="137"/>
      <c r="HH49" s="137"/>
      <c r="HI49" s="137"/>
      <c r="HJ49" s="137"/>
      <c r="HK49" s="137"/>
      <c r="HL49" s="137"/>
      <c r="HM49" s="137"/>
      <c r="HN49" s="137"/>
      <c r="HO49" s="137"/>
      <c r="HP49" s="137"/>
      <c r="HQ49" s="137"/>
      <c r="HR49" s="137"/>
      <c r="HS49" s="137"/>
      <c r="HT49" s="137"/>
      <c r="HU49" s="137"/>
      <c r="HV49" s="137"/>
      <c r="HW49" s="137"/>
      <c r="HX49" s="137"/>
      <c r="HY49" s="137"/>
      <c r="HZ49" s="137"/>
      <c r="IA49" s="137"/>
      <c r="IB49" s="137"/>
      <c r="IC49" s="137"/>
      <c r="ID49" s="137"/>
      <c r="IE49" s="137"/>
      <c r="IF49" s="137"/>
      <c r="IG49" s="137"/>
      <c r="IH49" s="137"/>
      <c r="II49" s="137"/>
      <c r="IJ49" s="137"/>
      <c r="IK49" s="137"/>
      <c r="IL49" s="137"/>
      <c r="IM49" s="137"/>
      <c r="IN49" s="137"/>
      <c r="IO49" s="137"/>
      <c r="IP49" s="137"/>
      <c r="IQ49" s="137"/>
      <c r="IR49" s="137"/>
      <c r="IS49" s="137"/>
      <c r="IT49" s="137"/>
      <c r="IU49" s="137"/>
      <c r="IV49" s="137"/>
      <c r="IW49" s="137"/>
      <c r="IX49" s="137"/>
      <c r="IY49" s="137"/>
      <c r="IZ49" s="137"/>
      <c r="JA49" s="137"/>
      <c r="JB49" s="137"/>
      <c r="JC49" s="137"/>
      <c r="JD49" s="137"/>
      <c r="JE49" s="137"/>
      <c r="JF49" s="137"/>
      <c r="JG49" s="137"/>
      <c r="JH49" s="137"/>
      <c r="JI49" s="137"/>
      <c r="JJ49" s="137"/>
      <c r="JK49" s="137"/>
      <c r="JL49" s="137"/>
      <c r="JM49" s="137"/>
      <c r="JN49" s="137"/>
      <c r="JO49" s="137"/>
      <c r="JP49" s="137"/>
      <c r="JQ49" s="137"/>
      <c r="JR49" s="137"/>
      <c r="JS49" s="137"/>
      <c r="JT49" s="137"/>
      <c r="JU49" s="137"/>
      <c r="JV49" s="137"/>
      <c r="JW49" s="137"/>
      <c r="JX49" s="137"/>
      <c r="JY49" s="137"/>
      <c r="JZ49" s="137"/>
      <c r="KA49" s="137"/>
      <c r="KB49" s="137"/>
      <c r="KC49" s="137"/>
      <c r="KD49" s="137"/>
      <c r="KE49" s="137"/>
      <c r="KF49" s="137"/>
      <c r="KG49" s="137"/>
      <c r="KH49" s="137"/>
      <c r="KI49" s="137"/>
      <c r="KJ49" s="137"/>
      <c r="KK49" s="137"/>
      <c r="KL49" s="137"/>
      <c r="KM49" s="137"/>
      <c r="KN49" s="137"/>
      <c r="KO49" s="137"/>
      <c r="KP49" s="137"/>
      <c r="KQ49" s="137"/>
      <c r="KR49" s="137"/>
      <c r="KS49" s="137"/>
      <c r="KT49" s="137"/>
      <c r="KU49" s="137"/>
      <c r="KV49" s="137"/>
      <c r="KW49" s="137"/>
      <c r="KX49" s="137"/>
      <c r="KY49" s="137"/>
      <c r="KZ49" s="137"/>
      <c r="LA49" s="137"/>
      <c r="LB49" s="137"/>
      <c r="LC49" s="137"/>
      <c r="LD49" s="137"/>
      <c r="LE49" s="137"/>
      <c r="LF49" s="137"/>
      <c r="LG49" s="137"/>
      <c r="LH49" s="137"/>
      <c r="LI49" s="137"/>
      <c r="LJ49" s="137"/>
      <c r="LK49" s="137"/>
      <c r="LL49" s="137"/>
      <c r="LM49" s="137"/>
      <c r="LN49" s="137"/>
      <c r="LO49" s="137"/>
      <c r="LP49" s="137"/>
      <c r="LQ49" s="137"/>
      <c r="LR49" s="137"/>
      <c r="LS49" s="137"/>
      <c r="LT49" s="137"/>
      <c r="LU49" s="137"/>
      <c r="LV49" s="137"/>
      <c r="LW49" s="137"/>
      <c r="LX49" s="137"/>
      <c r="LY49" s="137"/>
      <c r="LZ49" s="137"/>
      <c r="MA49" s="137"/>
      <c r="MB49" s="137"/>
      <c r="MC49" s="137"/>
      <c r="MD49" s="137"/>
      <c r="ME49" s="137"/>
      <c r="MF49" s="137"/>
      <c r="MG49" s="137"/>
      <c r="MH49" s="137"/>
      <c r="MI49" s="137"/>
      <c r="MJ49" s="137"/>
      <c r="MK49" s="137"/>
      <c r="ML49" s="137"/>
      <c r="MM49" s="137"/>
      <c r="MN49" s="137"/>
      <c r="MO49" s="137"/>
      <c r="MP49" s="137"/>
      <c r="MQ49" s="137"/>
      <c r="MR49" s="137"/>
      <c r="MS49" s="137"/>
      <c r="MT49" s="137"/>
      <c r="MU49" s="137"/>
      <c r="MV49" s="137"/>
      <c r="MW49" s="137"/>
      <c r="MX49" s="137"/>
      <c r="MY49" s="137"/>
      <c r="MZ49" s="137"/>
      <c r="NA49" s="137"/>
      <c r="NB49" s="137"/>
      <c r="NC49" s="137"/>
      <c r="ND49" s="137"/>
      <c r="NE49" s="137"/>
      <c r="NF49" s="137"/>
      <c r="NG49" s="137"/>
      <c r="NH49" s="137"/>
      <c r="NI49" s="137"/>
      <c r="NJ49" s="137"/>
      <c r="NK49" s="137"/>
      <c r="NL49" s="137"/>
      <c r="NM49" s="137"/>
      <c r="NN49" s="137"/>
      <c r="NO49" s="137"/>
      <c r="NP49" s="137"/>
      <c r="NQ49" s="137"/>
      <c r="NR49" s="137"/>
      <c r="NS49" s="137"/>
      <c r="NT49" s="137"/>
      <c r="NU49" s="137"/>
      <c r="NV49" s="137"/>
      <c r="NW49" s="137"/>
      <c r="NX49" s="137"/>
      <c r="NY49" s="137"/>
      <c r="NZ49" s="137"/>
      <c r="OA49" s="137"/>
      <c r="OB49" s="137"/>
      <c r="OC49" s="137"/>
      <c r="OD49" s="137"/>
      <c r="OE49" s="137"/>
      <c r="OF49" s="137"/>
      <c r="OG49" s="137"/>
      <c r="OH49" s="137"/>
      <c r="OI49" s="137"/>
      <c r="OJ49" s="137"/>
      <c r="OK49" s="137"/>
      <c r="OL49" s="137"/>
      <c r="OM49" s="137"/>
      <c r="ON49" s="137"/>
      <c r="OO49" s="137"/>
      <c r="OP49" s="137"/>
      <c r="OQ49" s="137"/>
      <c r="OR49" s="137"/>
      <c r="OS49" s="137"/>
      <c r="OT49" s="137"/>
      <c r="OU49" s="137"/>
      <c r="OV49" s="137"/>
      <c r="OW49" s="137"/>
      <c r="OX49" s="137"/>
      <c r="OY49" s="137"/>
      <c r="OZ49" s="137"/>
      <c r="PA49" s="137"/>
      <c r="PB49" s="137"/>
      <c r="PC49" s="137"/>
      <c r="PD49" s="137"/>
      <c r="PE49" s="137"/>
      <c r="PF49" s="137"/>
      <c r="PG49" s="137"/>
      <c r="PH49" s="137"/>
      <c r="PI49" s="137"/>
      <c r="PJ49" s="137"/>
      <c r="PK49" s="137"/>
      <c r="PL49" s="137"/>
      <c r="PM49" s="137"/>
      <c r="PN49" s="137"/>
      <c r="PO49" s="137"/>
      <c r="PP49" s="137"/>
      <c r="PQ49" s="137"/>
      <c r="PR49" s="137"/>
      <c r="PS49" s="137"/>
      <c r="PT49" s="137"/>
      <c r="PU49" s="137"/>
      <c r="PV49" s="137"/>
      <c r="PW49" s="137"/>
      <c r="PX49" s="137"/>
      <c r="PY49" s="137"/>
      <c r="PZ49" s="137"/>
      <c r="QA49" s="137"/>
      <c r="QB49" s="137"/>
      <c r="QC49" s="137"/>
      <c r="QD49" s="137"/>
      <c r="QE49" s="137"/>
      <c r="QF49" s="137"/>
      <c r="QG49" s="137"/>
      <c r="QH49" s="137"/>
      <c r="QI49" s="137"/>
      <c r="QJ49" s="137"/>
      <c r="QK49" s="137"/>
      <c r="QL49" s="137"/>
      <c r="QM49" s="137"/>
      <c r="QN49" s="137"/>
      <c r="QO49" s="137"/>
      <c r="QP49" s="137"/>
      <c r="QQ49" s="137"/>
      <c r="QR49" s="137"/>
      <c r="QS49" s="137"/>
      <c r="QT49" s="137"/>
      <c r="QU49" s="137"/>
      <c r="QV49" s="137"/>
      <c r="QW49" s="137"/>
      <c r="QX49" s="137"/>
      <c r="QY49" s="137"/>
      <c r="QZ49" s="137"/>
      <c r="RA49" s="137"/>
      <c r="RB49" s="137"/>
      <c r="RC49" s="137"/>
      <c r="RD49" s="137"/>
      <c r="RE49" s="137"/>
      <c r="RF49" s="137"/>
      <c r="RG49" s="137"/>
      <c r="RH49" s="137"/>
      <c r="RI49" s="137"/>
      <c r="RJ49" s="137"/>
      <c r="RK49" s="137"/>
      <c r="RL49" s="137"/>
      <c r="RM49" s="137"/>
      <c r="RN49" s="137"/>
      <c r="RO49" s="137"/>
      <c r="RP49" s="137"/>
      <c r="RQ49" s="137"/>
      <c r="RR49" s="137"/>
      <c r="RS49" s="137"/>
      <c r="RT49" s="137"/>
      <c r="RU49" s="137"/>
      <c r="RV49" s="137"/>
      <c r="RW49" s="137"/>
    </row>
    <row r="50" spans="1:491" ht="15.75" x14ac:dyDescent="0.25">
      <c r="A50" s="257" t="s">
        <v>80</v>
      </c>
      <c r="B50" s="266" t="s">
        <v>77</v>
      </c>
      <c r="C50" s="13" t="s">
        <v>2</v>
      </c>
      <c r="D50" s="145">
        <f>D51+D52</f>
        <v>56159.007850000002</v>
      </c>
      <c r="E50" s="145">
        <f>E51+E52</f>
        <v>56124.495069999997</v>
      </c>
      <c r="F50" s="101">
        <f>E50/D50</f>
        <v>0.9993854453395582</v>
      </c>
      <c r="G50" s="119"/>
      <c r="H50" s="108"/>
    </row>
    <row r="51" spans="1:491" ht="15.75" x14ac:dyDescent="0.25">
      <c r="A51" s="258"/>
      <c r="B51" s="267"/>
      <c r="C51" s="13" t="s">
        <v>3</v>
      </c>
      <c r="D51" s="190">
        <v>7689.8389999999999</v>
      </c>
      <c r="E51" s="190">
        <v>7680.9138300000004</v>
      </c>
      <c r="F51" s="101">
        <f t="shared" ref="F51:F53" si="11">E51/D51</f>
        <v>0.99883935541433322</v>
      </c>
      <c r="G51" s="109" t="s">
        <v>92</v>
      </c>
      <c r="H51" s="120"/>
    </row>
    <row r="52" spans="1:491" ht="15.75" x14ac:dyDescent="0.25">
      <c r="A52" s="258"/>
      <c r="B52" s="267"/>
      <c r="C52" s="13" t="s">
        <v>3</v>
      </c>
      <c r="D52" s="190">
        <v>48469.168850000002</v>
      </c>
      <c r="E52" s="190">
        <v>48443.58124</v>
      </c>
      <c r="F52" s="101">
        <f t="shared" si="11"/>
        <v>0.99947208481995664</v>
      </c>
      <c r="G52" s="109" t="s">
        <v>91</v>
      </c>
      <c r="H52" s="120"/>
    </row>
    <row r="53" spans="1:491" ht="15.75" x14ac:dyDescent="0.25">
      <c r="A53" s="259"/>
      <c r="B53" s="268"/>
      <c r="C53" s="13" t="s">
        <v>5</v>
      </c>
      <c r="D53" s="145"/>
      <c r="E53" s="145"/>
      <c r="F53" s="101" t="e">
        <f t="shared" si="11"/>
        <v>#DIV/0!</v>
      </c>
      <c r="G53" s="119"/>
      <c r="H53" s="120"/>
    </row>
    <row r="54" spans="1:491" ht="15.75" x14ac:dyDescent="0.25">
      <c r="A54" s="257" t="s">
        <v>82</v>
      </c>
      <c r="B54" s="266" t="s">
        <v>78</v>
      </c>
      <c r="C54" s="13" t="s">
        <v>2</v>
      </c>
      <c r="D54" s="146">
        <f>D55</f>
        <v>7798.7999999999993</v>
      </c>
      <c r="E54" s="145">
        <f>E55</f>
        <v>7798.4042300000001</v>
      </c>
      <c r="F54" s="14">
        <f>E54/D54</f>
        <v>0.99994925244909483</v>
      </c>
      <c r="G54" s="109" t="s">
        <v>92</v>
      </c>
      <c r="H54" s="106"/>
    </row>
    <row r="55" spans="1:491" ht="15.75" x14ac:dyDescent="0.25">
      <c r="A55" s="258"/>
      <c r="B55" s="267"/>
      <c r="C55" s="13" t="s">
        <v>3</v>
      </c>
      <c r="D55" s="190">
        <v>7798.7999999999993</v>
      </c>
      <c r="E55" s="190">
        <v>7798.4042300000001</v>
      </c>
      <c r="F55" s="101">
        <f t="shared" ref="F55:F57" si="12">E55/D55</f>
        <v>0.99994925244909483</v>
      </c>
      <c r="G55" s="109"/>
      <c r="H55" s="108"/>
    </row>
    <row r="56" spans="1:491" ht="15.75" x14ac:dyDescent="0.25">
      <c r="A56" s="258"/>
      <c r="B56" s="267"/>
      <c r="C56" s="13" t="s">
        <v>4</v>
      </c>
      <c r="D56" s="145"/>
      <c r="E56" s="145"/>
      <c r="F56" s="101" t="e">
        <f t="shared" si="12"/>
        <v>#DIV/0!</v>
      </c>
      <c r="G56" s="109"/>
      <c r="H56" s="108"/>
    </row>
    <row r="57" spans="1:491" ht="15.75" x14ac:dyDescent="0.25">
      <c r="A57" s="259"/>
      <c r="B57" s="268"/>
      <c r="C57" s="13" t="s">
        <v>5</v>
      </c>
      <c r="D57" s="145"/>
      <c r="E57" s="145"/>
      <c r="F57" s="101" t="e">
        <f t="shared" si="12"/>
        <v>#DIV/0!</v>
      </c>
      <c r="G57" s="109"/>
      <c r="H57" s="108"/>
    </row>
    <row r="58" spans="1:491" ht="15.75" x14ac:dyDescent="0.25">
      <c r="A58" s="257" t="s">
        <v>81</v>
      </c>
      <c r="B58" s="266" t="s">
        <v>79</v>
      </c>
      <c r="C58" s="13" t="s">
        <v>2</v>
      </c>
      <c r="D58" s="145">
        <f>D59</f>
        <v>971.8</v>
      </c>
      <c r="E58" s="145">
        <f>E59</f>
        <v>971.79956000000004</v>
      </c>
      <c r="F58" s="101">
        <f>E58/D58</f>
        <v>0.99999954723194084</v>
      </c>
      <c r="G58" s="109" t="s">
        <v>92</v>
      </c>
      <c r="H58" s="106"/>
    </row>
    <row r="59" spans="1:491" ht="15.75" x14ac:dyDescent="0.25">
      <c r="A59" s="258"/>
      <c r="B59" s="267"/>
      <c r="C59" s="13" t="s">
        <v>3</v>
      </c>
      <c r="D59" s="190">
        <v>971.8</v>
      </c>
      <c r="E59" s="190">
        <v>971.79956000000004</v>
      </c>
      <c r="F59" s="101">
        <f t="shared" ref="F59:F61" si="13">E59/D59</f>
        <v>0.99999954723194084</v>
      </c>
      <c r="G59" s="119"/>
      <c r="H59" s="120"/>
    </row>
    <row r="60" spans="1:491" ht="15.75" x14ac:dyDescent="0.25">
      <c r="A60" s="258"/>
      <c r="B60" s="267"/>
      <c r="C60" s="13" t="s">
        <v>4</v>
      </c>
      <c r="D60" s="145"/>
      <c r="E60" s="145"/>
      <c r="F60" s="101" t="e">
        <f t="shared" si="13"/>
        <v>#DIV/0!</v>
      </c>
      <c r="G60" s="119"/>
      <c r="H60" s="120"/>
    </row>
    <row r="61" spans="1:491" ht="15.75" x14ac:dyDescent="0.25">
      <c r="A61" s="259"/>
      <c r="B61" s="268"/>
      <c r="C61" s="13" t="s">
        <v>5</v>
      </c>
      <c r="D61" s="145"/>
      <c r="E61" s="145"/>
      <c r="F61" s="101" t="e">
        <f t="shared" si="13"/>
        <v>#DIV/0!</v>
      </c>
      <c r="G61" s="119"/>
      <c r="H61" s="120"/>
    </row>
    <row r="62" spans="1:491" ht="15.75" x14ac:dyDescent="0.25">
      <c r="A62" s="257" t="s">
        <v>84</v>
      </c>
      <c r="B62" s="266" t="s">
        <v>273</v>
      </c>
      <c r="C62" s="13" t="s">
        <v>2</v>
      </c>
      <c r="D62" s="145">
        <f>D63</f>
        <v>1395.9</v>
      </c>
      <c r="E62" s="145">
        <f>E63</f>
        <v>1395.9</v>
      </c>
      <c r="F62" s="101">
        <f>E62/D62</f>
        <v>1</v>
      </c>
      <c r="G62" s="109" t="s">
        <v>92</v>
      </c>
      <c r="H62" s="120"/>
    </row>
    <row r="63" spans="1:491" ht="15.75" x14ac:dyDescent="0.25">
      <c r="A63" s="258"/>
      <c r="B63" s="267"/>
      <c r="C63" s="13" t="s">
        <v>3</v>
      </c>
      <c r="D63" s="190">
        <v>1395.9</v>
      </c>
      <c r="E63" s="190">
        <v>1395.9</v>
      </c>
      <c r="F63" s="101">
        <f t="shared" ref="F63:F65" si="14">E63/D63</f>
        <v>1</v>
      </c>
      <c r="G63" s="119"/>
      <c r="H63" s="120"/>
    </row>
    <row r="64" spans="1:491" ht="15.75" x14ac:dyDescent="0.25">
      <c r="A64" s="258"/>
      <c r="B64" s="267"/>
      <c r="C64" s="13" t="s">
        <v>4</v>
      </c>
      <c r="D64" s="145"/>
      <c r="E64" s="145"/>
      <c r="F64" s="101" t="e">
        <f t="shared" si="14"/>
        <v>#DIV/0!</v>
      </c>
      <c r="G64" s="119"/>
      <c r="H64" s="120"/>
    </row>
    <row r="65" spans="1:8" ht="15.75" x14ac:dyDescent="0.25">
      <c r="A65" s="259"/>
      <c r="B65" s="268"/>
      <c r="C65" s="13" t="s">
        <v>5</v>
      </c>
      <c r="D65" s="145"/>
      <c r="E65" s="145"/>
      <c r="F65" s="101" t="e">
        <f t="shared" si="14"/>
        <v>#DIV/0!</v>
      </c>
      <c r="G65" s="119"/>
      <c r="H65" s="120"/>
    </row>
    <row r="66" spans="1:8" ht="15.75" x14ac:dyDescent="0.25">
      <c r="A66" s="257" t="s">
        <v>85</v>
      </c>
      <c r="B66" s="266" t="s">
        <v>88</v>
      </c>
      <c r="C66" s="13" t="s">
        <v>2</v>
      </c>
      <c r="D66" s="146">
        <f>D67+D68</f>
        <v>577330.9</v>
      </c>
      <c r="E66" s="145">
        <f>E67+E68</f>
        <v>574591.32000999991</v>
      </c>
      <c r="F66" s="14">
        <f>E66/D66</f>
        <v>0.99525474907024702</v>
      </c>
      <c r="G66" s="109" t="s">
        <v>92</v>
      </c>
      <c r="H66" s="106"/>
    </row>
    <row r="67" spans="1:8" ht="15.75" x14ac:dyDescent="0.25">
      <c r="A67" s="258"/>
      <c r="B67" s="267"/>
      <c r="C67" s="13" t="s">
        <v>3</v>
      </c>
      <c r="D67" s="190">
        <v>130136.1</v>
      </c>
      <c r="E67" s="190">
        <v>129588.18502999999</v>
      </c>
      <c r="F67" s="101">
        <f t="shared" ref="F67:F69" si="15">E67/D67</f>
        <v>0.99578967734548662</v>
      </c>
      <c r="G67" s="109"/>
      <c r="H67" s="108"/>
    </row>
    <row r="68" spans="1:8" ht="15.75" x14ac:dyDescent="0.25">
      <c r="A68" s="258"/>
      <c r="B68" s="267"/>
      <c r="C68" s="13" t="s">
        <v>4</v>
      </c>
      <c r="D68" s="190">
        <v>447194.8</v>
      </c>
      <c r="E68" s="190">
        <v>445003.13497999997</v>
      </c>
      <c r="F68" s="101">
        <f t="shared" si="15"/>
        <v>0.99509908205551578</v>
      </c>
      <c r="G68" s="109"/>
      <c r="H68" s="108"/>
    </row>
    <row r="69" spans="1:8" ht="15.75" x14ac:dyDescent="0.25">
      <c r="A69" s="259"/>
      <c r="B69" s="268"/>
      <c r="C69" s="13" t="s">
        <v>5</v>
      </c>
      <c r="D69" s="145"/>
      <c r="E69" s="145"/>
      <c r="F69" s="101" t="e">
        <f t="shared" si="15"/>
        <v>#DIV/0!</v>
      </c>
      <c r="G69" s="109"/>
      <c r="H69" s="108"/>
    </row>
    <row r="70" spans="1:8" ht="15.75" x14ac:dyDescent="0.25">
      <c r="A70" s="257" t="s">
        <v>86</v>
      </c>
      <c r="B70" s="266" t="s">
        <v>89</v>
      </c>
      <c r="C70" s="13" t="s">
        <v>2</v>
      </c>
      <c r="D70" s="145">
        <f>D71</f>
        <v>100</v>
      </c>
      <c r="E70" s="145">
        <f>E71</f>
        <v>0</v>
      </c>
      <c r="F70" s="101">
        <f>E70/D70</f>
        <v>0</v>
      </c>
      <c r="G70" s="109" t="s">
        <v>92</v>
      </c>
      <c r="H70" s="120"/>
    </row>
    <row r="71" spans="1:8" ht="15.75" x14ac:dyDescent="0.25">
      <c r="A71" s="258"/>
      <c r="B71" s="267"/>
      <c r="C71" s="13" t="s">
        <v>3</v>
      </c>
      <c r="D71" s="190">
        <v>100</v>
      </c>
      <c r="E71" s="190">
        <v>0</v>
      </c>
      <c r="F71" s="101">
        <f t="shared" ref="F71:F73" si="16">E71/D71</f>
        <v>0</v>
      </c>
      <c r="G71" s="119"/>
      <c r="H71" s="120"/>
    </row>
    <row r="72" spans="1:8" ht="15.75" x14ac:dyDescent="0.25">
      <c r="A72" s="258"/>
      <c r="B72" s="267"/>
      <c r="C72" s="13" t="s">
        <v>4</v>
      </c>
      <c r="D72" s="145"/>
      <c r="E72" s="145"/>
      <c r="F72" s="101" t="e">
        <f t="shared" si="16"/>
        <v>#DIV/0!</v>
      </c>
      <c r="G72" s="119"/>
      <c r="H72" s="120"/>
    </row>
    <row r="73" spans="1:8" ht="15.75" x14ac:dyDescent="0.25">
      <c r="A73" s="259"/>
      <c r="B73" s="268"/>
      <c r="C73" s="13" t="s">
        <v>5</v>
      </c>
      <c r="D73" s="145"/>
      <c r="E73" s="145"/>
      <c r="F73" s="101" t="e">
        <f t="shared" si="16"/>
        <v>#DIV/0!</v>
      </c>
      <c r="G73" s="119"/>
      <c r="H73" s="120"/>
    </row>
    <row r="74" spans="1:8" ht="15.75" x14ac:dyDescent="0.25">
      <c r="A74" s="257" t="s">
        <v>87</v>
      </c>
      <c r="B74" s="266" t="s">
        <v>90</v>
      </c>
      <c r="C74" s="13" t="s">
        <v>2</v>
      </c>
      <c r="D74" s="146">
        <f>D75</f>
        <v>120000</v>
      </c>
      <c r="E74" s="145">
        <f>E75</f>
        <v>120000</v>
      </c>
      <c r="F74" s="14">
        <f>E74/D74</f>
        <v>1</v>
      </c>
      <c r="G74" s="109" t="s">
        <v>92</v>
      </c>
      <c r="H74" s="106"/>
    </row>
    <row r="75" spans="1:8" ht="15.75" x14ac:dyDescent="0.25">
      <c r="A75" s="258"/>
      <c r="B75" s="267"/>
      <c r="C75" s="13" t="s">
        <v>3</v>
      </c>
      <c r="D75" s="190">
        <v>120000</v>
      </c>
      <c r="E75" s="190">
        <v>120000</v>
      </c>
      <c r="F75" s="101">
        <f t="shared" ref="F75:F77" si="17">E75/D75</f>
        <v>1</v>
      </c>
      <c r="G75" s="109"/>
      <c r="H75" s="108"/>
    </row>
    <row r="76" spans="1:8" ht="15.75" x14ac:dyDescent="0.25">
      <c r="A76" s="258"/>
      <c r="B76" s="267"/>
      <c r="C76" s="13" t="s">
        <v>4</v>
      </c>
      <c r="D76" s="145"/>
      <c r="E76" s="145"/>
      <c r="F76" s="101" t="e">
        <f t="shared" si="17"/>
        <v>#DIV/0!</v>
      </c>
      <c r="G76" s="109"/>
      <c r="H76" s="108"/>
    </row>
    <row r="77" spans="1:8" ht="15.75" x14ac:dyDescent="0.25">
      <c r="A77" s="259"/>
      <c r="B77" s="268"/>
      <c r="C77" s="13" t="s">
        <v>5</v>
      </c>
      <c r="D77" s="145"/>
      <c r="E77" s="145"/>
      <c r="F77" s="101" t="e">
        <f t="shared" si="17"/>
        <v>#DIV/0!</v>
      </c>
      <c r="G77" s="109"/>
      <c r="H77" s="108"/>
    </row>
    <row r="78" spans="1:8" ht="15.75" x14ac:dyDescent="0.25">
      <c r="A78" s="257" t="s">
        <v>287</v>
      </c>
      <c r="B78" s="266" t="s">
        <v>288</v>
      </c>
      <c r="C78" s="13" t="s">
        <v>2</v>
      </c>
      <c r="D78" s="146">
        <f>D79</f>
        <v>0</v>
      </c>
      <c r="E78" s="145">
        <f>E79</f>
        <v>0</v>
      </c>
      <c r="F78" s="14" t="e">
        <f>E78/D78</f>
        <v>#DIV/0!</v>
      </c>
      <c r="G78" s="109" t="s">
        <v>91</v>
      </c>
      <c r="H78" s="106"/>
    </row>
    <row r="79" spans="1:8" ht="15.75" x14ac:dyDescent="0.25">
      <c r="A79" s="258"/>
      <c r="B79" s="267"/>
      <c r="C79" s="13" t="s">
        <v>3</v>
      </c>
      <c r="D79" s="190">
        <v>0</v>
      </c>
      <c r="E79" s="190">
        <v>0</v>
      </c>
      <c r="F79" s="101" t="e">
        <f t="shared" ref="F79:F81" si="18">E79/D79</f>
        <v>#DIV/0!</v>
      </c>
      <c r="G79" s="109"/>
      <c r="H79" s="108"/>
    </row>
    <row r="80" spans="1:8" ht="15.75" x14ac:dyDescent="0.25">
      <c r="A80" s="258"/>
      <c r="B80" s="267"/>
      <c r="C80" s="13" t="s">
        <v>4</v>
      </c>
      <c r="D80" s="145"/>
      <c r="E80" s="145"/>
      <c r="F80" s="101" t="e">
        <f t="shared" si="18"/>
        <v>#DIV/0!</v>
      </c>
      <c r="G80" s="109"/>
      <c r="H80" s="108"/>
    </row>
    <row r="81" spans="1:491" ht="15.75" x14ac:dyDescent="0.25">
      <c r="A81" s="259"/>
      <c r="B81" s="268"/>
      <c r="C81" s="13" t="s">
        <v>5</v>
      </c>
      <c r="D81" s="145"/>
      <c r="E81" s="145"/>
      <c r="F81" s="101" t="e">
        <f t="shared" si="18"/>
        <v>#DIV/0!</v>
      </c>
      <c r="G81" s="109"/>
      <c r="H81" s="108"/>
    </row>
    <row r="82" spans="1:491" s="138" customFormat="1" ht="15.75" x14ac:dyDescent="0.25">
      <c r="A82" s="275" t="s">
        <v>13</v>
      </c>
      <c r="B82" s="278" t="s">
        <v>98</v>
      </c>
      <c r="C82" s="122" t="s">
        <v>2</v>
      </c>
      <c r="D82" s="144">
        <f>D83+D84</f>
        <v>4449045.2937100008</v>
      </c>
      <c r="E82" s="144">
        <f>E83+E84</f>
        <v>4448957.2049300009</v>
      </c>
      <c r="F82" s="123">
        <f>E82/D82</f>
        <v>0.99998020052074443</v>
      </c>
      <c r="G82" s="272" t="s">
        <v>75</v>
      </c>
      <c r="H82" s="136"/>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c r="EQ82" s="137"/>
      <c r="ER82" s="137"/>
      <c r="ES82" s="137"/>
      <c r="ET82" s="137"/>
      <c r="EU82" s="137"/>
      <c r="EV82" s="137"/>
      <c r="EW82" s="137"/>
      <c r="EX82" s="137"/>
      <c r="EY82" s="137"/>
      <c r="EZ82" s="137"/>
      <c r="FA82" s="137"/>
      <c r="FB82" s="137"/>
      <c r="FC82" s="137"/>
      <c r="FD82" s="137"/>
      <c r="FE82" s="137"/>
      <c r="FF82" s="137"/>
      <c r="FG82" s="137"/>
      <c r="FH82" s="137"/>
      <c r="FI82" s="137"/>
      <c r="FJ82" s="137"/>
      <c r="FK82" s="137"/>
      <c r="FL82" s="137"/>
      <c r="FM82" s="137"/>
      <c r="FN82" s="137"/>
      <c r="FO82" s="137"/>
      <c r="FP82" s="137"/>
      <c r="FQ82" s="137"/>
      <c r="FR82" s="137"/>
      <c r="FS82" s="137"/>
      <c r="FT82" s="137"/>
      <c r="FU82" s="137"/>
      <c r="FV82" s="137"/>
      <c r="FW82" s="137"/>
      <c r="FX82" s="137"/>
      <c r="FY82" s="137"/>
      <c r="FZ82" s="137"/>
      <c r="GA82" s="137"/>
      <c r="GB82" s="137"/>
      <c r="GC82" s="137"/>
      <c r="GD82" s="137"/>
      <c r="GE82" s="137"/>
      <c r="GF82" s="137"/>
      <c r="GG82" s="137"/>
      <c r="GH82" s="137"/>
      <c r="GI82" s="137"/>
      <c r="GJ82" s="137"/>
      <c r="GK82" s="137"/>
      <c r="GL82" s="137"/>
      <c r="GM82" s="137"/>
      <c r="GN82" s="137"/>
      <c r="GO82" s="137"/>
      <c r="GP82" s="137"/>
      <c r="GQ82" s="137"/>
      <c r="GR82" s="137"/>
      <c r="GS82" s="137"/>
      <c r="GT82" s="137"/>
      <c r="GU82" s="137"/>
      <c r="GV82" s="137"/>
      <c r="GW82" s="137"/>
      <c r="GX82" s="137"/>
      <c r="GY82" s="137"/>
      <c r="GZ82" s="137"/>
      <c r="HA82" s="137"/>
      <c r="HB82" s="137"/>
      <c r="HC82" s="137"/>
      <c r="HD82" s="137"/>
      <c r="HE82" s="137"/>
      <c r="HF82" s="137"/>
      <c r="HG82" s="137"/>
      <c r="HH82" s="137"/>
      <c r="HI82" s="137"/>
      <c r="HJ82" s="137"/>
      <c r="HK82" s="137"/>
      <c r="HL82" s="137"/>
      <c r="HM82" s="137"/>
      <c r="HN82" s="137"/>
      <c r="HO82" s="137"/>
      <c r="HP82" s="137"/>
      <c r="HQ82" s="137"/>
      <c r="HR82" s="137"/>
      <c r="HS82" s="137"/>
      <c r="HT82" s="137"/>
      <c r="HU82" s="137"/>
      <c r="HV82" s="137"/>
      <c r="HW82" s="137"/>
      <c r="HX82" s="137"/>
      <c r="HY82" s="137"/>
      <c r="HZ82" s="137"/>
      <c r="IA82" s="137"/>
      <c r="IB82" s="137"/>
      <c r="IC82" s="137"/>
      <c r="ID82" s="137"/>
      <c r="IE82" s="137"/>
      <c r="IF82" s="137"/>
      <c r="IG82" s="137"/>
      <c r="IH82" s="137"/>
      <c r="II82" s="137"/>
      <c r="IJ82" s="137"/>
      <c r="IK82" s="137"/>
      <c r="IL82" s="137"/>
      <c r="IM82" s="137"/>
      <c r="IN82" s="137"/>
      <c r="IO82" s="137"/>
      <c r="IP82" s="137"/>
      <c r="IQ82" s="137"/>
      <c r="IR82" s="137"/>
      <c r="IS82" s="137"/>
      <c r="IT82" s="137"/>
      <c r="IU82" s="137"/>
      <c r="IV82" s="137"/>
      <c r="IW82" s="137"/>
      <c r="IX82" s="137"/>
      <c r="IY82" s="137"/>
      <c r="IZ82" s="137"/>
      <c r="JA82" s="137"/>
      <c r="JB82" s="137"/>
      <c r="JC82" s="137"/>
      <c r="JD82" s="137"/>
      <c r="JE82" s="137"/>
      <c r="JF82" s="137"/>
      <c r="JG82" s="137"/>
      <c r="JH82" s="137"/>
      <c r="JI82" s="137"/>
      <c r="JJ82" s="137"/>
      <c r="JK82" s="137"/>
      <c r="JL82" s="137"/>
      <c r="JM82" s="137"/>
      <c r="JN82" s="137"/>
      <c r="JO82" s="137"/>
      <c r="JP82" s="137"/>
      <c r="JQ82" s="137"/>
      <c r="JR82" s="137"/>
      <c r="JS82" s="137"/>
      <c r="JT82" s="137"/>
      <c r="JU82" s="137"/>
      <c r="JV82" s="137"/>
      <c r="JW82" s="137"/>
      <c r="JX82" s="137"/>
      <c r="JY82" s="137"/>
      <c r="JZ82" s="137"/>
      <c r="KA82" s="137"/>
      <c r="KB82" s="137"/>
      <c r="KC82" s="137"/>
      <c r="KD82" s="137"/>
      <c r="KE82" s="137"/>
      <c r="KF82" s="137"/>
      <c r="KG82" s="137"/>
      <c r="KH82" s="137"/>
      <c r="KI82" s="137"/>
      <c r="KJ82" s="137"/>
      <c r="KK82" s="137"/>
      <c r="KL82" s="137"/>
      <c r="KM82" s="137"/>
      <c r="KN82" s="137"/>
      <c r="KO82" s="137"/>
      <c r="KP82" s="137"/>
      <c r="KQ82" s="137"/>
      <c r="KR82" s="137"/>
      <c r="KS82" s="137"/>
      <c r="KT82" s="137"/>
      <c r="KU82" s="137"/>
      <c r="KV82" s="137"/>
      <c r="KW82" s="137"/>
      <c r="KX82" s="137"/>
      <c r="KY82" s="137"/>
      <c r="KZ82" s="137"/>
      <c r="LA82" s="137"/>
      <c r="LB82" s="137"/>
      <c r="LC82" s="137"/>
      <c r="LD82" s="137"/>
      <c r="LE82" s="137"/>
      <c r="LF82" s="137"/>
      <c r="LG82" s="137"/>
      <c r="LH82" s="137"/>
      <c r="LI82" s="137"/>
      <c r="LJ82" s="137"/>
      <c r="LK82" s="137"/>
      <c r="LL82" s="137"/>
      <c r="LM82" s="137"/>
      <c r="LN82" s="137"/>
      <c r="LO82" s="137"/>
      <c r="LP82" s="137"/>
      <c r="LQ82" s="137"/>
      <c r="LR82" s="137"/>
      <c r="LS82" s="137"/>
      <c r="LT82" s="137"/>
      <c r="LU82" s="137"/>
      <c r="LV82" s="137"/>
      <c r="LW82" s="137"/>
      <c r="LX82" s="137"/>
      <c r="LY82" s="137"/>
      <c r="LZ82" s="137"/>
      <c r="MA82" s="137"/>
      <c r="MB82" s="137"/>
      <c r="MC82" s="137"/>
      <c r="MD82" s="137"/>
      <c r="ME82" s="137"/>
      <c r="MF82" s="137"/>
      <c r="MG82" s="137"/>
      <c r="MH82" s="137"/>
      <c r="MI82" s="137"/>
      <c r="MJ82" s="137"/>
      <c r="MK82" s="137"/>
      <c r="ML82" s="137"/>
      <c r="MM82" s="137"/>
      <c r="MN82" s="137"/>
      <c r="MO82" s="137"/>
      <c r="MP82" s="137"/>
      <c r="MQ82" s="137"/>
      <c r="MR82" s="137"/>
      <c r="MS82" s="137"/>
      <c r="MT82" s="137"/>
      <c r="MU82" s="137"/>
      <c r="MV82" s="137"/>
      <c r="MW82" s="137"/>
      <c r="MX82" s="137"/>
      <c r="MY82" s="137"/>
      <c r="MZ82" s="137"/>
      <c r="NA82" s="137"/>
      <c r="NB82" s="137"/>
      <c r="NC82" s="137"/>
      <c r="ND82" s="137"/>
      <c r="NE82" s="137"/>
      <c r="NF82" s="137"/>
      <c r="NG82" s="137"/>
      <c r="NH82" s="137"/>
      <c r="NI82" s="137"/>
      <c r="NJ82" s="137"/>
      <c r="NK82" s="137"/>
      <c r="NL82" s="137"/>
      <c r="NM82" s="137"/>
      <c r="NN82" s="137"/>
      <c r="NO82" s="137"/>
      <c r="NP82" s="137"/>
      <c r="NQ82" s="137"/>
      <c r="NR82" s="137"/>
      <c r="NS82" s="137"/>
      <c r="NT82" s="137"/>
      <c r="NU82" s="137"/>
      <c r="NV82" s="137"/>
      <c r="NW82" s="137"/>
      <c r="NX82" s="137"/>
      <c r="NY82" s="137"/>
      <c r="NZ82" s="137"/>
      <c r="OA82" s="137"/>
      <c r="OB82" s="137"/>
      <c r="OC82" s="137"/>
      <c r="OD82" s="137"/>
      <c r="OE82" s="137"/>
      <c r="OF82" s="137"/>
      <c r="OG82" s="137"/>
      <c r="OH82" s="137"/>
      <c r="OI82" s="137"/>
      <c r="OJ82" s="137"/>
      <c r="OK82" s="137"/>
      <c r="OL82" s="137"/>
      <c r="OM82" s="137"/>
      <c r="ON82" s="137"/>
      <c r="OO82" s="137"/>
      <c r="OP82" s="137"/>
      <c r="OQ82" s="137"/>
      <c r="OR82" s="137"/>
      <c r="OS82" s="137"/>
      <c r="OT82" s="137"/>
      <c r="OU82" s="137"/>
      <c r="OV82" s="137"/>
      <c r="OW82" s="137"/>
      <c r="OX82" s="137"/>
      <c r="OY82" s="137"/>
      <c r="OZ82" s="137"/>
      <c r="PA82" s="137"/>
      <c r="PB82" s="137"/>
      <c r="PC82" s="137"/>
      <c r="PD82" s="137"/>
      <c r="PE82" s="137"/>
      <c r="PF82" s="137"/>
      <c r="PG82" s="137"/>
      <c r="PH82" s="137"/>
      <c r="PI82" s="137"/>
      <c r="PJ82" s="137"/>
      <c r="PK82" s="137"/>
      <c r="PL82" s="137"/>
      <c r="PM82" s="137"/>
      <c r="PN82" s="137"/>
      <c r="PO82" s="137"/>
      <c r="PP82" s="137"/>
      <c r="PQ82" s="137"/>
      <c r="PR82" s="137"/>
      <c r="PS82" s="137"/>
      <c r="PT82" s="137"/>
      <c r="PU82" s="137"/>
      <c r="PV82" s="137"/>
      <c r="PW82" s="137"/>
      <c r="PX82" s="137"/>
      <c r="PY82" s="137"/>
      <c r="PZ82" s="137"/>
      <c r="QA82" s="137"/>
      <c r="QB82" s="137"/>
      <c r="QC82" s="137"/>
      <c r="QD82" s="137"/>
      <c r="QE82" s="137"/>
      <c r="QF82" s="137"/>
      <c r="QG82" s="137"/>
      <c r="QH82" s="137"/>
      <c r="QI82" s="137"/>
      <c r="QJ82" s="137"/>
      <c r="QK82" s="137"/>
      <c r="QL82" s="137"/>
      <c r="QM82" s="137"/>
      <c r="QN82" s="137"/>
      <c r="QO82" s="137"/>
      <c r="QP82" s="137"/>
      <c r="QQ82" s="137"/>
      <c r="QR82" s="137"/>
      <c r="QS82" s="137"/>
      <c r="QT82" s="137"/>
      <c r="QU82" s="137"/>
      <c r="QV82" s="137"/>
      <c r="QW82" s="137"/>
      <c r="QX82" s="137"/>
      <c r="QY82" s="137"/>
      <c r="QZ82" s="137"/>
      <c r="RA82" s="137"/>
      <c r="RB82" s="137"/>
      <c r="RC82" s="137"/>
      <c r="RD82" s="137"/>
      <c r="RE82" s="137"/>
      <c r="RF82" s="137"/>
      <c r="RG82" s="137"/>
      <c r="RH82" s="137"/>
      <c r="RI82" s="137"/>
      <c r="RJ82" s="137"/>
      <c r="RK82" s="137"/>
      <c r="RL82" s="137"/>
      <c r="RM82" s="137"/>
      <c r="RN82" s="137"/>
      <c r="RO82" s="137"/>
      <c r="RP82" s="137"/>
      <c r="RQ82" s="137"/>
      <c r="RR82" s="137"/>
      <c r="RS82" s="137"/>
      <c r="RT82" s="137"/>
      <c r="RU82" s="137"/>
      <c r="RV82" s="137"/>
      <c r="RW82" s="137"/>
    </row>
    <row r="83" spans="1:491" s="138" customFormat="1" ht="15.75" x14ac:dyDescent="0.25">
      <c r="A83" s="276"/>
      <c r="B83" s="279"/>
      <c r="C83" s="122" t="s">
        <v>3</v>
      </c>
      <c r="D83" s="144">
        <f>D87+D91+D95+D99+D103+D104</f>
        <v>4449045.2937100008</v>
      </c>
      <c r="E83" s="144">
        <f>E87+E91+E95+E99+E103+E104</f>
        <v>4448957.2049300009</v>
      </c>
      <c r="F83" s="123">
        <f t="shared" ref="F83:F85" si="19">E83/D83</f>
        <v>0.99998020052074443</v>
      </c>
      <c r="G83" s="273"/>
      <c r="H83" s="136"/>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c r="EQ83" s="137"/>
      <c r="ER83" s="137"/>
      <c r="ES83" s="137"/>
      <c r="ET83" s="137"/>
      <c r="EU83" s="137"/>
      <c r="EV83" s="137"/>
      <c r="EW83" s="137"/>
      <c r="EX83" s="137"/>
      <c r="EY83" s="137"/>
      <c r="EZ83" s="137"/>
      <c r="FA83" s="137"/>
      <c r="FB83" s="137"/>
      <c r="FC83" s="137"/>
      <c r="FD83" s="137"/>
      <c r="FE83" s="137"/>
      <c r="FF83" s="137"/>
      <c r="FG83" s="137"/>
      <c r="FH83" s="137"/>
      <c r="FI83" s="137"/>
      <c r="FJ83" s="137"/>
      <c r="FK83" s="137"/>
      <c r="FL83" s="137"/>
      <c r="FM83" s="137"/>
      <c r="FN83" s="137"/>
      <c r="FO83" s="137"/>
      <c r="FP83" s="137"/>
      <c r="FQ83" s="137"/>
      <c r="FR83" s="137"/>
      <c r="FS83" s="137"/>
      <c r="FT83" s="137"/>
      <c r="FU83" s="137"/>
      <c r="FV83" s="137"/>
      <c r="FW83" s="137"/>
      <c r="FX83" s="137"/>
      <c r="FY83" s="137"/>
      <c r="FZ83" s="137"/>
      <c r="GA83" s="137"/>
      <c r="GB83" s="137"/>
      <c r="GC83" s="137"/>
      <c r="GD83" s="137"/>
      <c r="GE83" s="137"/>
      <c r="GF83" s="137"/>
      <c r="GG83" s="137"/>
      <c r="GH83" s="137"/>
      <c r="GI83" s="137"/>
      <c r="GJ83" s="137"/>
      <c r="GK83" s="137"/>
      <c r="GL83" s="137"/>
      <c r="GM83" s="137"/>
      <c r="GN83" s="137"/>
      <c r="GO83" s="137"/>
      <c r="GP83" s="137"/>
      <c r="GQ83" s="137"/>
      <c r="GR83" s="137"/>
      <c r="GS83" s="137"/>
      <c r="GT83" s="137"/>
      <c r="GU83" s="137"/>
      <c r="GV83" s="137"/>
      <c r="GW83" s="137"/>
      <c r="GX83" s="137"/>
      <c r="GY83" s="137"/>
      <c r="GZ83" s="137"/>
      <c r="HA83" s="137"/>
      <c r="HB83" s="137"/>
      <c r="HC83" s="137"/>
      <c r="HD83" s="137"/>
      <c r="HE83" s="137"/>
      <c r="HF83" s="137"/>
      <c r="HG83" s="137"/>
      <c r="HH83" s="137"/>
      <c r="HI83" s="137"/>
      <c r="HJ83" s="137"/>
      <c r="HK83" s="137"/>
      <c r="HL83" s="137"/>
      <c r="HM83" s="137"/>
      <c r="HN83" s="137"/>
      <c r="HO83" s="137"/>
      <c r="HP83" s="137"/>
      <c r="HQ83" s="137"/>
      <c r="HR83" s="137"/>
      <c r="HS83" s="137"/>
      <c r="HT83" s="137"/>
      <c r="HU83" s="137"/>
      <c r="HV83" s="137"/>
      <c r="HW83" s="137"/>
      <c r="HX83" s="137"/>
      <c r="HY83" s="137"/>
      <c r="HZ83" s="137"/>
      <c r="IA83" s="137"/>
      <c r="IB83" s="137"/>
      <c r="IC83" s="137"/>
      <c r="ID83" s="137"/>
      <c r="IE83" s="137"/>
      <c r="IF83" s="137"/>
      <c r="IG83" s="137"/>
      <c r="IH83" s="137"/>
      <c r="II83" s="137"/>
      <c r="IJ83" s="137"/>
      <c r="IK83" s="137"/>
      <c r="IL83" s="137"/>
      <c r="IM83" s="137"/>
      <c r="IN83" s="137"/>
      <c r="IO83" s="137"/>
      <c r="IP83" s="137"/>
      <c r="IQ83" s="137"/>
      <c r="IR83" s="137"/>
      <c r="IS83" s="137"/>
      <c r="IT83" s="137"/>
      <c r="IU83" s="137"/>
      <c r="IV83" s="137"/>
      <c r="IW83" s="137"/>
      <c r="IX83" s="137"/>
      <c r="IY83" s="137"/>
      <c r="IZ83" s="137"/>
      <c r="JA83" s="137"/>
      <c r="JB83" s="137"/>
      <c r="JC83" s="137"/>
      <c r="JD83" s="137"/>
      <c r="JE83" s="137"/>
      <c r="JF83" s="137"/>
      <c r="JG83" s="137"/>
      <c r="JH83" s="137"/>
      <c r="JI83" s="137"/>
      <c r="JJ83" s="137"/>
      <c r="JK83" s="137"/>
      <c r="JL83" s="137"/>
      <c r="JM83" s="137"/>
      <c r="JN83" s="137"/>
      <c r="JO83" s="137"/>
      <c r="JP83" s="137"/>
      <c r="JQ83" s="137"/>
      <c r="JR83" s="137"/>
      <c r="JS83" s="137"/>
      <c r="JT83" s="137"/>
      <c r="JU83" s="137"/>
      <c r="JV83" s="137"/>
      <c r="JW83" s="137"/>
      <c r="JX83" s="137"/>
      <c r="JY83" s="137"/>
      <c r="JZ83" s="137"/>
      <c r="KA83" s="137"/>
      <c r="KB83" s="137"/>
      <c r="KC83" s="137"/>
      <c r="KD83" s="137"/>
      <c r="KE83" s="137"/>
      <c r="KF83" s="137"/>
      <c r="KG83" s="137"/>
      <c r="KH83" s="137"/>
      <c r="KI83" s="137"/>
      <c r="KJ83" s="137"/>
      <c r="KK83" s="137"/>
      <c r="KL83" s="137"/>
      <c r="KM83" s="137"/>
      <c r="KN83" s="137"/>
      <c r="KO83" s="137"/>
      <c r="KP83" s="137"/>
      <c r="KQ83" s="137"/>
      <c r="KR83" s="137"/>
      <c r="KS83" s="137"/>
      <c r="KT83" s="137"/>
      <c r="KU83" s="137"/>
      <c r="KV83" s="137"/>
      <c r="KW83" s="137"/>
      <c r="KX83" s="137"/>
      <c r="KY83" s="137"/>
      <c r="KZ83" s="137"/>
      <c r="LA83" s="137"/>
      <c r="LB83" s="137"/>
      <c r="LC83" s="137"/>
      <c r="LD83" s="137"/>
      <c r="LE83" s="137"/>
      <c r="LF83" s="137"/>
      <c r="LG83" s="137"/>
      <c r="LH83" s="137"/>
      <c r="LI83" s="137"/>
      <c r="LJ83" s="137"/>
      <c r="LK83" s="137"/>
      <c r="LL83" s="137"/>
      <c r="LM83" s="137"/>
      <c r="LN83" s="137"/>
      <c r="LO83" s="137"/>
      <c r="LP83" s="137"/>
      <c r="LQ83" s="137"/>
      <c r="LR83" s="137"/>
      <c r="LS83" s="137"/>
      <c r="LT83" s="137"/>
      <c r="LU83" s="137"/>
      <c r="LV83" s="137"/>
      <c r="LW83" s="137"/>
      <c r="LX83" s="137"/>
      <c r="LY83" s="137"/>
      <c r="LZ83" s="137"/>
      <c r="MA83" s="137"/>
      <c r="MB83" s="137"/>
      <c r="MC83" s="137"/>
      <c r="MD83" s="137"/>
      <c r="ME83" s="137"/>
      <c r="MF83" s="137"/>
      <c r="MG83" s="137"/>
      <c r="MH83" s="137"/>
      <c r="MI83" s="137"/>
      <c r="MJ83" s="137"/>
      <c r="MK83" s="137"/>
      <c r="ML83" s="137"/>
      <c r="MM83" s="137"/>
      <c r="MN83" s="137"/>
      <c r="MO83" s="137"/>
      <c r="MP83" s="137"/>
      <c r="MQ83" s="137"/>
      <c r="MR83" s="137"/>
      <c r="MS83" s="137"/>
      <c r="MT83" s="137"/>
      <c r="MU83" s="137"/>
      <c r="MV83" s="137"/>
      <c r="MW83" s="137"/>
      <c r="MX83" s="137"/>
      <c r="MY83" s="137"/>
      <c r="MZ83" s="137"/>
      <c r="NA83" s="137"/>
      <c r="NB83" s="137"/>
      <c r="NC83" s="137"/>
      <c r="ND83" s="137"/>
      <c r="NE83" s="137"/>
      <c r="NF83" s="137"/>
      <c r="NG83" s="137"/>
      <c r="NH83" s="137"/>
      <c r="NI83" s="137"/>
      <c r="NJ83" s="137"/>
      <c r="NK83" s="137"/>
      <c r="NL83" s="137"/>
      <c r="NM83" s="137"/>
      <c r="NN83" s="137"/>
      <c r="NO83" s="137"/>
      <c r="NP83" s="137"/>
      <c r="NQ83" s="137"/>
      <c r="NR83" s="137"/>
      <c r="NS83" s="137"/>
      <c r="NT83" s="137"/>
      <c r="NU83" s="137"/>
      <c r="NV83" s="137"/>
      <c r="NW83" s="137"/>
      <c r="NX83" s="137"/>
      <c r="NY83" s="137"/>
      <c r="NZ83" s="137"/>
      <c r="OA83" s="137"/>
      <c r="OB83" s="137"/>
      <c r="OC83" s="137"/>
      <c r="OD83" s="137"/>
      <c r="OE83" s="137"/>
      <c r="OF83" s="137"/>
      <c r="OG83" s="137"/>
      <c r="OH83" s="137"/>
      <c r="OI83" s="137"/>
      <c r="OJ83" s="137"/>
      <c r="OK83" s="137"/>
      <c r="OL83" s="137"/>
      <c r="OM83" s="137"/>
      <c r="ON83" s="137"/>
      <c r="OO83" s="137"/>
      <c r="OP83" s="137"/>
      <c r="OQ83" s="137"/>
      <c r="OR83" s="137"/>
      <c r="OS83" s="137"/>
      <c r="OT83" s="137"/>
      <c r="OU83" s="137"/>
      <c r="OV83" s="137"/>
      <c r="OW83" s="137"/>
      <c r="OX83" s="137"/>
      <c r="OY83" s="137"/>
      <c r="OZ83" s="137"/>
      <c r="PA83" s="137"/>
      <c r="PB83" s="137"/>
      <c r="PC83" s="137"/>
      <c r="PD83" s="137"/>
      <c r="PE83" s="137"/>
      <c r="PF83" s="137"/>
      <c r="PG83" s="137"/>
      <c r="PH83" s="137"/>
      <c r="PI83" s="137"/>
      <c r="PJ83" s="137"/>
      <c r="PK83" s="137"/>
      <c r="PL83" s="137"/>
      <c r="PM83" s="137"/>
      <c r="PN83" s="137"/>
      <c r="PO83" s="137"/>
      <c r="PP83" s="137"/>
      <c r="PQ83" s="137"/>
      <c r="PR83" s="137"/>
      <c r="PS83" s="137"/>
      <c r="PT83" s="137"/>
      <c r="PU83" s="137"/>
      <c r="PV83" s="137"/>
      <c r="PW83" s="137"/>
      <c r="PX83" s="137"/>
      <c r="PY83" s="137"/>
      <c r="PZ83" s="137"/>
      <c r="QA83" s="137"/>
      <c r="QB83" s="137"/>
      <c r="QC83" s="137"/>
      <c r="QD83" s="137"/>
      <c r="QE83" s="137"/>
      <c r="QF83" s="137"/>
      <c r="QG83" s="137"/>
      <c r="QH83" s="137"/>
      <c r="QI83" s="137"/>
      <c r="QJ83" s="137"/>
      <c r="QK83" s="137"/>
      <c r="QL83" s="137"/>
      <c r="QM83" s="137"/>
      <c r="QN83" s="137"/>
      <c r="QO83" s="137"/>
      <c r="QP83" s="137"/>
      <c r="QQ83" s="137"/>
      <c r="QR83" s="137"/>
      <c r="QS83" s="137"/>
      <c r="QT83" s="137"/>
      <c r="QU83" s="137"/>
      <c r="QV83" s="137"/>
      <c r="QW83" s="137"/>
      <c r="QX83" s="137"/>
      <c r="QY83" s="137"/>
      <c r="QZ83" s="137"/>
      <c r="RA83" s="137"/>
      <c r="RB83" s="137"/>
      <c r="RC83" s="137"/>
      <c r="RD83" s="137"/>
      <c r="RE83" s="137"/>
      <c r="RF83" s="137"/>
      <c r="RG83" s="137"/>
      <c r="RH83" s="137"/>
      <c r="RI83" s="137"/>
      <c r="RJ83" s="137"/>
      <c r="RK83" s="137"/>
      <c r="RL83" s="137"/>
      <c r="RM83" s="137"/>
      <c r="RN83" s="137"/>
      <c r="RO83" s="137"/>
      <c r="RP83" s="137"/>
      <c r="RQ83" s="137"/>
      <c r="RR83" s="137"/>
      <c r="RS83" s="137"/>
      <c r="RT83" s="137"/>
      <c r="RU83" s="137"/>
      <c r="RV83" s="137"/>
      <c r="RW83" s="137"/>
    </row>
    <row r="84" spans="1:491" s="138" customFormat="1" ht="15.75" x14ac:dyDescent="0.25">
      <c r="A84" s="276"/>
      <c r="B84" s="279"/>
      <c r="C84" s="122" t="s">
        <v>4</v>
      </c>
      <c r="D84" s="144"/>
      <c r="E84" s="144"/>
      <c r="F84" s="123" t="e">
        <f t="shared" si="19"/>
        <v>#DIV/0!</v>
      </c>
      <c r="G84" s="273"/>
      <c r="H84" s="136"/>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c r="EQ84" s="137"/>
      <c r="ER84" s="137"/>
      <c r="ES84" s="137"/>
      <c r="ET84" s="137"/>
      <c r="EU84" s="137"/>
      <c r="EV84" s="137"/>
      <c r="EW84" s="137"/>
      <c r="EX84" s="137"/>
      <c r="EY84" s="137"/>
      <c r="EZ84" s="137"/>
      <c r="FA84" s="137"/>
      <c r="FB84" s="137"/>
      <c r="FC84" s="137"/>
      <c r="FD84" s="137"/>
      <c r="FE84" s="137"/>
      <c r="FF84" s="137"/>
      <c r="FG84" s="137"/>
      <c r="FH84" s="137"/>
      <c r="FI84" s="137"/>
      <c r="FJ84" s="137"/>
      <c r="FK84" s="137"/>
      <c r="FL84" s="137"/>
      <c r="FM84" s="137"/>
      <c r="FN84" s="137"/>
      <c r="FO84" s="137"/>
      <c r="FP84" s="137"/>
      <c r="FQ84" s="137"/>
      <c r="FR84" s="137"/>
      <c r="FS84" s="137"/>
      <c r="FT84" s="137"/>
      <c r="FU84" s="137"/>
      <c r="FV84" s="137"/>
      <c r="FW84" s="137"/>
      <c r="FX84" s="137"/>
      <c r="FY84" s="137"/>
      <c r="FZ84" s="137"/>
      <c r="GA84" s="137"/>
      <c r="GB84" s="137"/>
      <c r="GC84" s="137"/>
      <c r="GD84" s="137"/>
      <c r="GE84" s="137"/>
      <c r="GF84" s="137"/>
      <c r="GG84" s="137"/>
      <c r="GH84" s="137"/>
      <c r="GI84" s="137"/>
      <c r="GJ84" s="137"/>
      <c r="GK84" s="137"/>
      <c r="GL84" s="137"/>
      <c r="GM84" s="137"/>
      <c r="GN84" s="137"/>
      <c r="GO84" s="137"/>
      <c r="GP84" s="137"/>
      <c r="GQ84" s="137"/>
      <c r="GR84" s="137"/>
      <c r="GS84" s="137"/>
      <c r="GT84" s="137"/>
      <c r="GU84" s="137"/>
      <c r="GV84" s="137"/>
      <c r="GW84" s="137"/>
      <c r="GX84" s="137"/>
      <c r="GY84" s="137"/>
      <c r="GZ84" s="137"/>
      <c r="HA84" s="137"/>
      <c r="HB84" s="137"/>
      <c r="HC84" s="137"/>
      <c r="HD84" s="137"/>
      <c r="HE84" s="137"/>
      <c r="HF84" s="137"/>
      <c r="HG84" s="137"/>
      <c r="HH84" s="137"/>
      <c r="HI84" s="137"/>
      <c r="HJ84" s="137"/>
      <c r="HK84" s="137"/>
      <c r="HL84" s="137"/>
      <c r="HM84" s="137"/>
      <c r="HN84" s="137"/>
      <c r="HO84" s="137"/>
      <c r="HP84" s="137"/>
      <c r="HQ84" s="137"/>
      <c r="HR84" s="137"/>
      <c r="HS84" s="137"/>
      <c r="HT84" s="137"/>
      <c r="HU84" s="137"/>
      <c r="HV84" s="137"/>
      <c r="HW84" s="137"/>
      <c r="HX84" s="137"/>
      <c r="HY84" s="137"/>
      <c r="HZ84" s="137"/>
      <c r="IA84" s="137"/>
      <c r="IB84" s="137"/>
      <c r="IC84" s="137"/>
      <c r="ID84" s="137"/>
      <c r="IE84" s="137"/>
      <c r="IF84" s="137"/>
      <c r="IG84" s="137"/>
      <c r="IH84" s="137"/>
      <c r="II84" s="137"/>
      <c r="IJ84" s="137"/>
      <c r="IK84" s="137"/>
      <c r="IL84" s="137"/>
      <c r="IM84" s="137"/>
      <c r="IN84" s="137"/>
      <c r="IO84" s="137"/>
      <c r="IP84" s="137"/>
      <c r="IQ84" s="137"/>
      <c r="IR84" s="137"/>
      <c r="IS84" s="137"/>
      <c r="IT84" s="137"/>
      <c r="IU84" s="137"/>
      <c r="IV84" s="137"/>
      <c r="IW84" s="137"/>
      <c r="IX84" s="137"/>
      <c r="IY84" s="137"/>
      <c r="IZ84" s="137"/>
      <c r="JA84" s="137"/>
      <c r="JB84" s="137"/>
      <c r="JC84" s="137"/>
      <c r="JD84" s="137"/>
      <c r="JE84" s="137"/>
      <c r="JF84" s="137"/>
      <c r="JG84" s="137"/>
      <c r="JH84" s="137"/>
      <c r="JI84" s="137"/>
      <c r="JJ84" s="137"/>
      <c r="JK84" s="137"/>
      <c r="JL84" s="137"/>
      <c r="JM84" s="137"/>
      <c r="JN84" s="137"/>
      <c r="JO84" s="137"/>
      <c r="JP84" s="137"/>
      <c r="JQ84" s="137"/>
      <c r="JR84" s="137"/>
      <c r="JS84" s="137"/>
      <c r="JT84" s="137"/>
      <c r="JU84" s="137"/>
      <c r="JV84" s="137"/>
      <c r="JW84" s="137"/>
      <c r="JX84" s="137"/>
      <c r="JY84" s="137"/>
      <c r="JZ84" s="137"/>
      <c r="KA84" s="137"/>
      <c r="KB84" s="137"/>
      <c r="KC84" s="137"/>
      <c r="KD84" s="137"/>
      <c r="KE84" s="137"/>
      <c r="KF84" s="137"/>
      <c r="KG84" s="137"/>
      <c r="KH84" s="137"/>
      <c r="KI84" s="137"/>
      <c r="KJ84" s="137"/>
      <c r="KK84" s="137"/>
      <c r="KL84" s="137"/>
      <c r="KM84" s="137"/>
      <c r="KN84" s="137"/>
      <c r="KO84" s="137"/>
      <c r="KP84" s="137"/>
      <c r="KQ84" s="137"/>
      <c r="KR84" s="137"/>
      <c r="KS84" s="137"/>
      <c r="KT84" s="137"/>
      <c r="KU84" s="137"/>
      <c r="KV84" s="137"/>
      <c r="KW84" s="137"/>
      <c r="KX84" s="137"/>
      <c r="KY84" s="137"/>
      <c r="KZ84" s="137"/>
      <c r="LA84" s="137"/>
      <c r="LB84" s="137"/>
      <c r="LC84" s="137"/>
      <c r="LD84" s="137"/>
      <c r="LE84" s="137"/>
      <c r="LF84" s="137"/>
      <c r="LG84" s="137"/>
      <c r="LH84" s="137"/>
      <c r="LI84" s="137"/>
      <c r="LJ84" s="137"/>
      <c r="LK84" s="137"/>
      <c r="LL84" s="137"/>
      <c r="LM84" s="137"/>
      <c r="LN84" s="137"/>
      <c r="LO84" s="137"/>
      <c r="LP84" s="137"/>
      <c r="LQ84" s="137"/>
      <c r="LR84" s="137"/>
      <c r="LS84" s="137"/>
      <c r="LT84" s="137"/>
      <c r="LU84" s="137"/>
      <c r="LV84" s="137"/>
      <c r="LW84" s="137"/>
      <c r="LX84" s="137"/>
      <c r="LY84" s="137"/>
      <c r="LZ84" s="137"/>
      <c r="MA84" s="137"/>
      <c r="MB84" s="137"/>
      <c r="MC84" s="137"/>
      <c r="MD84" s="137"/>
      <c r="ME84" s="137"/>
      <c r="MF84" s="137"/>
      <c r="MG84" s="137"/>
      <c r="MH84" s="137"/>
      <c r="MI84" s="137"/>
      <c r="MJ84" s="137"/>
      <c r="MK84" s="137"/>
      <c r="ML84" s="137"/>
      <c r="MM84" s="137"/>
      <c r="MN84" s="137"/>
      <c r="MO84" s="137"/>
      <c r="MP84" s="137"/>
      <c r="MQ84" s="137"/>
      <c r="MR84" s="137"/>
      <c r="MS84" s="137"/>
      <c r="MT84" s="137"/>
      <c r="MU84" s="137"/>
      <c r="MV84" s="137"/>
      <c r="MW84" s="137"/>
      <c r="MX84" s="137"/>
      <c r="MY84" s="137"/>
      <c r="MZ84" s="137"/>
      <c r="NA84" s="137"/>
      <c r="NB84" s="137"/>
      <c r="NC84" s="137"/>
      <c r="ND84" s="137"/>
      <c r="NE84" s="137"/>
      <c r="NF84" s="137"/>
      <c r="NG84" s="137"/>
      <c r="NH84" s="137"/>
      <c r="NI84" s="137"/>
      <c r="NJ84" s="137"/>
      <c r="NK84" s="137"/>
      <c r="NL84" s="137"/>
      <c r="NM84" s="137"/>
      <c r="NN84" s="137"/>
      <c r="NO84" s="137"/>
      <c r="NP84" s="137"/>
      <c r="NQ84" s="137"/>
      <c r="NR84" s="137"/>
      <c r="NS84" s="137"/>
      <c r="NT84" s="137"/>
      <c r="NU84" s="137"/>
      <c r="NV84" s="137"/>
      <c r="NW84" s="137"/>
      <c r="NX84" s="137"/>
      <c r="NY84" s="137"/>
      <c r="NZ84" s="137"/>
      <c r="OA84" s="137"/>
      <c r="OB84" s="137"/>
      <c r="OC84" s="137"/>
      <c r="OD84" s="137"/>
      <c r="OE84" s="137"/>
      <c r="OF84" s="137"/>
      <c r="OG84" s="137"/>
      <c r="OH84" s="137"/>
      <c r="OI84" s="137"/>
      <c r="OJ84" s="137"/>
      <c r="OK84" s="137"/>
      <c r="OL84" s="137"/>
      <c r="OM84" s="137"/>
      <c r="ON84" s="137"/>
      <c r="OO84" s="137"/>
      <c r="OP84" s="137"/>
      <c r="OQ84" s="137"/>
      <c r="OR84" s="137"/>
      <c r="OS84" s="137"/>
      <c r="OT84" s="137"/>
      <c r="OU84" s="137"/>
      <c r="OV84" s="137"/>
      <c r="OW84" s="137"/>
      <c r="OX84" s="137"/>
      <c r="OY84" s="137"/>
      <c r="OZ84" s="137"/>
      <c r="PA84" s="137"/>
      <c r="PB84" s="137"/>
      <c r="PC84" s="137"/>
      <c r="PD84" s="137"/>
      <c r="PE84" s="137"/>
      <c r="PF84" s="137"/>
      <c r="PG84" s="137"/>
      <c r="PH84" s="137"/>
      <c r="PI84" s="137"/>
      <c r="PJ84" s="137"/>
      <c r="PK84" s="137"/>
      <c r="PL84" s="137"/>
      <c r="PM84" s="137"/>
      <c r="PN84" s="137"/>
      <c r="PO84" s="137"/>
      <c r="PP84" s="137"/>
      <c r="PQ84" s="137"/>
      <c r="PR84" s="137"/>
      <c r="PS84" s="137"/>
      <c r="PT84" s="137"/>
      <c r="PU84" s="137"/>
      <c r="PV84" s="137"/>
      <c r="PW84" s="137"/>
      <c r="PX84" s="137"/>
      <c r="PY84" s="137"/>
      <c r="PZ84" s="137"/>
      <c r="QA84" s="137"/>
      <c r="QB84" s="137"/>
      <c r="QC84" s="137"/>
      <c r="QD84" s="137"/>
      <c r="QE84" s="137"/>
      <c r="QF84" s="137"/>
      <c r="QG84" s="137"/>
      <c r="QH84" s="137"/>
      <c r="QI84" s="137"/>
      <c r="QJ84" s="137"/>
      <c r="QK84" s="137"/>
      <c r="QL84" s="137"/>
      <c r="QM84" s="137"/>
      <c r="QN84" s="137"/>
      <c r="QO84" s="137"/>
      <c r="QP84" s="137"/>
      <c r="QQ84" s="137"/>
      <c r="QR84" s="137"/>
      <c r="QS84" s="137"/>
      <c r="QT84" s="137"/>
      <c r="QU84" s="137"/>
      <c r="QV84" s="137"/>
      <c r="QW84" s="137"/>
      <c r="QX84" s="137"/>
      <c r="QY84" s="137"/>
      <c r="QZ84" s="137"/>
      <c r="RA84" s="137"/>
      <c r="RB84" s="137"/>
      <c r="RC84" s="137"/>
      <c r="RD84" s="137"/>
      <c r="RE84" s="137"/>
      <c r="RF84" s="137"/>
      <c r="RG84" s="137"/>
      <c r="RH84" s="137"/>
      <c r="RI84" s="137"/>
      <c r="RJ84" s="137"/>
      <c r="RK84" s="137"/>
      <c r="RL84" s="137"/>
      <c r="RM84" s="137"/>
      <c r="RN84" s="137"/>
      <c r="RO84" s="137"/>
      <c r="RP84" s="137"/>
      <c r="RQ84" s="137"/>
      <c r="RR84" s="137"/>
      <c r="RS84" s="137"/>
      <c r="RT84" s="137"/>
      <c r="RU84" s="137"/>
      <c r="RV84" s="137"/>
      <c r="RW84" s="137"/>
    </row>
    <row r="85" spans="1:491" s="138" customFormat="1" ht="15.75" x14ac:dyDescent="0.25">
      <c r="A85" s="277"/>
      <c r="B85" s="280"/>
      <c r="C85" s="122" t="s">
        <v>5</v>
      </c>
      <c r="D85" s="144"/>
      <c r="E85" s="144"/>
      <c r="F85" s="123" t="e">
        <f t="shared" si="19"/>
        <v>#DIV/0!</v>
      </c>
      <c r="G85" s="274"/>
      <c r="H85" s="136"/>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c r="HI85" s="137"/>
      <c r="HJ85" s="137"/>
      <c r="HK85" s="137"/>
      <c r="HL85" s="137"/>
      <c r="HM85" s="137"/>
      <c r="HN85" s="137"/>
      <c r="HO85" s="137"/>
      <c r="HP85" s="137"/>
      <c r="HQ85" s="137"/>
      <c r="HR85" s="137"/>
      <c r="HS85" s="137"/>
      <c r="HT85" s="137"/>
      <c r="HU85" s="137"/>
      <c r="HV85" s="137"/>
      <c r="HW85" s="137"/>
      <c r="HX85" s="137"/>
      <c r="HY85" s="137"/>
      <c r="HZ85" s="137"/>
      <c r="IA85" s="137"/>
      <c r="IB85" s="137"/>
      <c r="IC85" s="137"/>
      <c r="ID85" s="137"/>
      <c r="IE85" s="137"/>
      <c r="IF85" s="137"/>
      <c r="IG85" s="137"/>
      <c r="IH85" s="137"/>
      <c r="II85" s="137"/>
      <c r="IJ85" s="137"/>
      <c r="IK85" s="137"/>
      <c r="IL85" s="137"/>
      <c r="IM85" s="137"/>
      <c r="IN85" s="137"/>
      <c r="IO85" s="137"/>
      <c r="IP85" s="137"/>
      <c r="IQ85" s="137"/>
      <c r="IR85" s="137"/>
      <c r="IS85" s="137"/>
      <c r="IT85" s="137"/>
      <c r="IU85" s="137"/>
      <c r="IV85" s="137"/>
      <c r="IW85" s="137"/>
      <c r="IX85" s="137"/>
      <c r="IY85" s="137"/>
      <c r="IZ85" s="137"/>
      <c r="JA85" s="137"/>
      <c r="JB85" s="137"/>
      <c r="JC85" s="137"/>
      <c r="JD85" s="137"/>
      <c r="JE85" s="137"/>
      <c r="JF85" s="137"/>
      <c r="JG85" s="137"/>
      <c r="JH85" s="137"/>
      <c r="JI85" s="137"/>
      <c r="JJ85" s="137"/>
      <c r="JK85" s="137"/>
      <c r="JL85" s="137"/>
      <c r="JM85" s="137"/>
      <c r="JN85" s="137"/>
      <c r="JO85" s="137"/>
      <c r="JP85" s="137"/>
      <c r="JQ85" s="137"/>
      <c r="JR85" s="137"/>
      <c r="JS85" s="137"/>
      <c r="JT85" s="137"/>
      <c r="JU85" s="137"/>
      <c r="JV85" s="137"/>
      <c r="JW85" s="137"/>
      <c r="JX85" s="137"/>
      <c r="JY85" s="137"/>
      <c r="JZ85" s="137"/>
      <c r="KA85" s="137"/>
      <c r="KB85" s="137"/>
      <c r="KC85" s="137"/>
      <c r="KD85" s="137"/>
      <c r="KE85" s="137"/>
      <c r="KF85" s="137"/>
      <c r="KG85" s="137"/>
      <c r="KH85" s="137"/>
      <c r="KI85" s="137"/>
      <c r="KJ85" s="137"/>
      <c r="KK85" s="137"/>
      <c r="KL85" s="137"/>
      <c r="KM85" s="137"/>
      <c r="KN85" s="137"/>
      <c r="KO85" s="137"/>
      <c r="KP85" s="137"/>
      <c r="KQ85" s="137"/>
      <c r="KR85" s="137"/>
      <c r="KS85" s="137"/>
      <c r="KT85" s="137"/>
      <c r="KU85" s="137"/>
      <c r="KV85" s="137"/>
      <c r="KW85" s="137"/>
      <c r="KX85" s="137"/>
      <c r="KY85" s="137"/>
      <c r="KZ85" s="137"/>
      <c r="LA85" s="137"/>
      <c r="LB85" s="137"/>
      <c r="LC85" s="137"/>
      <c r="LD85" s="137"/>
      <c r="LE85" s="137"/>
      <c r="LF85" s="137"/>
      <c r="LG85" s="137"/>
      <c r="LH85" s="137"/>
      <c r="LI85" s="137"/>
      <c r="LJ85" s="137"/>
      <c r="LK85" s="137"/>
      <c r="LL85" s="137"/>
      <c r="LM85" s="137"/>
      <c r="LN85" s="137"/>
      <c r="LO85" s="137"/>
      <c r="LP85" s="137"/>
      <c r="LQ85" s="137"/>
      <c r="LR85" s="137"/>
      <c r="LS85" s="137"/>
      <c r="LT85" s="137"/>
      <c r="LU85" s="137"/>
      <c r="LV85" s="137"/>
      <c r="LW85" s="137"/>
      <c r="LX85" s="137"/>
      <c r="LY85" s="137"/>
      <c r="LZ85" s="137"/>
      <c r="MA85" s="137"/>
      <c r="MB85" s="137"/>
      <c r="MC85" s="137"/>
      <c r="MD85" s="137"/>
      <c r="ME85" s="137"/>
      <c r="MF85" s="137"/>
      <c r="MG85" s="137"/>
      <c r="MH85" s="137"/>
      <c r="MI85" s="137"/>
      <c r="MJ85" s="137"/>
      <c r="MK85" s="137"/>
      <c r="ML85" s="137"/>
      <c r="MM85" s="137"/>
      <c r="MN85" s="137"/>
      <c r="MO85" s="137"/>
      <c r="MP85" s="137"/>
      <c r="MQ85" s="137"/>
      <c r="MR85" s="137"/>
      <c r="MS85" s="137"/>
      <c r="MT85" s="137"/>
      <c r="MU85" s="137"/>
      <c r="MV85" s="137"/>
      <c r="MW85" s="137"/>
      <c r="MX85" s="137"/>
      <c r="MY85" s="137"/>
      <c r="MZ85" s="137"/>
      <c r="NA85" s="137"/>
      <c r="NB85" s="137"/>
      <c r="NC85" s="137"/>
      <c r="ND85" s="137"/>
      <c r="NE85" s="137"/>
      <c r="NF85" s="137"/>
      <c r="NG85" s="137"/>
      <c r="NH85" s="137"/>
      <c r="NI85" s="137"/>
      <c r="NJ85" s="137"/>
      <c r="NK85" s="137"/>
      <c r="NL85" s="137"/>
      <c r="NM85" s="137"/>
      <c r="NN85" s="137"/>
      <c r="NO85" s="137"/>
      <c r="NP85" s="137"/>
      <c r="NQ85" s="137"/>
      <c r="NR85" s="137"/>
      <c r="NS85" s="137"/>
      <c r="NT85" s="137"/>
      <c r="NU85" s="137"/>
      <c r="NV85" s="137"/>
      <c r="NW85" s="137"/>
      <c r="NX85" s="137"/>
      <c r="NY85" s="137"/>
      <c r="NZ85" s="137"/>
      <c r="OA85" s="137"/>
      <c r="OB85" s="137"/>
      <c r="OC85" s="137"/>
      <c r="OD85" s="137"/>
      <c r="OE85" s="137"/>
      <c r="OF85" s="137"/>
      <c r="OG85" s="137"/>
      <c r="OH85" s="137"/>
      <c r="OI85" s="137"/>
      <c r="OJ85" s="137"/>
      <c r="OK85" s="137"/>
      <c r="OL85" s="137"/>
      <c r="OM85" s="137"/>
      <c r="ON85" s="137"/>
      <c r="OO85" s="137"/>
      <c r="OP85" s="137"/>
      <c r="OQ85" s="137"/>
      <c r="OR85" s="137"/>
      <c r="OS85" s="137"/>
      <c r="OT85" s="137"/>
      <c r="OU85" s="137"/>
      <c r="OV85" s="137"/>
      <c r="OW85" s="137"/>
      <c r="OX85" s="137"/>
      <c r="OY85" s="137"/>
      <c r="OZ85" s="137"/>
      <c r="PA85" s="137"/>
      <c r="PB85" s="137"/>
      <c r="PC85" s="137"/>
      <c r="PD85" s="137"/>
      <c r="PE85" s="137"/>
      <c r="PF85" s="137"/>
      <c r="PG85" s="137"/>
      <c r="PH85" s="137"/>
      <c r="PI85" s="137"/>
      <c r="PJ85" s="137"/>
      <c r="PK85" s="137"/>
      <c r="PL85" s="137"/>
      <c r="PM85" s="137"/>
      <c r="PN85" s="137"/>
      <c r="PO85" s="137"/>
      <c r="PP85" s="137"/>
      <c r="PQ85" s="137"/>
      <c r="PR85" s="137"/>
      <c r="PS85" s="137"/>
      <c r="PT85" s="137"/>
      <c r="PU85" s="137"/>
      <c r="PV85" s="137"/>
      <c r="PW85" s="137"/>
      <c r="PX85" s="137"/>
      <c r="PY85" s="137"/>
      <c r="PZ85" s="137"/>
      <c r="QA85" s="137"/>
      <c r="QB85" s="137"/>
      <c r="QC85" s="137"/>
      <c r="QD85" s="137"/>
      <c r="QE85" s="137"/>
      <c r="QF85" s="137"/>
      <c r="QG85" s="137"/>
      <c r="QH85" s="137"/>
      <c r="QI85" s="137"/>
      <c r="QJ85" s="137"/>
      <c r="QK85" s="137"/>
      <c r="QL85" s="137"/>
      <c r="QM85" s="137"/>
      <c r="QN85" s="137"/>
      <c r="QO85" s="137"/>
      <c r="QP85" s="137"/>
      <c r="QQ85" s="137"/>
      <c r="QR85" s="137"/>
      <c r="QS85" s="137"/>
      <c r="QT85" s="137"/>
      <c r="QU85" s="137"/>
      <c r="QV85" s="137"/>
      <c r="QW85" s="137"/>
      <c r="QX85" s="137"/>
      <c r="QY85" s="137"/>
      <c r="QZ85" s="137"/>
      <c r="RA85" s="137"/>
      <c r="RB85" s="137"/>
      <c r="RC85" s="137"/>
      <c r="RD85" s="137"/>
      <c r="RE85" s="137"/>
      <c r="RF85" s="137"/>
      <c r="RG85" s="137"/>
      <c r="RH85" s="137"/>
      <c r="RI85" s="137"/>
      <c r="RJ85" s="137"/>
      <c r="RK85" s="137"/>
      <c r="RL85" s="137"/>
      <c r="RM85" s="137"/>
      <c r="RN85" s="137"/>
      <c r="RO85" s="137"/>
      <c r="RP85" s="137"/>
      <c r="RQ85" s="137"/>
      <c r="RR85" s="137"/>
      <c r="RS85" s="137"/>
      <c r="RT85" s="137"/>
      <c r="RU85" s="137"/>
      <c r="RV85" s="137"/>
      <c r="RW85" s="137"/>
    </row>
    <row r="86" spans="1:491" ht="15.75" x14ac:dyDescent="0.25">
      <c r="A86" s="257" t="s">
        <v>93</v>
      </c>
      <c r="B86" s="266" t="s">
        <v>99</v>
      </c>
      <c r="C86" s="13" t="s">
        <v>2</v>
      </c>
      <c r="D86" s="146">
        <f>D87</f>
        <v>4021438.1</v>
      </c>
      <c r="E86" s="145">
        <f>E87</f>
        <v>4021438.1</v>
      </c>
      <c r="F86" s="14">
        <f>E86/D86</f>
        <v>1</v>
      </c>
      <c r="G86" s="109" t="s">
        <v>92</v>
      </c>
      <c r="H86" s="106"/>
    </row>
    <row r="87" spans="1:491" ht="15.75" x14ac:dyDescent="0.25">
      <c r="A87" s="258"/>
      <c r="B87" s="267"/>
      <c r="C87" s="13" t="s">
        <v>3</v>
      </c>
      <c r="D87" s="190">
        <v>4021438.1</v>
      </c>
      <c r="E87" s="190">
        <v>4021438.1</v>
      </c>
      <c r="F87" s="101">
        <f t="shared" ref="F87:F89" si="20">E87/D87</f>
        <v>1</v>
      </c>
      <c r="G87" s="109"/>
      <c r="H87" s="108"/>
    </row>
    <row r="88" spans="1:491" ht="15.75" x14ac:dyDescent="0.25">
      <c r="A88" s="258"/>
      <c r="B88" s="267"/>
      <c r="C88" s="13" t="s">
        <v>4</v>
      </c>
      <c r="D88" s="145"/>
      <c r="E88" s="145"/>
      <c r="F88" s="101" t="e">
        <f t="shared" si="20"/>
        <v>#DIV/0!</v>
      </c>
      <c r="G88" s="109"/>
      <c r="H88" s="108"/>
    </row>
    <row r="89" spans="1:491" ht="15.75" x14ac:dyDescent="0.25">
      <c r="A89" s="259"/>
      <c r="B89" s="268"/>
      <c r="C89" s="13" t="s">
        <v>5</v>
      </c>
      <c r="D89" s="145"/>
      <c r="E89" s="145"/>
      <c r="F89" s="101" t="e">
        <f t="shared" si="20"/>
        <v>#DIV/0!</v>
      </c>
      <c r="G89" s="109"/>
      <c r="H89" s="108"/>
    </row>
    <row r="90" spans="1:491" ht="15.75" x14ac:dyDescent="0.25">
      <c r="A90" s="257" t="s">
        <v>94</v>
      </c>
      <c r="B90" s="266" t="s">
        <v>100</v>
      </c>
      <c r="C90" s="13" t="s">
        <v>2</v>
      </c>
      <c r="D90" s="145">
        <f>D91</f>
        <v>328759.33687</v>
      </c>
      <c r="E90" s="145">
        <f>E91</f>
        <v>328759.33687</v>
      </c>
      <c r="F90" s="101">
        <f>E90/D90</f>
        <v>1</v>
      </c>
      <c r="G90" s="109" t="s">
        <v>92</v>
      </c>
      <c r="H90" s="120"/>
    </row>
    <row r="91" spans="1:491" ht="15.75" x14ac:dyDescent="0.25">
      <c r="A91" s="258"/>
      <c r="B91" s="267"/>
      <c r="C91" s="13" t="s">
        <v>3</v>
      </c>
      <c r="D91" s="190">
        <v>328759.33687</v>
      </c>
      <c r="E91" s="190">
        <v>328759.33687</v>
      </c>
      <c r="F91" s="101">
        <f t="shared" ref="F91:F93" si="21">E91/D91</f>
        <v>1</v>
      </c>
      <c r="G91" s="119"/>
      <c r="H91" s="120"/>
    </row>
    <row r="92" spans="1:491" ht="15.75" x14ac:dyDescent="0.25">
      <c r="A92" s="258"/>
      <c r="B92" s="267"/>
      <c r="C92" s="13" t="s">
        <v>4</v>
      </c>
      <c r="D92" s="145"/>
      <c r="E92" s="145"/>
      <c r="F92" s="101" t="e">
        <f t="shared" si="21"/>
        <v>#DIV/0!</v>
      </c>
      <c r="G92" s="119"/>
      <c r="H92" s="120"/>
    </row>
    <row r="93" spans="1:491" ht="15.75" x14ac:dyDescent="0.25">
      <c r="A93" s="259"/>
      <c r="B93" s="268"/>
      <c r="C93" s="13" t="s">
        <v>5</v>
      </c>
      <c r="D93" s="145"/>
      <c r="E93" s="145"/>
      <c r="F93" s="101" t="e">
        <f t="shared" si="21"/>
        <v>#DIV/0!</v>
      </c>
      <c r="G93" s="119"/>
      <c r="H93" s="120"/>
    </row>
    <row r="94" spans="1:491" ht="15.75" x14ac:dyDescent="0.25">
      <c r="A94" s="257" t="s">
        <v>95</v>
      </c>
      <c r="B94" s="266" t="s">
        <v>101</v>
      </c>
      <c r="C94" s="13" t="s">
        <v>2</v>
      </c>
      <c r="D94" s="146">
        <f>D95</f>
        <v>5909.4000000000005</v>
      </c>
      <c r="E94" s="145">
        <f>E95</f>
        <v>5909.4000000000005</v>
      </c>
      <c r="F94" s="14">
        <f>E94/D94</f>
        <v>1</v>
      </c>
      <c r="G94" s="109" t="s">
        <v>92</v>
      </c>
      <c r="H94" s="106"/>
    </row>
    <row r="95" spans="1:491" ht="15.75" x14ac:dyDescent="0.25">
      <c r="A95" s="258"/>
      <c r="B95" s="267"/>
      <c r="C95" s="13" t="s">
        <v>3</v>
      </c>
      <c r="D95" s="190">
        <v>5909.4000000000005</v>
      </c>
      <c r="E95" s="190">
        <v>5909.4000000000005</v>
      </c>
      <c r="F95" s="101">
        <f t="shared" ref="F95:F97" si="22">E95/D95</f>
        <v>1</v>
      </c>
      <c r="G95" s="109"/>
      <c r="H95" s="108"/>
    </row>
    <row r="96" spans="1:491" ht="15.75" x14ac:dyDescent="0.25">
      <c r="A96" s="258"/>
      <c r="B96" s="267"/>
      <c r="C96" s="13" t="s">
        <v>4</v>
      </c>
      <c r="D96" s="145"/>
      <c r="E96" s="145"/>
      <c r="F96" s="101" t="e">
        <f t="shared" si="22"/>
        <v>#DIV/0!</v>
      </c>
      <c r="G96" s="109"/>
      <c r="H96" s="108"/>
    </row>
    <row r="97" spans="1:491" ht="15.75" x14ac:dyDescent="0.25">
      <c r="A97" s="259"/>
      <c r="B97" s="268"/>
      <c r="C97" s="13" t="s">
        <v>5</v>
      </c>
      <c r="D97" s="145"/>
      <c r="E97" s="145"/>
      <c r="F97" s="101" t="e">
        <f t="shared" si="22"/>
        <v>#DIV/0!</v>
      </c>
      <c r="G97" s="109"/>
      <c r="H97" s="108"/>
    </row>
    <row r="98" spans="1:491" ht="15.75" x14ac:dyDescent="0.25">
      <c r="A98" s="257" t="s">
        <v>96</v>
      </c>
      <c r="B98" s="266" t="s">
        <v>102</v>
      </c>
      <c r="C98" s="13" t="s">
        <v>2</v>
      </c>
      <c r="D98" s="145">
        <f>D99</f>
        <v>17995.505399999998</v>
      </c>
      <c r="E98" s="145">
        <f>E99</f>
        <v>17907.417799999999</v>
      </c>
      <c r="F98" s="101">
        <f>E98/D98</f>
        <v>0.99510502216847996</v>
      </c>
      <c r="G98" s="109" t="s">
        <v>92</v>
      </c>
      <c r="H98" s="120"/>
    </row>
    <row r="99" spans="1:491" ht="15.75" x14ac:dyDescent="0.25">
      <c r="A99" s="258"/>
      <c r="B99" s="267"/>
      <c r="C99" s="13" t="s">
        <v>3</v>
      </c>
      <c r="D99" s="190">
        <v>17995.505399999998</v>
      </c>
      <c r="E99" s="190">
        <v>17907.417799999999</v>
      </c>
      <c r="F99" s="101">
        <f t="shared" ref="F99:F101" si="23">E99/D99</f>
        <v>0.99510502216847996</v>
      </c>
      <c r="G99" s="119"/>
      <c r="H99" s="120"/>
    </row>
    <row r="100" spans="1:491" ht="15.75" x14ac:dyDescent="0.25">
      <c r="A100" s="258"/>
      <c r="B100" s="267"/>
      <c r="C100" s="13" t="s">
        <v>4</v>
      </c>
      <c r="D100" s="145"/>
      <c r="E100" s="145"/>
      <c r="F100" s="101" t="e">
        <f t="shared" si="23"/>
        <v>#DIV/0!</v>
      </c>
      <c r="G100" s="119"/>
      <c r="H100" s="120"/>
    </row>
    <row r="101" spans="1:491" ht="15.75" x14ac:dyDescent="0.25">
      <c r="A101" s="259"/>
      <c r="B101" s="268"/>
      <c r="C101" s="13" t="s">
        <v>5</v>
      </c>
      <c r="D101" s="145"/>
      <c r="E101" s="145"/>
      <c r="F101" s="101" t="e">
        <f t="shared" si="23"/>
        <v>#DIV/0!</v>
      </c>
      <c r="G101" s="119"/>
      <c r="H101" s="120"/>
    </row>
    <row r="102" spans="1:491" ht="15.75" x14ac:dyDescent="0.25">
      <c r="A102" s="257" t="s">
        <v>97</v>
      </c>
      <c r="B102" s="266" t="s">
        <v>103</v>
      </c>
      <c r="C102" s="13" t="s">
        <v>2</v>
      </c>
      <c r="D102" s="146">
        <f>D103+D104</f>
        <v>74942.95143999999</v>
      </c>
      <c r="E102" s="145">
        <f>E103+E104</f>
        <v>74942.950259999998</v>
      </c>
      <c r="F102" s="14">
        <f>E102/D102</f>
        <v>0.99999998425469017</v>
      </c>
      <c r="G102" s="107"/>
      <c r="H102" s="106"/>
    </row>
    <row r="103" spans="1:491" ht="15.75" x14ac:dyDescent="0.25">
      <c r="A103" s="258"/>
      <c r="B103" s="267"/>
      <c r="C103" s="13" t="s">
        <v>3</v>
      </c>
      <c r="D103" s="190">
        <v>4783.9795800000002</v>
      </c>
      <c r="E103" s="190">
        <v>4783.9795800000002</v>
      </c>
      <c r="F103" s="101">
        <f t="shared" ref="F103:F105" si="24">E103/D103</f>
        <v>1</v>
      </c>
      <c r="G103" s="109" t="s">
        <v>92</v>
      </c>
      <c r="H103" s="108"/>
    </row>
    <row r="104" spans="1:491" ht="15.75" x14ac:dyDescent="0.25">
      <c r="A104" s="258"/>
      <c r="B104" s="267"/>
      <c r="C104" s="13" t="s">
        <v>3</v>
      </c>
      <c r="D104" s="190">
        <v>70158.971859999991</v>
      </c>
      <c r="E104" s="190">
        <v>70158.970679999999</v>
      </c>
      <c r="F104" s="101">
        <f t="shared" si="24"/>
        <v>0.99999998318105354</v>
      </c>
      <c r="G104" s="109" t="s">
        <v>91</v>
      </c>
      <c r="H104" s="108"/>
    </row>
    <row r="105" spans="1:491" ht="15.75" x14ac:dyDescent="0.25">
      <c r="A105" s="259"/>
      <c r="B105" s="268"/>
      <c r="C105" s="13" t="s">
        <v>5</v>
      </c>
      <c r="D105" s="145"/>
      <c r="E105" s="145"/>
      <c r="F105" s="101" t="e">
        <f t="shared" si="24"/>
        <v>#DIV/0!</v>
      </c>
      <c r="G105" s="109"/>
      <c r="H105" s="108"/>
    </row>
    <row r="106" spans="1:491" s="138" customFormat="1" ht="15.75" x14ac:dyDescent="0.25">
      <c r="A106" s="275" t="s">
        <v>14</v>
      </c>
      <c r="B106" s="278" t="s">
        <v>106</v>
      </c>
      <c r="C106" s="122" t="s">
        <v>2</v>
      </c>
      <c r="D106" s="144">
        <f>D107+D108</f>
        <v>34367.951000000001</v>
      </c>
      <c r="E106" s="144">
        <f>E107+E108</f>
        <v>34331.152000000002</v>
      </c>
      <c r="F106" s="123">
        <f>E106/D106</f>
        <v>0.99892926406930693</v>
      </c>
      <c r="G106" s="121" t="s">
        <v>92</v>
      </c>
      <c r="H106" s="136"/>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37"/>
      <c r="EB106" s="137"/>
      <c r="EC106" s="137"/>
      <c r="ED106" s="137"/>
      <c r="EE106" s="137"/>
      <c r="EF106" s="137"/>
      <c r="EG106" s="137"/>
      <c r="EH106" s="137"/>
      <c r="EI106" s="137"/>
      <c r="EJ106" s="137"/>
      <c r="EK106" s="137"/>
      <c r="EL106" s="137"/>
      <c r="EM106" s="137"/>
      <c r="EN106" s="137"/>
      <c r="EO106" s="137"/>
      <c r="EP106" s="137"/>
      <c r="EQ106" s="137"/>
      <c r="ER106" s="137"/>
      <c r="ES106" s="137"/>
      <c r="ET106" s="137"/>
      <c r="EU106" s="137"/>
      <c r="EV106" s="137"/>
      <c r="EW106" s="137"/>
      <c r="EX106" s="137"/>
      <c r="EY106" s="137"/>
      <c r="EZ106" s="137"/>
      <c r="FA106" s="137"/>
      <c r="FB106" s="137"/>
      <c r="FC106" s="137"/>
      <c r="FD106" s="137"/>
      <c r="FE106" s="137"/>
      <c r="FF106" s="137"/>
      <c r="FG106" s="137"/>
      <c r="FH106" s="137"/>
      <c r="FI106" s="137"/>
      <c r="FJ106" s="137"/>
      <c r="FK106" s="137"/>
      <c r="FL106" s="137"/>
      <c r="FM106" s="137"/>
      <c r="FN106" s="137"/>
      <c r="FO106" s="137"/>
      <c r="FP106" s="137"/>
      <c r="FQ106" s="137"/>
      <c r="FR106" s="137"/>
      <c r="FS106" s="137"/>
      <c r="FT106" s="137"/>
      <c r="FU106" s="137"/>
      <c r="FV106" s="137"/>
      <c r="FW106" s="137"/>
      <c r="FX106" s="137"/>
      <c r="FY106" s="137"/>
      <c r="FZ106" s="137"/>
      <c r="GA106" s="137"/>
      <c r="GB106" s="137"/>
      <c r="GC106" s="137"/>
      <c r="GD106" s="137"/>
      <c r="GE106" s="137"/>
      <c r="GF106" s="137"/>
      <c r="GG106" s="137"/>
      <c r="GH106" s="137"/>
      <c r="GI106" s="137"/>
      <c r="GJ106" s="137"/>
      <c r="GK106" s="137"/>
      <c r="GL106" s="137"/>
      <c r="GM106" s="137"/>
      <c r="GN106" s="137"/>
      <c r="GO106" s="137"/>
      <c r="GP106" s="137"/>
      <c r="GQ106" s="137"/>
      <c r="GR106" s="137"/>
      <c r="GS106" s="137"/>
      <c r="GT106" s="137"/>
      <c r="GU106" s="137"/>
      <c r="GV106" s="137"/>
      <c r="GW106" s="137"/>
      <c r="GX106" s="137"/>
      <c r="GY106" s="137"/>
      <c r="GZ106" s="137"/>
      <c r="HA106" s="137"/>
      <c r="HB106" s="137"/>
      <c r="HC106" s="137"/>
      <c r="HD106" s="137"/>
      <c r="HE106" s="137"/>
      <c r="HF106" s="137"/>
      <c r="HG106" s="137"/>
      <c r="HH106" s="137"/>
      <c r="HI106" s="137"/>
      <c r="HJ106" s="137"/>
      <c r="HK106" s="137"/>
      <c r="HL106" s="137"/>
      <c r="HM106" s="137"/>
      <c r="HN106" s="137"/>
      <c r="HO106" s="137"/>
      <c r="HP106" s="137"/>
      <c r="HQ106" s="137"/>
      <c r="HR106" s="137"/>
      <c r="HS106" s="137"/>
      <c r="HT106" s="137"/>
      <c r="HU106" s="137"/>
      <c r="HV106" s="137"/>
      <c r="HW106" s="137"/>
      <c r="HX106" s="137"/>
      <c r="HY106" s="137"/>
      <c r="HZ106" s="137"/>
      <c r="IA106" s="137"/>
      <c r="IB106" s="137"/>
      <c r="IC106" s="137"/>
      <c r="ID106" s="137"/>
      <c r="IE106" s="137"/>
      <c r="IF106" s="137"/>
      <c r="IG106" s="137"/>
      <c r="IH106" s="137"/>
      <c r="II106" s="137"/>
      <c r="IJ106" s="137"/>
      <c r="IK106" s="137"/>
      <c r="IL106" s="137"/>
      <c r="IM106" s="137"/>
      <c r="IN106" s="137"/>
      <c r="IO106" s="137"/>
      <c r="IP106" s="137"/>
      <c r="IQ106" s="137"/>
      <c r="IR106" s="137"/>
      <c r="IS106" s="137"/>
      <c r="IT106" s="137"/>
      <c r="IU106" s="137"/>
      <c r="IV106" s="137"/>
      <c r="IW106" s="137"/>
      <c r="IX106" s="137"/>
      <c r="IY106" s="137"/>
      <c r="IZ106" s="137"/>
      <c r="JA106" s="137"/>
      <c r="JB106" s="137"/>
      <c r="JC106" s="137"/>
      <c r="JD106" s="137"/>
      <c r="JE106" s="137"/>
      <c r="JF106" s="137"/>
      <c r="JG106" s="137"/>
      <c r="JH106" s="137"/>
      <c r="JI106" s="137"/>
      <c r="JJ106" s="137"/>
      <c r="JK106" s="137"/>
      <c r="JL106" s="137"/>
      <c r="JM106" s="137"/>
      <c r="JN106" s="137"/>
      <c r="JO106" s="137"/>
      <c r="JP106" s="137"/>
      <c r="JQ106" s="137"/>
      <c r="JR106" s="137"/>
      <c r="JS106" s="137"/>
      <c r="JT106" s="137"/>
      <c r="JU106" s="137"/>
      <c r="JV106" s="137"/>
      <c r="JW106" s="137"/>
      <c r="JX106" s="137"/>
      <c r="JY106" s="137"/>
      <c r="JZ106" s="137"/>
      <c r="KA106" s="137"/>
      <c r="KB106" s="137"/>
      <c r="KC106" s="137"/>
      <c r="KD106" s="137"/>
      <c r="KE106" s="137"/>
      <c r="KF106" s="137"/>
      <c r="KG106" s="137"/>
      <c r="KH106" s="137"/>
      <c r="KI106" s="137"/>
      <c r="KJ106" s="137"/>
      <c r="KK106" s="137"/>
      <c r="KL106" s="137"/>
      <c r="KM106" s="137"/>
      <c r="KN106" s="137"/>
      <c r="KO106" s="137"/>
      <c r="KP106" s="137"/>
      <c r="KQ106" s="137"/>
      <c r="KR106" s="137"/>
      <c r="KS106" s="137"/>
      <c r="KT106" s="137"/>
      <c r="KU106" s="137"/>
      <c r="KV106" s="137"/>
      <c r="KW106" s="137"/>
      <c r="KX106" s="137"/>
      <c r="KY106" s="137"/>
      <c r="KZ106" s="137"/>
      <c r="LA106" s="137"/>
      <c r="LB106" s="137"/>
      <c r="LC106" s="137"/>
      <c r="LD106" s="137"/>
      <c r="LE106" s="137"/>
      <c r="LF106" s="137"/>
      <c r="LG106" s="137"/>
      <c r="LH106" s="137"/>
      <c r="LI106" s="137"/>
      <c r="LJ106" s="137"/>
      <c r="LK106" s="137"/>
      <c r="LL106" s="137"/>
      <c r="LM106" s="137"/>
      <c r="LN106" s="137"/>
      <c r="LO106" s="137"/>
      <c r="LP106" s="137"/>
      <c r="LQ106" s="137"/>
      <c r="LR106" s="137"/>
      <c r="LS106" s="137"/>
      <c r="LT106" s="137"/>
      <c r="LU106" s="137"/>
      <c r="LV106" s="137"/>
      <c r="LW106" s="137"/>
      <c r="LX106" s="137"/>
      <c r="LY106" s="137"/>
      <c r="LZ106" s="137"/>
      <c r="MA106" s="137"/>
      <c r="MB106" s="137"/>
      <c r="MC106" s="137"/>
      <c r="MD106" s="137"/>
      <c r="ME106" s="137"/>
      <c r="MF106" s="137"/>
      <c r="MG106" s="137"/>
      <c r="MH106" s="137"/>
      <c r="MI106" s="137"/>
      <c r="MJ106" s="137"/>
      <c r="MK106" s="137"/>
      <c r="ML106" s="137"/>
      <c r="MM106" s="137"/>
      <c r="MN106" s="137"/>
      <c r="MO106" s="137"/>
      <c r="MP106" s="137"/>
      <c r="MQ106" s="137"/>
      <c r="MR106" s="137"/>
      <c r="MS106" s="137"/>
      <c r="MT106" s="137"/>
      <c r="MU106" s="137"/>
      <c r="MV106" s="137"/>
      <c r="MW106" s="137"/>
      <c r="MX106" s="137"/>
      <c r="MY106" s="137"/>
      <c r="MZ106" s="137"/>
      <c r="NA106" s="137"/>
      <c r="NB106" s="137"/>
      <c r="NC106" s="137"/>
      <c r="ND106" s="137"/>
      <c r="NE106" s="137"/>
      <c r="NF106" s="137"/>
      <c r="NG106" s="137"/>
      <c r="NH106" s="137"/>
      <c r="NI106" s="137"/>
      <c r="NJ106" s="137"/>
      <c r="NK106" s="137"/>
      <c r="NL106" s="137"/>
      <c r="NM106" s="137"/>
      <c r="NN106" s="137"/>
      <c r="NO106" s="137"/>
      <c r="NP106" s="137"/>
      <c r="NQ106" s="137"/>
      <c r="NR106" s="137"/>
      <c r="NS106" s="137"/>
      <c r="NT106" s="137"/>
      <c r="NU106" s="137"/>
      <c r="NV106" s="137"/>
      <c r="NW106" s="137"/>
      <c r="NX106" s="137"/>
      <c r="NY106" s="137"/>
      <c r="NZ106" s="137"/>
      <c r="OA106" s="137"/>
      <c r="OB106" s="137"/>
      <c r="OC106" s="137"/>
      <c r="OD106" s="137"/>
      <c r="OE106" s="137"/>
      <c r="OF106" s="137"/>
      <c r="OG106" s="137"/>
      <c r="OH106" s="137"/>
      <c r="OI106" s="137"/>
      <c r="OJ106" s="137"/>
      <c r="OK106" s="137"/>
      <c r="OL106" s="137"/>
      <c r="OM106" s="137"/>
      <c r="ON106" s="137"/>
      <c r="OO106" s="137"/>
      <c r="OP106" s="137"/>
      <c r="OQ106" s="137"/>
      <c r="OR106" s="137"/>
      <c r="OS106" s="137"/>
      <c r="OT106" s="137"/>
      <c r="OU106" s="137"/>
      <c r="OV106" s="137"/>
      <c r="OW106" s="137"/>
      <c r="OX106" s="137"/>
      <c r="OY106" s="137"/>
      <c r="OZ106" s="137"/>
      <c r="PA106" s="137"/>
      <c r="PB106" s="137"/>
      <c r="PC106" s="137"/>
      <c r="PD106" s="137"/>
      <c r="PE106" s="137"/>
      <c r="PF106" s="137"/>
      <c r="PG106" s="137"/>
      <c r="PH106" s="137"/>
      <c r="PI106" s="137"/>
      <c r="PJ106" s="137"/>
      <c r="PK106" s="137"/>
      <c r="PL106" s="137"/>
      <c r="PM106" s="137"/>
      <c r="PN106" s="137"/>
      <c r="PO106" s="137"/>
      <c r="PP106" s="137"/>
      <c r="PQ106" s="137"/>
      <c r="PR106" s="137"/>
      <c r="PS106" s="137"/>
      <c r="PT106" s="137"/>
      <c r="PU106" s="137"/>
      <c r="PV106" s="137"/>
      <c r="PW106" s="137"/>
      <c r="PX106" s="137"/>
      <c r="PY106" s="137"/>
      <c r="PZ106" s="137"/>
      <c r="QA106" s="137"/>
      <c r="QB106" s="137"/>
      <c r="QC106" s="137"/>
      <c r="QD106" s="137"/>
      <c r="QE106" s="137"/>
      <c r="QF106" s="137"/>
      <c r="QG106" s="137"/>
      <c r="QH106" s="137"/>
      <c r="QI106" s="137"/>
      <c r="QJ106" s="137"/>
      <c r="QK106" s="137"/>
      <c r="QL106" s="137"/>
      <c r="QM106" s="137"/>
      <c r="QN106" s="137"/>
      <c r="QO106" s="137"/>
      <c r="QP106" s="137"/>
      <c r="QQ106" s="137"/>
      <c r="QR106" s="137"/>
      <c r="QS106" s="137"/>
      <c r="QT106" s="137"/>
      <c r="QU106" s="137"/>
      <c r="QV106" s="137"/>
      <c r="QW106" s="137"/>
      <c r="QX106" s="137"/>
      <c r="QY106" s="137"/>
      <c r="QZ106" s="137"/>
      <c r="RA106" s="137"/>
      <c r="RB106" s="137"/>
      <c r="RC106" s="137"/>
      <c r="RD106" s="137"/>
      <c r="RE106" s="137"/>
      <c r="RF106" s="137"/>
      <c r="RG106" s="137"/>
      <c r="RH106" s="137"/>
      <c r="RI106" s="137"/>
      <c r="RJ106" s="137"/>
      <c r="RK106" s="137"/>
      <c r="RL106" s="137"/>
      <c r="RM106" s="137"/>
      <c r="RN106" s="137"/>
      <c r="RO106" s="137"/>
      <c r="RP106" s="137"/>
      <c r="RQ106" s="137"/>
      <c r="RR106" s="137"/>
      <c r="RS106" s="137"/>
      <c r="RT106" s="137"/>
      <c r="RU106" s="137"/>
      <c r="RV106" s="137"/>
      <c r="RW106" s="137"/>
    </row>
    <row r="107" spans="1:491" s="138" customFormat="1" ht="15.75" x14ac:dyDescent="0.25">
      <c r="A107" s="276"/>
      <c r="B107" s="279"/>
      <c r="C107" s="122" t="s">
        <v>3</v>
      </c>
      <c r="D107" s="144">
        <f>D111+D115</f>
        <v>34367.951000000001</v>
      </c>
      <c r="E107" s="144">
        <f>E111+E115</f>
        <v>34331.152000000002</v>
      </c>
      <c r="F107" s="123">
        <f t="shared" ref="F107:F109" si="25">E107/D107</f>
        <v>0.99892926406930693</v>
      </c>
      <c r="G107" s="135"/>
      <c r="H107" s="136"/>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c r="CN107" s="137"/>
      <c r="CO107" s="137"/>
      <c r="CP107" s="137"/>
      <c r="CQ107" s="137"/>
      <c r="CR107" s="137"/>
      <c r="CS107" s="137"/>
      <c r="CT107" s="137"/>
      <c r="CU107" s="137"/>
      <c r="CV107" s="137"/>
      <c r="CW107" s="137"/>
      <c r="CX107" s="137"/>
      <c r="CY107" s="137"/>
      <c r="CZ107" s="137"/>
      <c r="DA107" s="137"/>
      <c r="DB107" s="137"/>
      <c r="DC107" s="137"/>
      <c r="DD107" s="137"/>
      <c r="DE107" s="137"/>
      <c r="DF107" s="137"/>
      <c r="DG107" s="137"/>
      <c r="DH107" s="137"/>
      <c r="DI107" s="137"/>
      <c r="DJ107" s="137"/>
      <c r="DK107" s="137"/>
      <c r="DL107" s="137"/>
      <c r="DM107" s="137"/>
      <c r="DN107" s="137"/>
      <c r="DO107" s="137"/>
      <c r="DP107" s="137"/>
      <c r="DQ107" s="137"/>
      <c r="DR107" s="137"/>
      <c r="DS107" s="137"/>
      <c r="DT107" s="137"/>
      <c r="DU107" s="137"/>
      <c r="DV107" s="137"/>
      <c r="DW107" s="137"/>
      <c r="DX107" s="137"/>
      <c r="DY107" s="137"/>
      <c r="DZ107" s="137"/>
      <c r="EA107" s="137"/>
      <c r="EB107" s="137"/>
      <c r="EC107" s="137"/>
      <c r="ED107" s="137"/>
      <c r="EE107" s="137"/>
      <c r="EF107" s="137"/>
      <c r="EG107" s="137"/>
      <c r="EH107" s="137"/>
      <c r="EI107" s="137"/>
      <c r="EJ107" s="137"/>
      <c r="EK107" s="137"/>
      <c r="EL107" s="137"/>
      <c r="EM107" s="137"/>
      <c r="EN107" s="137"/>
      <c r="EO107" s="137"/>
      <c r="EP107" s="137"/>
      <c r="EQ107" s="137"/>
      <c r="ER107" s="137"/>
      <c r="ES107" s="137"/>
      <c r="ET107" s="137"/>
      <c r="EU107" s="137"/>
      <c r="EV107" s="137"/>
      <c r="EW107" s="137"/>
      <c r="EX107" s="137"/>
      <c r="EY107" s="137"/>
      <c r="EZ107" s="137"/>
      <c r="FA107" s="137"/>
      <c r="FB107" s="137"/>
      <c r="FC107" s="137"/>
      <c r="FD107" s="137"/>
      <c r="FE107" s="137"/>
      <c r="FF107" s="137"/>
      <c r="FG107" s="137"/>
      <c r="FH107" s="137"/>
      <c r="FI107" s="137"/>
      <c r="FJ107" s="137"/>
      <c r="FK107" s="137"/>
      <c r="FL107" s="137"/>
      <c r="FM107" s="137"/>
      <c r="FN107" s="137"/>
      <c r="FO107" s="137"/>
      <c r="FP107" s="137"/>
      <c r="FQ107" s="137"/>
      <c r="FR107" s="137"/>
      <c r="FS107" s="137"/>
      <c r="FT107" s="137"/>
      <c r="FU107" s="137"/>
      <c r="FV107" s="137"/>
      <c r="FW107" s="137"/>
      <c r="FX107" s="137"/>
      <c r="FY107" s="137"/>
      <c r="FZ107" s="137"/>
      <c r="GA107" s="137"/>
      <c r="GB107" s="137"/>
      <c r="GC107" s="137"/>
      <c r="GD107" s="137"/>
      <c r="GE107" s="137"/>
      <c r="GF107" s="137"/>
      <c r="GG107" s="137"/>
      <c r="GH107" s="137"/>
      <c r="GI107" s="137"/>
      <c r="GJ107" s="137"/>
      <c r="GK107" s="137"/>
      <c r="GL107" s="137"/>
      <c r="GM107" s="137"/>
      <c r="GN107" s="137"/>
      <c r="GO107" s="137"/>
      <c r="GP107" s="137"/>
      <c r="GQ107" s="137"/>
      <c r="GR107" s="137"/>
      <c r="GS107" s="137"/>
      <c r="GT107" s="137"/>
      <c r="GU107" s="137"/>
      <c r="GV107" s="137"/>
      <c r="GW107" s="137"/>
      <c r="GX107" s="137"/>
      <c r="GY107" s="137"/>
      <c r="GZ107" s="137"/>
      <c r="HA107" s="137"/>
      <c r="HB107" s="137"/>
      <c r="HC107" s="137"/>
      <c r="HD107" s="137"/>
      <c r="HE107" s="137"/>
      <c r="HF107" s="137"/>
      <c r="HG107" s="137"/>
      <c r="HH107" s="137"/>
      <c r="HI107" s="137"/>
      <c r="HJ107" s="137"/>
      <c r="HK107" s="137"/>
      <c r="HL107" s="137"/>
      <c r="HM107" s="137"/>
      <c r="HN107" s="137"/>
      <c r="HO107" s="137"/>
      <c r="HP107" s="137"/>
      <c r="HQ107" s="137"/>
      <c r="HR107" s="137"/>
      <c r="HS107" s="137"/>
      <c r="HT107" s="137"/>
      <c r="HU107" s="137"/>
      <c r="HV107" s="137"/>
      <c r="HW107" s="137"/>
      <c r="HX107" s="137"/>
      <c r="HY107" s="137"/>
      <c r="HZ107" s="137"/>
      <c r="IA107" s="137"/>
      <c r="IB107" s="137"/>
      <c r="IC107" s="137"/>
      <c r="ID107" s="137"/>
      <c r="IE107" s="137"/>
      <c r="IF107" s="137"/>
      <c r="IG107" s="137"/>
      <c r="IH107" s="137"/>
      <c r="II107" s="137"/>
      <c r="IJ107" s="137"/>
      <c r="IK107" s="137"/>
      <c r="IL107" s="137"/>
      <c r="IM107" s="137"/>
      <c r="IN107" s="137"/>
      <c r="IO107" s="137"/>
      <c r="IP107" s="137"/>
      <c r="IQ107" s="137"/>
      <c r="IR107" s="137"/>
      <c r="IS107" s="137"/>
      <c r="IT107" s="137"/>
      <c r="IU107" s="137"/>
      <c r="IV107" s="137"/>
      <c r="IW107" s="137"/>
      <c r="IX107" s="137"/>
      <c r="IY107" s="137"/>
      <c r="IZ107" s="137"/>
      <c r="JA107" s="137"/>
      <c r="JB107" s="137"/>
      <c r="JC107" s="137"/>
      <c r="JD107" s="137"/>
      <c r="JE107" s="137"/>
      <c r="JF107" s="137"/>
      <c r="JG107" s="137"/>
      <c r="JH107" s="137"/>
      <c r="JI107" s="137"/>
      <c r="JJ107" s="137"/>
      <c r="JK107" s="137"/>
      <c r="JL107" s="137"/>
      <c r="JM107" s="137"/>
      <c r="JN107" s="137"/>
      <c r="JO107" s="137"/>
      <c r="JP107" s="137"/>
      <c r="JQ107" s="137"/>
      <c r="JR107" s="137"/>
      <c r="JS107" s="137"/>
      <c r="JT107" s="137"/>
      <c r="JU107" s="137"/>
      <c r="JV107" s="137"/>
      <c r="JW107" s="137"/>
      <c r="JX107" s="137"/>
      <c r="JY107" s="137"/>
      <c r="JZ107" s="137"/>
      <c r="KA107" s="137"/>
      <c r="KB107" s="137"/>
      <c r="KC107" s="137"/>
      <c r="KD107" s="137"/>
      <c r="KE107" s="137"/>
      <c r="KF107" s="137"/>
      <c r="KG107" s="137"/>
      <c r="KH107" s="137"/>
      <c r="KI107" s="137"/>
      <c r="KJ107" s="137"/>
      <c r="KK107" s="137"/>
      <c r="KL107" s="137"/>
      <c r="KM107" s="137"/>
      <c r="KN107" s="137"/>
      <c r="KO107" s="137"/>
      <c r="KP107" s="137"/>
      <c r="KQ107" s="137"/>
      <c r="KR107" s="137"/>
      <c r="KS107" s="137"/>
      <c r="KT107" s="137"/>
      <c r="KU107" s="137"/>
      <c r="KV107" s="137"/>
      <c r="KW107" s="137"/>
      <c r="KX107" s="137"/>
      <c r="KY107" s="137"/>
      <c r="KZ107" s="137"/>
      <c r="LA107" s="137"/>
      <c r="LB107" s="137"/>
      <c r="LC107" s="137"/>
      <c r="LD107" s="137"/>
      <c r="LE107" s="137"/>
      <c r="LF107" s="137"/>
      <c r="LG107" s="137"/>
      <c r="LH107" s="137"/>
      <c r="LI107" s="137"/>
      <c r="LJ107" s="137"/>
      <c r="LK107" s="137"/>
      <c r="LL107" s="137"/>
      <c r="LM107" s="137"/>
      <c r="LN107" s="137"/>
      <c r="LO107" s="137"/>
      <c r="LP107" s="137"/>
      <c r="LQ107" s="137"/>
      <c r="LR107" s="137"/>
      <c r="LS107" s="137"/>
      <c r="LT107" s="137"/>
      <c r="LU107" s="137"/>
      <c r="LV107" s="137"/>
      <c r="LW107" s="137"/>
      <c r="LX107" s="137"/>
      <c r="LY107" s="137"/>
      <c r="LZ107" s="137"/>
      <c r="MA107" s="137"/>
      <c r="MB107" s="137"/>
      <c r="MC107" s="137"/>
      <c r="MD107" s="137"/>
      <c r="ME107" s="137"/>
      <c r="MF107" s="137"/>
      <c r="MG107" s="137"/>
      <c r="MH107" s="137"/>
      <c r="MI107" s="137"/>
      <c r="MJ107" s="137"/>
      <c r="MK107" s="137"/>
      <c r="ML107" s="137"/>
      <c r="MM107" s="137"/>
      <c r="MN107" s="137"/>
      <c r="MO107" s="137"/>
      <c r="MP107" s="137"/>
      <c r="MQ107" s="137"/>
      <c r="MR107" s="137"/>
      <c r="MS107" s="137"/>
      <c r="MT107" s="137"/>
      <c r="MU107" s="137"/>
      <c r="MV107" s="137"/>
      <c r="MW107" s="137"/>
      <c r="MX107" s="137"/>
      <c r="MY107" s="137"/>
      <c r="MZ107" s="137"/>
      <c r="NA107" s="137"/>
      <c r="NB107" s="137"/>
      <c r="NC107" s="137"/>
      <c r="ND107" s="137"/>
      <c r="NE107" s="137"/>
      <c r="NF107" s="137"/>
      <c r="NG107" s="137"/>
      <c r="NH107" s="137"/>
      <c r="NI107" s="137"/>
      <c r="NJ107" s="137"/>
      <c r="NK107" s="137"/>
      <c r="NL107" s="137"/>
      <c r="NM107" s="137"/>
      <c r="NN107" s="137"/>
      <c r="NO107" s="137"/>
      <c r="NP107" s="137"/>
      <c r="NQ107" s="137"/>
      <c r="NR107" s="137"/>
      <c r="NS107" s="137"/>
      <c r="NT107" s="137"/>
      <c r="NU107" s="137"/>
      <c r="NV107" s="137"/>
      <c r="NW107" s="137"/>
      <c r="NX107" s="137"/>
      <c r="NY107" s="137"/>
      <c r="NZ107" s="137"/>
      <c r="OA107" s="137"/>
      <c r="OB107" s="137"/>
      <c r="OC107" s="137"/>
      <c r="OD107" s="137"/>
      <c r="OE107" s="137"/>
      <c r="OF107" s="137"/>
      <c r="OG107" s="137"/>
      <c r="OH107" s="137"/>
      <c r="OI107" s="137"/>
      <c r="OJ107" s="137"/>
      <c r="OK107" s="137"/>
      <c r="OL107" s="137"/>
      <c r="OM107" s="137"/>
      <c r="ON107" s="137"/>
      <c r="OO107" s="137"/>
      <c r="OP107" s="137"/>
      <c r="OQ107" s="137"/>
      <c r="OR107" s="137"/>
      <c r="OS107" s="137"/>
      <c r="OT107" s="137"/>
      <c r="OU107" s="137"/>
      <c r="OV107" s="137"/>
      <c r="OW107" s="137"/>
      <c r="OX107" s="137"/>
      <c r="OY107" s="137"/>
      <c r="OZ107" s="137"/>
      <c r="PA107" s="137"/>
      <c r="PB107" s="137"/>
      <c r="PC107" s="137"/>
      <c r="PD107" s="137"/>
      <c r="PE107" s="137"/>
      <c r="PF107" s="137"/>
      <c r="PG107" s="137"/>
      <c r="PH107" s="137"/>
      <c r="PI107" s="137"/>
      <c r="PJ107" s="137"/>
      <c r="PK107" s="137"/>
      <c r="PL107" s="137"/>
      <c r="PM107" s="137"/>
      <c r="PN107" s="137"/>
      <c r="PO107" s="137"/>
      <c r="PP107" s="137"/>
      <c r="PQ107" s="137"/>
      <c r="PR107" s="137"/>
      <c r="PS107" s="137"/>
      <c r="PT107" s="137"/>
      <c r="PU107" s="137"/>
      <c r="PV107" s="137"/>
      <c r="PW107" s="137"/>
      <c r="PX107" s="137"/>
      <c r="PY107" s="137"/>
      <c r="PZ107" s="137"/>
      <c r="QA107" s="137"/>
      <c r="QB107" s="137"/>
      <c r="QC107" s="137"/>
      <c r="QD107" s="137"/>
      <c r="QE107" s="137"/>
      <c r="QF107" s="137"/>
      <c r="QG107" s="137"/>
      <c r="QH107" s="137"/>
      <c r="QI107" s="137"/>
      <c r="QJ107" s="137"/>
      <c r="QK107" s="137"/>
      <c r="QL107" s="137"/>
      <c r="QM107" s="137"/>
      <c r="QN107" s="137"/>
      <c r="QO107" s="137"/>
      <c r="QP107" s="137"/>
      <c r="QQ107" s="137"/>
      <c r="QR107" s="137"/>
      <c r="QS107" s="137"/>
      <c r="QT107" s="137"/>
      <c r="QU107" s="137"/>
      <c r="QV107" s="137"/>
      <c r="QW107" s="137"/>
      <c r="QX107" s="137"/>
      <c r="QY107" s="137"/>
      <c r="QZ107" s="137"/>
      <c r="RA107" s="137"/>
      <c r="RB107" s="137"/>
      <c r="RC107" s="137"/>
      <c r="RD107" s="137"/>
      <c r="RE107" s="137"/>
      <c r="RF107" s="137"/>
      <c r="RG107" s="137"/>
      <c r="RH107" s="137"/>
      <c r="RI107" s="137"/>
      <c r="RJ107" s="137"/>
      <c r="RK107" s="137"/>
      <c r="RL107" s="137"/>
      <c r="RM107" s="137"/>
      <c r="RN107" s="137"/>
      <c r="RO107" s="137"/>
      <c r="RP107" s="137"/>
      <c r="RQ107" s="137"/>
      <c r="RR107" s="137"/>
      <c r="RS107" s="137"/>
      <c r="RT107" s="137"/>
      <c r="RU107" s="137"/>
      <c r="RV107" s="137"/>
      <c r="RW107" s="137"/>
    </row>
    <row r="108" spans="1:491" s="138" customFormat="1" ht="15.75" x14ac:dyDescent="0.25">
      <c r="A108" s="276"/>
      <c r="B108" s="279"/>
      <c r="C108" s="122" t="s">
        <v>4</v>
      </c>
      <c r="D108" s="144"/>
      <c r="E108" s="144"/>
      <c r="F108" s="123" t="e">
        <f t="shared" si="25"/>
        <v>#DIV/0!</v>
      </c>
      <c r="G108" s="135"/>
      <c r="H108" s="136"/>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c r="CG108" s="137"/>
      <c r="CH108" s="137"/>
      <c r="CI108" s="137"/>
      <c r="CJ108" s="137"/>
      <c r="CK108" s="137"/>
      <c r="CL108" s="137"/>
      <c r="CM108" s="137"/>
      <c r="CN108" s="137"/>
      <c r="CO108" s="137"/>
      <c r="CP108" s="137"/>
      <c r="CQ108" s="137"/>
      <c r="CR108" s="137"/>
      <c r="CS108" s="137"/>
      <c r="CT108" s="137"/>
      <c r="CU108" s="137"/>
      <c r="CV108" s="137"/>
      <c r="CW108" s="137"/>
      <c r="CX108" s="137"/>
      <c r="CY108" s="137"/>
      <c r="CZ108" s="137"/>
      <c r="DA108" s="137"/>
      <c r="DB108" s="137"/>
      <c r="DC108" s="137"/>
      <c r="DD108" s="137"/>
      <c r="DE108" s="137"/>
      <c r="DF108" s="137"/>
      <c r="DG108" s="137"/>
      <c r="DH108" s="137"/>
      <c r="DI108" s="137"/>
      <c r="DJ108" s="137"/>
      <c r="DK108" s="137"/>
      <c r="DL108" s="137"/>
      <c r="DM108" s="137"/>
      <c r="DN108" s="137"/>
      <c r="DO108" s="137"/>
      <c r="DP108" s="137"/>
      <c r="DQ108" s="137"/>
      <c r="DR108" s="137"/>
      <c r="DS108" s="137"/>
      <c r="DT108" s="137"/>
      <c r="DU108" s="137"/>
      <c r="DV108" s="137"/>
      <c r="DW108" s="137"/>
      <c r="DX108" s="137"/>
      <c r="DY108" s="137"/>
      <c r="DZ108" s="137"/>
      <c r="EA108" s="137"/>
      <c r="EB108" s="137"/>
      <c r="EC108" s="137"/>
      <c r="ED108" s="137"/>
      <c r="EE108" s="137"/>
      <c r="EF108" s="137"/>
      <c r="EG108" s="137"/>
      <c r="EH108" s="137"/>
      <c r="EI108" s="137"/>
      <c r="EJ108" s="137"/>
      <c r="EK108" s="137"/>
      <c r="EL108" s="137"/>
      <c r="EM108" s="137"/>
      <c r="EN108" s="137"/>
      <c r="EO108" s="137"/>
      <c r="EP108" s="137"/>
      <c r="EQ108" s="137"/>
      <c r="ER108" s="137"/>
      <c r="ES108" s="137"/>
      <c r="ET108" s="137"/>
      <c r="EU108" s="137"/>
      <c r="EV108" s="137"/>
      <c r="EW108" s="137"/>
      <c r="EX108" s="137"/>
      <c r="EY108" s="137"/>
      <c r="EZ108" s="137"/>
      <c r="FA108" s="137"/>
      <c r="FB108" s="137"/>
      <c r="FC108" s="137"/>
      <c r="FD108" s="137"/>
      <c r="FE108" s="137"/>
      <c r="FF108" s="137"/>
      <c r="FG108" s="137"/>
      <c r="FH108" s="137"/>
      <c r="FI108" s="137"/>
      <c r="FJ108" s="137"/>
      <c r="FK108" s="137"/>
      <c r="FL108" s="137"/>
      <c r="FM108" s="137"/>
      <c r="FN108" s="137"/>
      <c r="FO108" s="137"/>
      <c r="FP108" s="137"/>
      <c r="FQ108" s="137"/>
      <c r="FR108" s="137"/>
      <c r="FS108" s="137"/>
      <c r="FT108" s="137"/>
      <c r="FU108" s="137"/>
      <c r="FV108" s="137"/>
      <c r="FW108" s="137"/>
      <c r="FX108" s="137"/>
      <c r="FY108" s="137"/>
      <c r="FZ108" s="137"/>
      <c r="GA108" s="137"/>
      <c r="GB108" s="137"/>
      <c r="GC108" s="137"/>
      <c r="GD108" s="137"/>
      <c r="GE108" s="137"/>
      <c r="GF108" s="137"/>
      <c r="GG108" s="137"/>
      <c r="GH108" s="137"/>
      <c r="GI108" s="137"/>
      <c r="GJ108" s="137"/>
      <c r="GK108" s="137"/>
      <c r="GL108" s="137"/>
      <c r="GM108" s="137"/>
      <c r="GN108" s="137"/>
      <c r="GO108" s="137"/>
      <c r="GP108" s="137"/>
      <c r="GQ108" s="137"/>
      <c r="GR108" s="137"/>
      <c r="GS108" s="137"/>
      <c r="GT108" s="137"/>
      <c r="GU108" s="137"/>
      <c r="GV108" s="137"/>
      <c r="GW108" s="137"/>
      <c r="GX108" s="137"/>
      <c r="GY108" s="137"/>
      <c r="GZ108" s="137"/>
      <c r="HA108" s="137"/>
      <c r="HB108" s="137"/>
      <c r="HC108" s="137"/>
      <c r="HD108" s="137"/>
      <c r="HE108" s="137"/>
      <c r="HF108" s="137"/>
      <c r="HG108" s="137"/>
      <c r="HH108" s="137"/>
      <c r="HI108" s="137"/>
      <c r="HJ108" s="137"/>
      <c r="HK108" s="137"/>
      <c r="HL108" s="137"/>
      <c r="HM108" s="137"/>
      <c r="HN108" s="137"/>
      <c r="HO108" s="137"/>
      <c r="HP108" s="137"/>
      <c r="HQ108" s="137"/>
      <c r="HR108" s="137"/>
      <c r="HS108" s="137"/>
      <c r="HT108" s="137"/>
      <c r="HU108" s="137"/>
      <c r="HV108" s="137"/>
      <c r="HW108" s="137"/>
      <c r="HX108" s="137"/>
      <c r="HY108" s="137"/>
      <c r="HZ108" s="137"/>
      <c r="IA108" s="137"/>
      <c r="IB108" s="137"/>
      <c r="IC108" s="137"/>
      <c r="ID108" s="137"/>
      <c r="IE108" s="137"/>
      <c r="IF108" s="137"/>
      <c r="IG108" s="137"/>
      <c r="IH108" s="137"/>
      <c r="II108" s="137"/>
      <c r="IJ108" s="137"/>
      <c r="IK108" s="137"/>
      <c r="IL108" s="137"/>
      <c r="IM108" s="137"/>
      <c r="IN108" s="137"/>
      <c r="IO108" s="137"/>
      <c r="IP108" s="137"/>
      <c r="IQ108" s="137"/>
      <c r="IR108" s="137"/>
      <c r="IS108" s="137"/>
      <c r="IT108" s="137"/>
      <c r="IU108" s="137"/>
      <c r="IV108" s="137"/>
      <c r="IW108" s="137"/>
      <c r="IX108" s="137"/>
      <c r="IY108" s="137"/>
      <c r="IZ108" s="137"/>
      <c r="JA108" s="137"/>
      <c r="JB108" s="137"/>
      <c r="JC108" s="137"/>
      <c r="JD108" s="137"/>
      <c r="JE108" s="137"/>
      <c r="JF108" s="137"/>
      <c r="JG108" s="137"/>
      <c r="JH108" s="137"/>
      <c r="JI108" s="137"/>
      <c r="JJ108" s="137"/>
      <c r="JK108" s="137"/>
      <c r="JL108" s="137"/>
      <c r="JM108" s="137"/>
      <c r="JN108" s="137"/>
      <c r="JO108" s="137"/>
      <c r="JP108" s="137"/>
      <c r="JQ108" s="137"/>
      <c r="JR108" s="137"/>
      <c r="JS108" s="137"/>
      <c r="JT108" s="137"/>
      <c r="JU108" s="137"/>
      <c r="JV108" s="137"/>
      <c r="JW108" s="137"/>
      <c r="JX108" s="137"/>
      <c r="JY108" s="137"/>
      <c r="JZ108" s="137"/>
      <c r="KA108" s="137"/>
      <c r="KB108" s="137"/>
      <c r="KC108" s="137"/>
      <c r="KD108" s="137"/>
      <c r="KE108" s="137"/>
      <c r="KF108" s="137"/>
      <c r="KG108" s="137"/>
      <c r="KH108" s="137"/>
      <c r="KI108" s="137"/>
      <c r="KJ108" s="137"/>
      <c r="KK108" s="137"/>
      <c r="KL108" s="137"/>
      <c r="KM108" s="137"/>
      <c r="KN108" s="137"/>
      <c r="KO108" s="137"/>
      <c r="KP108" s="137"/>
      <c r="KQ108" s="137"/>
      <c r="KR108" s="137"/>
      <c r="KS108" s="137"/>
      <c r="KT108" s="137"/>
      <c r="KU108" s="137"/>
      <c r="KV108" s="137"/>
      <c r="KW108" s="137"/>
      <c r="KX108" s="137"/>
      <c r="KY108" s="137"/>
      <c r="KZ108" s="137"/>
      <c r="LA108" s="137"/>
      <c r="LB108" s="137"/>
      <c r="LC108" s="137"/>
      <c r="LD108" s="137"/>
      <c r="LE108" s="137"/>
      <c r="LF108" s="137"/>
      <c r="LG108" s="137"/>
      <c r="LH108" s="137"/>
      <c r="LI108" s="137"/>
      <c r="LJ108" s="137"/>
      <c r="LK108" s="137"/>
      <c r="LL108" s="137"/>
      <c r="LM108" s="137"/>
      <c r="LN108" s="137"/>
      <c r="LO108" s="137"/>
      <c r="LP108" s="137"/>
      <c r="LQ108" s="137"/>
      <c r="LR108" s="137"/>
      <c r="LS108" s="137"/>
      <c r="LT108" s="137"/>
      <c r="LU108" s="137"/>
      <c r="LV108" s="137"/>
      <c r="LW108" s="137"/>
      <c r="LX108" s="137"/>
      <c r="LY108" s="137"/>
      <c r="LZ108" s="137"/>
      <c r="MA108" s="137"/>
      <c r="MB108" s="137"/>
      <c r="MC108" s="137"/>
      <c r="MD108" s="137"/>
      <c r="ME108" s="137"/>
      <c r="MF108" s="137"/>
      <c r="MG108" s="137"/>
      <c r="MH108" s="137"/>
      <c r="MI108" s="137"/>
      <c r="MJ108" s="137"/>
      <c r="MK108" s="137"/>
      <c r="ML108" s="137"/>
      <c r="MM108" s="137"/>
      <c r="MN108" s="137"/>
      <c r="MO108" s="137"/>
      <c r="MP108" s="137"/>
      <c r="MQ108" s="137"/>
      <c r="MR108" s="137"/>
      <c r="MS108" s="137"/>
      <c r="MT108" s="137"/>
      <c r="MU108" s="137"/>
      <c r="MV108" s="137"/>
      <c r="MW108" s="137"/>
      <c r="MX108" s="137"/>
      <c r="MY108" s="137"/>
      <c r="MZ108" s="137"/>
      <c r="NA108" s="137"/>
      <c r="NB108" s="137"/>
      <c r="NC108" s="137"/>
      <c r="ND108" s="137"/>
      <c r="NE108" s="137"/>
      <c r="NF108" s="137"/>
      <c r="NG108" s="137"/>
      <c r="NH108" s="137"/>
      <c r="NI108" s="137"/>
      <c r="NJ108" s="137"/>
      <c r="NK108" s="137"/>
      <c r="NL108" s="137"/>
      <c r="NM108" s="137"/>
      <c r="NN108" s="137"/>
      <c r="NO108" s="137"/>
      <c r="NP108" s="137"/>
      <c r="NQ108" s="137"/>
      <c r="NR108" s="137"/>
      <c r="NS108" s="137"/>
      <c r="NT108" s="137"/>
      <c r="NU108" s="137"/>
      <c r="NV108" s="137"/>
      <c r="NW108" s="137"/>
      <c r="NX108" s="137"/>
      <c r="NY108" s="137"/>
      <c r="NZ108" s="137"/>
      <c r="OA108" s="137"/>
      <c r="OB108" s="137"/>
      <c r="OC108" s="137"/>
      <c r="OD108" s="137"/>
      <c r="OE108" s="137"/>
      <c r="OF108" s="137"/>
      <c r="OG108" s="137"/>
      <c r="OH108" s="137"/>
      <c r="OI108" s="137"/>
      <c r="OJ108" s="137"/>
      <c r="OK108" s="137"/>
      <c r="OL108" s="137"/>
      <c r="OM108" s="137"/>
      <c r="ON108" s="137"/>
      <c r="OO108" s="137"/>
      <c r="OP108" s="137"/>
      <c r="OQ108" s="137"/>
      <c r="OR108" s="137"/>
      <c r="OS108" s="137"/>
      <c r="OT108" s="137"/>
      <c r="OU108" s="137"/>
      <c r="OV108" s="137"/>
      <c r="OW108" s="137"/>
      <c r="OX108" s="137"/>
      <c r="OY108" s="137"/>
      <c r="OZ108" s="137"/>
      <c r="PA108" s="137"/>
      <c r="PB108" s="137"/>
      <c r="PC108" s="137"/>
      <c r="PD108" s="137"/>
      <c r="PE108" s="137"/>
      <c r="PF108" s="137"/>
      <c r="PG108" s="137"/>
      <c r="PH108" s="137"/>
      <c r="PI108" s="137"/>
      <c r="PJ108" s="137"/>
      <c r="PK108" s="137"/>
      <c r="PL108" s="137"/>
      <c r="PM108" s="137"/>
      <c r="PN108" s="137"/>
      <c r="PO108" s="137"/>
      <c r="PP108" s="137"/>
      <c r="PQ108" s="137"/>
      <c r="PR108" s="137"/>
      <c r="PS108" s="137"/>
      <c r="PT108" s="137"/>
      <c r="PU108" s="137"/>
      <c r="PV108" s="137"/>
      <c r="PW108" s="137"/>
      <c r="PX108" s="137"/>
      <c r="PY108" s="137"/>
      <c r="PZ108" s="137"/>
      <c r="QA108" s="137"/>
      <c r="QB108" s="137"/>
      <c r="QC108" s="137"/>
      <c r="QD108" s="137"/>
      <c r="QE108" s="137"/>
      <c r="QF108" s="137"/>
      <c r="QG108" s="137"/>
      <c r="QH108" s="137"/>
      <c r="QI108" s="137"/>
      <c r="QJ108" s="137"/>
      <c r="QK108" s="137"/>
      <c r="QL108" s="137"/>
      <c r="QM108" s="137"/>
      <c r="QN108" s="137"/>
      <c r="QO108" s="137"/>
      <c r="QP108" s="137"/>
      <c r="QQ108" s="137"/>
      <c r="QR108" s="137"/>
      <c r="QS108" s="137"/>
      <c r="QT108" s="137"/>
      <c r="QU108" s="137"/>
      <c r="QV108" s="137"/>
      <c r="QW108" s="137"/>
      <c r="QX108" s="137"/>
      <c r="QY108" s="137"/>
      <c r="QZ108" s="137"/>
      <c r="RA108" s="137"/>
      <c r="RB108" s="137"/>
      <c r="RC108" s="137"/>
      <c r="RD108" s="137"/>
      <c r="RE108" s="137"/>
      <c r="RF108" s="137"/>
      <c r="RG108" s="137"/>
      <c r="RH108" s="137"/>
      <c r="RI108" s="137"/>
      <c r="RJ108" s="137"/>
      <c r="RK108" s="137"/>
      <c r="RL108" s="137"/>
      <c r="RM108" s="137"/>
      <c r="RN108" s="137"/>
      <c r="RO108" s="137"/>
      <c r="RP108" s="137"/>
      <c r="RQ108" s="137"/>
      <c r="RR108" s="137"/>
      <c r="RS108" s="137"/>
      <c r="RT108" s="137"/>
      <c r="RU108" s="137"/>
      <c r="RV108" s="137"/>
      <c r="RW108" s="137"/>
    </row>
    <row r="109" spans="1:491" s="138" customFormat="1" ht="15.75" x14ac:dyDescent="0.25">
      <c r="A109" s="277"/>
      <c r="B109" s="280"/>
      <c r="C109" s="122" t="s">
        <v>5</v>
      </c>
      <c r="D109" s="144"/>
      <c r="E109" s="144"/>
      <c r="F109" s="123" t="e">
        <f t="shared" si="25"/>
        <v>#DIV/0!</v>
      </c>
      <c r="G109" s="135"/>
      <c r="H109" s="136"/>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137"/>
      <c r="CP109" s="137"/>
      <c r="CQ109" s="137"/>
      <c r="CR109" s="137"/>
      <c r="CS109" s="137"/>
      <c r="CT109" s="137"/>
      <c r="CU109" s="137"/>
      <c r="CV109" s="137"/>
      <c r="CW109" s="137"/>
      <c r="CX109" s="137"/>
      <c r="CY109" s="137"/>
      <c r="CZ109" s="137"/>
      <c r="DA109" s="137"/>
      <c r="DB109" s="137"/>
      <c r="DC109" s="137"/>
      <c r="DD109" s="137"/>
      <c r="DE109" s="137"/>
      <c r="DF109" s="137"/>
      <c r="DG109" s="137"/>
      <c r="DH109" s="137"/>
      <c r="DI109" s="137"/>
      <c r="DJ109" s="137"/>
      <c r="DK109" s="137"/>
      <c r="DL109" s="137"/>
      <c r="DM109" s="137"/>
      <c r="DN109" s="137"/>
      <c r="DO109" s="137"/>
      <c r="DP109" s="137"/>
      <c r="DQ109" s="137"/>
      <c r="DR109" s="137"/>
      <c r="DS109" s="137"/>
      <c r="DT109" s="137"/>
      <c r="DU109" s="137"/>
      <c r="DV109" s="137"/>
      <c r="DW109" s="137"/>
      <c r="DX109" s="137"/>
      <c r="DY109" s="137"/>
      <c r="DZ109" s="137"/>
      <c r="EA109" s="137"/>
      <c r="EB109" s="137"/>
      <c r="EC109" s="137"/>
      <c r="ED109" s="137"/>
      <c r="EE109" s="137"/>
      <c r="EF109" s="137"/>
      <c r="EG109" s="137"/>
      <c r="EH109" s="137"/>
      <c r="EI109" s="137"/>
      <c r="EJ109" s="137"/>
      <c r="EK109" s="137"/>
      <c r="EL109" s="137"/>
      <c r="EM109" s="137"/>
      <c r="EN109" s="137"/>
      <c r="EO109" s="137"/>
      <c r="EP109" s="137"/>
      <c r="EQ109" s="137"/>
      <c r="ER109" s="137"/>
      <c r="ES109" s="137"/>
      <c r="ET109" s="137"/>
      <c r="EU109" s="137"/>
      <c r="EV109" s="137"/>
      <c r="EW109" s="137"/>
      <c r="EX109" s="137"/>
      <c r="EY109" s="137"/>
      <c r="EZ109" s="137"/>
      <c r="FA109" s="137"/>
      <c r="FB109" s="137"/>
      <c r="FC109" s="137"/>
      <c r="FD109" s="137"/>
      <c r="FE109" s="137"/>
      <c r="FF109" s="137"/>
      <c r="FG109" s="137"/>
      <c r="FH109" s="137"/>
      <c r="FI109" s="137"/>
      <c r="FJ109" s="137"/>
      <c r="FK109" s="137"/>
      <c r="FL109" s="137"/>
      <c r="FM109" s="137"/>
      <c r="FN109" s="137"/>
      <c r="FO109" s="137"/>
      <c r="FP109" s="137"/>
      <c r="FQ109" s="137"/>
      <c r="FR109" s="137"/>
      <c r="FS109" s="137"/>
      <c r="FT109" s="137"/>
      <c r="FU109" s="137"/>
      <c r="FV109" s="137"/>
      <c r="FW109" s="137"/>
      <c r="FX109" s="137"/>
      <c r="FY109" s="137"/>
      <c r="FZ109" s="137"/>
      <c r="GA109" s="137"/>
      <c r="GB109" s="137"/>
      <c r="GC109" s="137"/>
      <c r="GD109" s="137"/>
      <c r="GE109" s="137"/>
      <c r="GF109" s="137"/>
      <c r="GG109" s="137"/>
      <c r="GH109" s="137"/>
      <c r="GI109" s="137"/>
      <c r="GJ109" s="137"/>
      <c r="GK109" s="137"/>
      <c r="GL109" s="137"/>
      <c r="GM109" s="137"/>
      <c r="GN109" s="137"/>
      <c r="GO109" s="137"/>
      <c r="GP109" s="137"/>
      <c r="GQ109" s="137"/>
      <c r="GR109" s="137"/>
      <c r="GS109" s="137"/>
      <c r="GT109" s="137"/>
      <c r="GU109" s="137"/>
      <c r="GV109" s="137"/>
      <c r="GW109" s="137"/>
      <c r="GX109" s="137"/>
      <c r="GY109" s="137"/>
      <c r="GZ109" s="137"/>
      <c r="HA109" s="137"/>
      <c r="HB109" s="137"/>
      <c r="HC109" s="137"/>
      <c r="HD109" s="137"/>
      <c r="HE109" s="137"/>
      <c r="HF109" s="137"/>
      <c r="HG109" s="137"/>
      <c r="HH109" s="137"/>
      <c r="HI109" s="137"/>
      <c r="HJ109" s="137"/>
      <c r="HK109" s="137"/>
      <c r="HL109" s="137"/>
      <c r="HM109" s="137"/>
      <c r="HN109" s="137"/>
      <c r="HO109" s="137"/>
      <c r="HP109" s="137"/>
      <c r="HQ109" s="137"/>
      <c r="HR109" s="137"/>
      <c r="HS109" s="137"/>
      <c r="HT109" s="137"/>
      <c r="HU109" s="137"/>
      <c r="HV109" s="137"/>
      <c r="HW109" s="137"/>
      <c r="HX109" s="137"/>
      <c r="HY109" s="137"/>
      <c r="HZ109" s="137"/>
      <c r="IA109" s="137"/>
      <c r="IB109" s="137"/>
      <c r="IC109" s="137"/>
      <c r="ID109" s="137"/>
      <c r="IE109" s="137"/>
      <c r="IF109" s="137"/>
      <c r="IG109" s="137"/>
      <c r="IH109" s="137"/>
      <c r="II109" s="137"/>
      <c r="IJ109" s="137"/>
      <c r="IK109" s="137"/>
      <c r="IL109" s="137"/>
      <c r="IM109" s="137"/>
      <c r="IN109" s="137"/>
      <c r="IO109" s="137"/>
      <c r="IP109" s="137"/>
      <c r="IQ109" s="137"/>
      <c r="IR109" s="137"/>
      <c r="IS109" s="137"/>
      <c r="IT109" s="137"/>
      <c r="IU109" s="137"/>
      <c r="IV109" s="137"/>
      <c r="IW109" s="137"/>
      <c r="IX109" s="137"/>
      <c r="IY109" s="137"/>
      <c r="IZ109" s="137"/>
      <c r="JA109" s="137"/>
      <c r="JB109" s="137"/>
      <c r="JC109" s="137"/>
      <c r="JD109" s="137"/>
      <c r="JE109" s="137"/>
      <c r="JF109" s="137"/>
      <c r="JG109" s="137"/>
      <c r="JH109" s="137"/>
      <c r="JI109" s="137"/>
      <c r="JJ109" s="137"/>
      <c r="JK109" s="137"/>
      <c r="JL109" s="137"/>
      <c r="JM109" s="137"/>
      <c r="JN109" s="137"/>
      <c r="JO109" s="137"/>
      <c r="JP109" s="137"/>
      <c r="JQ109" s="137"/>
      <c r="JR109" s="137"/>
      <c r="JS109" s="137"/>
      <c r="JT109" s="137"/>
      <c r="JU109" s="137"/>
      <c r="JV109" s="137"/>
      <c r="JW109" s="137"/>
      <c r="JX109" s="137"/>
      <c r="JY109" s="137"/>
      <c r="JZ109" s="137"/>
      <c r="KA109" s="137"/>
      <c r="KB109" s="137"/>
      <c r="KC109" s="137"/>
      <c r="KD109" s="137"/>
      <c r="KE109" s="137"/>
      <c r="KF109" s="137"/>
      <c r="KG109" s="137"/>
      <c r="KH109" s="137"/>
      <c r="KI109" s="137"/>
      <c r="KJ109" s="137"/>
      <c r="KK109" s="137"/>
      <c r="KL109" s="137"/>
      <c r="KM109" s="137"/>
      <c r="KN109" s="137"/>
      <c r="KO109" s="137"/>
      <c r="KP109" s="137"/>
      <c r="KQ109" s="137"/>
      <c r="KR109" s="137"/>
      <c r="KS109" s="137"/>
      <c r="KT109" s="137"/>
      <c r="KU109" s="137"/>
      <c r="KV109" s="137"/>
      <c r="KW109" s="137"/>
      <c r="KX109" s="137"/>
      <c r="KY109" s="137"/>
      <c r="KZ109" s="137"/>
      <c r="LA109" s="137"/>
      <c r="LB109" s="137"/>
      <c r="LC109" s="137"/>
      <c r="LD109" s="137"/>
      <c r="LE109" s="137"/>
      <c r="LF109" s="137"/>
      <c r="LG109" s="137"/>
      <c r="LH109" s="137"/>
      <c r="LI109" s="137"/>
      <c r="LJ109" s="137"/>
      <c r="LK109" s="137"/>
      <c r="LL109" s="137"/>
      <c r="LM109" s="137"/>
      <c r="LN109" s="137"/>
      <c r="LO109" s="137"/>
      <c r="LP109" s="137"/>
      <c r="LQ109" s="137"/>
      <c r="LR109" s="137"/>
      <c r="LS109" s="137"/>
      <c r="LT109" s="137"/>
      <c r="LU109" s="137"/>
      <c r="LV109" s="137"/>
      <c r="LW109" s="137"/>
      <c r="LX109" s="137"/>
      <c r="LY109" s="137"/>
      <c r="LZ109" s="137"/>
      <c r="MA109" s="137"/>
      <c r="MB109" s="137"/>
      <c r="MC109" s="137"/>
      <c r="MD109" s="137"/>
      <c r="ME109" s="137"/>
      <c r="MF109" s="137"/>
      <c r="MG109" s="137"/>
      <c r="MH109" s="137"/>
      <c r="MI109" s="137"/>
      <c r="MJ109" s="137"/>
      <c r="MK109" s="137"/>
      <c r="ML109" s="137"/>
      <c r="MM109" s="137"/>
      <c r="MN109" s="137"/>
      <c r="MO109" s="137"/>
      <c r="MP109" s="137"/>
      <c r="MQ109" s="137"/>
      <c r="MR109" s="137"/>
      <c r="MS109" s="137"/>
      <c r="MT109" s="137"/>
      <c r="MU109" s="137"/>
      <c r="MV109" s="137"/>
      <c r="MW109" s="137"/>
      <c r="MX109" s="137"/>
      <c r="MY109" s="137"/>
      <c r="MZ109" s="137"/>
      <c r="NA109" s="137"/>
      <c r="NB109" s="137"/>
      <c r="NC109" s="137"/>
      <c r="ND109" s="137"/>
      <c r="NE109" s="137"/>
      <c r="NF109" s="137"/>
      <c r="NG109" s="137"/>
      <c r="NH109" s="137"/>
      <c r="NI109" s="137"/>
      <c r="NJ109" s="137"/>
      <c r="NK109" s="137"/>
      <c r="NL109" s="137"/>
      <c r="NM109" s="137"/>
      <c r="NN109" s="137"/>
      <c r="NO109" s="137"/>
      <c r="NP109" s="137"/>
      <c r="NQ109" s="137"/>
      <c r="NR109" s="137"/>
      <c r="NS109" s="137"/>
      <c r="NT109" s="137"/>
      <c r="NU109" s="137"/>
      <c r="NV109" s="137"/>
      <c r="NW109" s="137"/>
      <c r="NX109" s="137"/>
      <c r="NY109" s="137"/>
      <c r="NZ109" s="137"/>
      <c r="OA109" s="137"/>
      <c r="OB109" s="137"/>
      <c r="OC109" s="137"/>
      <c r="OD109" s="137"/>
      <c r="OE109" s="137"/>
      <c r="OF109" s="137"/>
      <c r="OG109" s="137"/>
      <c r="OH109" s="137"/>
      <c r="OI109" s="137"/>
      <c r="OJ109" s="137"/>
      <c r="OK109" s="137"/>
      <c r="OL109" s="137"/>
      <c r="OM109" s="137"/>
      <c r="ON109" s="137"/>
      <c r="OO109" s="137"/>
      <c r="OP109" s="137"/>
      <c r="OQ109" s="137"/>
      <c r="OR109" s="137"/>
      <c r="OS109" s="137"/>
      <c r="OT109" s="137"/>
      <c r="OU109" s="137"/>
      <c r="OV109" s="137"/>
      <c r="OW109" s="137"/>
      <c r="OX109" s="137"/>
      <c r="OY109" s="137"/>
      <c r="OZ109" s="137"/>
      <c r="PA109" s="137"/>
      <c r="PB109" s="137"/>
      <c r="PC109" s="137"/>
      <c r="PD109" s="137"/>
      <c r="PE109" s="137"/>
      <c r="PF109" s="137"/>
      <c r="PG109" s="137"/>
      <c r="PH109" s="137"/>
      <c r="PI109" s="137"/>
      <c r="PJ109" s="137"/>
      <c r="PK109" s="137"/>
      <c r="PL109" s="137"/>
      <c r="PM109" s="137"/>
      <c r="PN109" s="137"/>
      <c r="PO109" s="137"/>
      <c r="PP109" s="137"/>
      <c r="PQ109" s="137"/>
      <c r="PR109" s="137"/>
      <c r="PS109" s="137"/>
      <c r="PT109" s="137"/>
      <c r="PU109" s="137"/>
      <c r="PV109" s="137"/>
      <c r="PW109" s="137"/>
      <c r="PX109" s="137"/>
      <c r="PY109" s="137"/>
      <c r="PZ109" s="137"/>
      <c r="QA109" s="137"/>
      <c r="QB109" s="137"/>
      <c r="QC109" s="137"/>
      <c r="QD109" s="137"/>
      <c r="QE109" s="137"/>
      <c r="QF109" s="137"/>
      <c r="QG109" s="137"/>
      <c r="QH109" s="137"/>
      <c r="QI109" s="137"/>
      <c r="QJ109" s="137"/>
      <c r="QK109" s="137"/>
      <c r="QL109" s="137"/>
      <c r="QM109" s="137"/>
      <c r="QN109" s="137"/>
      <c r="QO109" s="137"/>
      <c r="QP109" s="137"/>
      <c r="QQ109" s="137"/>
      <c r="QR109" s="137"/>
      <c r="QS109" s="137"/>
      <c r="QT109" s="137"/>
      <c r="QU109" s="137"/>
      <c r="QV109" s="137"/>
      <c r="QW109" s="137"/>
      <c r="QX109" s="137"/>
      <c r="QY109" s="137"/>
      <c r="QZ109" s="137"/>
      <c r="RA109" s="137"/>
      <c r="RB109" s="137"/>
      <c r="RC109" s="137"/>
      <c r="RD109" s="137"/>
      <c r="RE109" s="137"/>
      <c r="RF109" s="137"/>
      <c r="RG109" s="137"/>
      <c r="RH109" s="137"/>
      <c r="RI109" s="137"/>
      <c r="RJ109" s="137"/>
      <c r="RK109" s="137"/>
      <c r="RL109" s="137"/>
      <c r="RM109" s="137"/>
      <c r="RN109" s="137"/>
      <c r="RO109" s="137"/>
      <c r="RP109" s="137"/>
      <c r="RQ109" s="137"/>
      <c r="RR109" s="137"/>
      <c r="RS109" s="137"/>
      <c r="RT109" s="137"/>
      <c r="RU109" s="137"/>
      <c r="RV109" s="137"/>
      <c r="RW109" s="137"/>
    </row>
    <row r="110" spans="1:491" ht="15.75" x14ac:dyDescent="0.25">
      <c r="A110" s="257" t="s">
        <v>104</v>
      </c>
      <c r="B110" s="266" t="s">
        <v>107</v>
      </c>
      <c r="C110" s="13" t="s">
        <v>2</v>
      </c>
      <c r="D110" s="146">
        <f>D111</f>
        <v>15125.000000000002</v>
      </c>
      <c r="E110" s="145">
        <f>E111</f>
        <v>15098.486999999999</v>
      </c>
      <c r="F110" s="14">
        <f>E110/D110</f>
        <v>0.99824707438016513</v>
      </c>
      <c r="G110" s="109" t="s">
        <v>92</v>
      </c>
      <c r="H110" s="106"/>
    </row>
    <row r="111" spans="1:491" ht="15.75" x14ac:dyDescent="0.25">
      <c r="A111" s="258"/>
      <c r="B111" s="267"/>
      <c r="C111" s="13" t="s">
        <v>3</v>
      </c>
      <c r="D111" s="190">
        <v>15125.000000000002</v>
      </c>
      <c r="E111" s="190">
        <v>15098.486999999999</v>
      </c>
      <c r="F111" s="101">
        <f t="shared" ref="F111:F113" si="26">E111/D111</f>
        <v>0.99824707438016513</v>
      </c>
      <c r="G111" s="109"/>
      <c r="H111" s="108"/>
    </row>
    <row r="112" spans="1:491" ht="15.75" x14ac:dyDescent="0.25">
      <c r="A112" s="258"/>
      <c r="B112" s="267"/>
      <c r="C112" s="13" t="s">
        <v>4</v>
      </c>
      <c r="D112" s="145"/>
      <c r="E112" s="145"/>
      <c r="F112" s="101" t="e">
        <f t="shared" si="26"/>
        <v>#DIV/0!</v>
      </c>
      <c r="G112" s="109"/>
      <c r="H112" s="108"/>
    </row>
    <row r="113" spans="1:491" ht="15.75" x14ac:dyDescent="0.25">
      <c r="A113" s="259"/>
      <c r="B113" s="268"/>
      <c r="C113" s="13" t="s">
        <v>5</v>
      </c>
      <c r="D113" s="145"/>
      <c r="E113" s="145"/>
      <c r="F113" s="101" t="e">
        <f t="shared" si="26"/>
        <v>#DIV/0!</v>
      </c>
      <c r="G113" s="109"/>
      <c r="H113" s="108"/>
    </row>
    <row r="114" spans="1:491" ht="15.75" x14ac:dyDescent="0.25">
      <c r="A114" s="257" t="s">
        <v>105</v>
      </c>
      <c r="B114" s="266" t="s">
        <v>108</v>
      </c>
      <c r="C114" s="13" t="s">
        <v>2</v>
      </c>
      <c r="D114" s="145">
        <f>D115</f>
        <v>19242.951000000001</v>
      </c>
      <c r="E114" s="145">
        <f>E115</f>
        <v>19232.665000000001</v>
      </c>
      <c r="F114" s="101">
        <f>E114/D114</f>
        <v>0.99946546660125046</v>
      </c>
      <c r="G114" s="109" t="s">
        <v>92</v>
      </c>
      <c r="H114" s="120"/>
    </row>
    <row r="115" spans="1:491" ht="15.75" x14ac:dyDescent="0.25">
      <c r="A115" s="258"/>
      <c r="B115" s="267"/>
      <c r="C115" s="13" t="s">
        <v>3</v>
      </c>
      <c r="D115" s="190">
        <v>19242.951000000001</v>
      </c>
      <c r="E115" s="190">
        <v>19232.665000000001</v>
      </c>
      <c r="F115" s="101">
        <f t="shared" ref="F115:F117" si="27">E115/D115</f>
        <v>0.99946546660125046</v>
      </c>
      <c r="G115" s="119"/>
      <c r="H115" s="120"/>
    </row>
    <row r="116" spans="1:491" ht="15.75" x14ac:dyDescent="0.25">
      <c r="A116" s="258"/>
      <c r="B116" s="267"/>
      <c r="C116" s="13" t="s">
        <v>4</v>
      </c>
      <c r="D116" s="145"/>
      <c r="E116" s="145"/>
      <c r="F116" s="101" t="e">
        <f t="shared" si="27"/>
        <v>#DIV/0!</v>
      </c>
      <c r="G116" s="119"/>
      <c r="H116" s="120"/>
    </row>
    <row r="117" spans="1:491" ht="15.75" x14ac:dyDescent="0.25">
      <c r="A117" s="259"/>
      <c r="B117" s="268"/>
      <c r="C117" s="13" t="s">
        <v>5</v>
      </c>
      <c r="D117" s="145"/>
      <c r="E117" s="145"/>
      <c r="F117" s="101" t="e">
        <f t="shared" si="27"/>
        <v>#DIV/0!</v>
      </c>
      <c r="G117" s="119"/>
      <c r="H117" s="120"/>
    </row>
    <row r="118" spans="1:491" s="138" customFormat="1" ht="15.75" x14ac:dyDescent="0.25">
      <c r="A118" s="275" t="s">
        <v>109</v>
      </c>
      <c r="B118" s="278" t="s">
        <v>116</v>
      </c>
      <c r="C118" s="122" t="s">
        <v>2</v>
      </c>
      <c r="D118" s="144">
        <f>D119+D120</f>
        <v>1028566.4900200001</v>
      </c>
      <c r="E118" s="144">
        <f>E119+E120</f>
        <v>1028561.03571</v>
      </c>
      <c r="F118" s="123">
        <f>E118/D118</f>
        <v>0.99999469717315015</v>
      </c>
      <c r="G118" s="272" t="s">
        <v>75</v>
      </c>
      <c r="H118" s="124"/>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c r="EQ118" s="137"/>
      <c r="ER118" s="137"/>
      <c r="ES118" s="137"/>
      <c r="ET118" s="137"/>
      <c r="EU118" s="137"/>
      <c r="EV118" s="137"/>
      <c r="EW118" s="137"/>
      <c r="EX118" s="137"/>
      <c r="EY118" s="137"/>
      <c r="EZ118" s="137"/>
      <c r="FA118" s="137"/>
      <c r="FB118" s="137"/>
      <c r="FC118" s="137"/>
      <c r="FD118" s="137"/>
      <c r="FE118" s="137"/>
      <c r="FF118" s="137"/>
      <c r="FG118" s="137"/>
      <c r="FH118" s="137"/>
      <c r="FI118" s="137"/>
      <c r="FJ118" s="137"/>
      <c r="FK118" s="137"/>
      <c r="FL118" s="137"/>
      <c r="FM118" s="137"/>
      <c r="FN118" s="137"/>
      <c r="FO118" s="137"/>
      <c r="FP118" s="137"/>
      <c r="FQ118" s="137"/>
      <c r="FR118" s="137"/>
      <c r="FS118" s="137"/>
      <c r="FT118" s="137"/>
      <c r="FU118" s="137"/>
      <c r="FV118" s="137"/>
      <c r="FW118" s="137"/>
      <c r="FX118" s="137"/>
      <c r="FY118" s="137"/>
      <c r="FZ118" s="137"/>
      <c r="GA118" s="137"/>
      <c r="GB118" s="137"/>
      <c r="GC118" s="137"/>
      <c r="GD118" s="137"/>
      <c r="GE118" s="137"/>
      <c r="GF118" s="137"/>
      <c r="GG118" s="137"/>
      <c r="GH118" s="137"/>
      <c r="GI118" s="137"/>
      <c r="GJ118" s="137"/>
      <c r="GK118" s="137"/>
      <c r="GL118" s="137"/>
      <c r="GM118" s="137"/>
      <c r="GN118" s="137"/>
      <c r="GO118" s="137"/>
      <c r="GP118" s="137"/>
      <c r="GQ118" s="137"/>
      <c r="GR118" s="137"/>
      <c r="GS118" s="137"/>
      <c r="GT118" s="137"/>
      <c r="GU118" s="137"/>
      <c r="GV118" s="137"/>
      <c r="GW118" s="137"/>
      <c r="GX118" s="137"/>
      <c r="GY118" s="137"/>
      <c r="GZ118" s="137"/>
      <c r="HA118" s="137"/>
      <c r="HB118" s="137"/>
      <c r="HC118" s="137"/>
      <c r="HD118" s="137"/>
      <c r="HE118" s="137"/>
      <c r="HF118" s="137"/>
      <c r="HG118" s="137"/>
      <c r="HH118" s="137"/>
      <c r="HI118" s="137"/>
      <c r="HJ118" s="137"/>
      <c r="HK118" s="137"/>
      <c r="HL118" s="137"/>
      <c r="HM118" s="137"/>
      <c r="HN118" s="137"/>
      <c r="HO118" s="137"/>
      <c r="HP118" s="137"/>
      <c r="HQ118" s="137"/>
      <c r="HR118" s="137"/>
      <c r="HS118" s="137"/>
      <c r="HT118" s="137"/>
      <c r="HU118" s="137"/>
      <c r="HV118" s="137"/>
      <c r="HW118" s="137"/>
      <c r="HX118" s="137"/>
      <c r="HY118" s="137"/>
      <c r="HZ118" s="137"/>
      <c r="IA118" s="137"/>
      <c r="IB118" s="137"/>
      <c r="IC118" s="137"/>
      <c r="ID118" s="137"/>
      <c r="IE118" s="137"/>
      <c r="IF118" s="137"/>
      <c r="IG118" s="137"/>
      <c r="IH118" s="137"/>
      <c r="II118" s="137"/>
      <c r="IJ118" s="137"/>
      <c r="IK118" s="137"/>
      <c r="IL118" s="137"/>
      <c r="IM118" s="137"/>
      <c r="IN118" s="137"/>
      <c r="IO118" s="137"/>
      <c r="IP118" s="137"/>
      <c r="IQ118" s="137"/>
      <c r="IR118" s="137"/>
      <c r="IS118" s="137"/>
      <c r="IT118" s="137"/>
      <c r="IU118" s="137"/>
      <c r="IV118" s="137"/>
      <c r="IW118" s="137"/>
      <c r="IX118" s="137"/>
      <c r="IY118" s="137"/>
      <c r="IZ118" s="137"/>
      <c r="JA118" s="137"/>
      <c r="JB118" s="137"/>
      <c r="JC118" s="137"/>
      <c r="JD118" s="137"/>
      <c r="JE118" s="137"/>
      <c r="JF118" s="137"/>
      <c r="JG118" s="137"/>
      <c r="JH118" s="137"/>
      <c r="JI118" s="137"/>
      <c r="JJ118" s="137"/>
      <c r="JK118" s="137"/>
      <c r="JL118" s="137"/>
      <c r="JM118" s="137"/>
      <c r="JN118" s="137"/>
      <c r="JO118" s="137"/>
      <c r="JP118" s="137"/>
      <c r="JQ118" s="137"/>
      <c r="JR118" s="137"/>
      <c r="JS118" s="137"/>
      <c r="JT118" s="137"/>
      <c r="JU118" s="137"/>
      <c r="JV118" s="137"/>
      <c r="JW118" s="137"/>
      <c r="JX118" s="137"/>
      <c r="JY118" s="137"/>
      <c r="JZ118" s="137"/>
      <c r="KA118" s="137"/>
      <c r="KB118" s="137"/>
      <c r="KC118" s="137"/>
      <c r="KD118" s="137"/>
      <c r="KE118" s="137"/>
      <c r="KF118" s="137"/>
      <c r="KG118" s="137"/>
      <c r="KH118" s="137"/>
      <c r="KI118" s="137"/>
      <c r="KJ118" s="137"/>
      <c r="KK118" s="137"/>
      <c r="KL118" s="137"/>
      <c r="KM118" s="137"/>
      <c r="KN118" s="137"/>
      <c r="KO118" s="137"/>
      <c r="KP118" s="137"/>
      <c r="KQ118" s="137"/>
      <c r="KR118" s="137"/>
      <c r="KS118" s="137"/>
      <c r="KT118" s="137"/>
      <c r="KU118" s="137"/>
      <c r="KV118" s="137"/>
      <c r="KW118" s="137"/>
      <c r="KX118" s="137"/>
      <c r="KY118" s="137"/>
      <c r="KZ118" s="137"/>
      <c r="LA118" s="137"/>
      <c r="LB118" s="137"/>
      <c r="LC118" s="137"/>
      <c r="LD118" s="137"/>
      <c r="LE118" s="137"/>
      <c r="LF118" s="137"/>
      <c r="LG118" s="137"/>
      <c r="LH118" s="137"/>
      <c r="LI118" s="137"/>
      <c r="LJ118" s="137"/>
      <c r="LK118" s="137"/>
      <c r="LL118" s="137"/>
      <c r="LM118" s="137"/>
      <c r="LN118" s="137"/>
      <c r="LO118" s="137"/>
      <c r="LP118" s="137"/>
      <c r="LQ118" s="137"/>
      <c r="LR118" s="137"/>
      <c r="LS118" s="137"/>
      <c r="LT118" s="137"/>
      <c r="LU118" s="137"/>
      <c r="LV118" s="137"/>
      <c r="LW118" s="137"/>
      <c r="LX118" s="137"/>
      <c r="LY118" s="137"/>
      <c r="LZ118" s="137"/>
      <c r="MA118" s="137"/>
      <c r="MB118" s="137"/>
      <c r="MC118" s="137"/>
      <c r="MD118" s="137"/>
      <c r="ME118" s="137"/>
      <c r="MF118" s="137"/>
      <c r="MG118" s="137"/>
      <c r="MH118" s="137"/>
      <c r="MI118" s="137"/>
      <c r="MJ118" s="137"/>
      <c r="MK118" s="137"/>
      <c r="ML118" s="137"/>
      <c r="MM118" s="137"/>
      <c r="MN118" s="137"/>
      <c r="MO118" s="137"/>
      <c r="MP118" s="137"/>
      <c r="MQ118" s="137"/>
      <c r="MR118" s="137"/>
      <c r="MS118" s="137"/>
      <c r="MT118" s="137"/>
      <c r="MU118" s="137"/>
      <c r="MV118" s="137"/>
      <c r="MW118" s="137"/>
      <c r="MX118" s="137"/>
      <c r="MY118" s="137"/>
      <c r="MZ118" s="137"/>
      <c r="NA118" s="137"/>
      <c r="NB118" s="137"/>
      <c r="NC118" s="137"/>
      <c r="ND118" s="137"/>
      <c r="NE118" s="137"/>
      <c r="NF118" s="137"/>
      <c r="NG118" s="137"/>
      <c r="NH118" s="137"/>
      <c r="NI118" s="137"/>
      <c r="NJ118" s="137"/>
      <c r="NK118" s="137"/>
      <c r="NL118" s="137"/>
      <c r="NM118" s="137"/>
      <c r="NN118" s="137"/>
      <c r="NO118" s="137"/>
      <c r="NP118" s="137"/>
      <c r="NQ118" s="137"/>
      <c r="NR118" s="137"/>
      <c r="NS118" s="137"/>
      <c r="NT118" s="137"/>
      <c r="NU118" s="137"/>
      <c r="NV118" s="137"/>
      <c r="NW118" s="137"/>
      <c r="NX118" s="137"/>
      <c r="NY118" s="137"/>
      <c r="NZ118" s="137"/>
      <c r="OA118" s="137"/>
      <c r="OB118" s="137"/>
      <c r="OC118" s="137"/>
      <c r="OD118" s="137"/>
      <c r="OE118" s="137"/>
      <c r="OF118" s="137"/>
      <c r="OG118" s="137"/>
      <c r="OH118" s="137"/>
      <c r="OI118" s="137"/>
      <c r="OJ118" s="137"/>
      <c r="OK118" s="137"/>
      <c r="OL118" s="137"/>
      <c r="OM118" s="137"/>
      <c r="ON118" s="137"/>
      <c r="OO118" s="137"/>
      <c r="OP118" s="137"/>
      <c r="OQ118" s="137"/>
      <c r="OR118" s="137"/>
      <c r="OS118" s="137"/>
      <c r="OT118" s="137"/>
      <c r="OU118" s="137"/>
      <c r="OV118" s="137"/>
      <c r="OW118" s="137"/>
      <c r="OX118" s="137"/>
      <c r="OY118" s="137"/>
      <c r="OZ118" s="137"/>
      <c r="PA118" s="137"/>
      <c r="PB118" s="137"/>
      <c r="PC118" s="137"/>
      <c r="PD118" s="137"/>
      <c r="PE118" s="137"/>
      <c r="PF118" s="137"/>
      <c r="PG118" s="137"/>
      <c r="PH118" s="137"/>
      <c r="PI118" s="137"/>
      <c r="PJ118" s="137"/>
      <c r="PK118" s="137"/>
      <c r="PL118" s="137"/>
      <c r="PM118" s="137"/>
      <c r="PN118" s="137"/>
      <c r="PO118" s="137"/>
      <c r="PP118" s="137"/>
      <c r="PQ118" s="137"/>
      <c r="PR118" s="137"/>
      <c r="PS118" s="137"/>
      <c r="PT118" s="137"/>
      <c r="PU118" s="137"/>
      <c r="PV118" s="137"/>
      <c r="PW118" s="137"/>
      <c r="PX118" s="137"/>
      <c r="PY118" s="137"/>
      <c r="PZ118" s="137"/>
      <c r="QA118" s="137"/>
      <c r="QB118" s="137"/>
      <c r="QC118" s="137"/>
      <c r="QD118" s="137"/>
      <c r="QE118" s="137"/>
      <c r="QF118" s="137"/>
      <c r="QG118" s="137"/>
      <c r="QH118" s="137"/>
      <c r="QI118" s="137"/>
      <c r="QJ118" s="137"/>
      <c r="QK118" s="137"/>
      <c r="QL118" s="137"/>
      <c r="QM118" s="137"/>
      <c r="QN118" s="137"/>
      <c r="QO118" s="137"/>
      <c r="QP118" s="137"/>
      <c r="QQ118" s="137"/>
      <c r="QR118" s="137"/>
      <c r="QS118" s="137"/>
      <c r="QT118" s="137"/>
      <c r="QU118" s="137"/>
      <c r="QV118" s="137"/>
      <c r="QW118" s="137"/>
      <c r="QX118" s="137"/>
      <c r="QY118" s="137"/>
      <c r="QZ118" s="137"/>
      <c r="RA118" s="137"/>
      <c r="RB118" s="137"/>
      <c r="RC118" s="137"/>
      <c r="RD118" s="137"/>
      <c r="RE118" s="137"/>
      <c r="RF118" s="137"/>
      <c r="RG118" s="137"/>
      <c r="RH118" s="137"/>
      <c r="RI118" s="137"/>
      <c r="RJ118" s="137"/>
      <c r="RK118" s="137"/>
      <c r="RL118" s="137"/>
      <c r="RM118" s="137"/>
      <c r="RN118" s="137"/>
      <c r="RO118" s="137"/>
      <c r="RP118" s="137"/>
      <c r="RQ118" s="137"/>
      <c r="RR118" s="137"/>
      <c r="RS118" s="137"/>
      <c r="RT118" s="137"/>
      <c r="RU118" s="137"/>
      <c r="RV118" s="137"/>
      <c r="RW118" s="137"/>
    </row>
    <row r="119" spans="1:491" s="138" customFormat="1" ht="15.75" x14ac:dyDescent="0.25">
      <c r="A119" s="276"/>
      <c r="B119" s="279"/>
      <c r="C119" s="122" t="s">
        <v>3</v>
      </c>
      <c r="D119" s="144">
        <f>D123+D124+D127+D129+D131+D135+D139+D143</f>
        <v>448946.30144000001</v>
      </c>
      <c r="E119" s="144">
        <f>E123+E124+E127+E129+E131+E135+E139+E143</f>
        <v>448940.84716000006</v>
      </c>
      <c r="F119" s="123">
        <f t="shared" ref="F119:F121" si="28">E119/D119</f>
        <v>0.99998785093009468</v>
      </c>
      <c r="G119" s="273"/>
      <c r="H119" s="124"/>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137"/>
      <c r="FA119" s="137"/>
      <c r="FB119" s="137"/>
      <c r="FC119" s="137"/>
      <c r="FD119" s="137"/>
      <c r="FE119" s="137"/>
      <c r="FF119" s="137"/>
      <c r="FG119" s="137"/>
      <c r="FH119" s="137"/>
      <c r="FI119" s="137"/>
      <c r="FJ119" s="137"/>
      <c r="FK119" s="137"/>
      <c r="FL119" s="137"/>
      <c r="FM119" s="137"/>
      <c r="FN119" s="137"/>
      <c r="FO119" s="137"/>
      <c r="FP119" s="137"/>
      <c r="FQ119" s="137"/>
      <c r="FR119" s="137"/>
      <c r="FS119" s="137"/>
      <c r="FT119" s="137"/>
      <c r="FU119" s="137"/>
      <c r="FV119" s="137"/>
      <c r="FW119" s="137"/>
      <c r="FX119" s="137"/>
      <c r="FY119" s="137"/>
      <c r="FZ119" s="137"/>
      <c r="GA119" s="137"/>
      <c r="GB119" s="137"/>
      <c r="GC119" s="137"/>
      <c r="GD119" s="137"/>
      <c r="GE119" s="137"/>
      <c r="GF119" s="137"/>
      <c r="GG119" s="137"/>
      <c r="GH119" s="137"/>
      <c r="GI119" s="137"/>
      <c r="GJ119" s="137"/>
      <c r="GK119" s="137"/>
      <c r="GL119" s="137"/>
      <c r="GM119" s="137"/>
      <c r="GN119" s="137"/>
      <c r="GO119" s="137"/>
      <c r="GP119" s="137"/>
      <c r="GQ119" s="137"/>
      <c r="GR119" s="137"/>
      <c r="GS119" s="137"/>
      <c r="GT119" s="137"/>
      <c r="GU119" s="137"/>
      <c r="GV119" s="137"/>
      <c r="GW119" s="137"/>
      <c r="GX119" s="137"/>
      <c r="GY119" s="137"/>
      <c r="GZ119" s="137"/>
      <c r="HA119" s="137"/>
      <c r="HB119" s="137"/>
      <c r="HC119" s="137"/>
      <c r="HD119" s="137"/>
      <c r="HE119" s="137"/>
      <c r="HF119" s="137"/>
      <c r="HG119" s="137"/>
      <c r="HH119" s="137"/>
      <c r="HI119" s="137"/>
      <c r="HJ119" s="137"/>
      <c r="HK119" s="137"/>
      <c r="HL119" s="137"/>
      <c r="HM119" s="137"/>
      <c r="HN119" s="137"/>
      <c r="HO119" s="137"/>
      <c r="HP119" s="137"/>
      <c r="HQ119" s="137"/>
      <c r="HR119" s="137"/>
      <c r="HS119" s="137"/>
      <c r="HT119" s="137"/>
      <c r="HU119" s="137"/>
      <c r="HV119" s="137"/>
      <c r="HW119" s="137"/>
      <c r="HX119" s="137"/>
      <c r="HY119" s="137"/>
      <c r="HZ119" s="137"/>
      <c r="IA119" s="137"/>
      <c r="IB119" s="137"/>
      <c r="IC119" s="137"/>
      <c r="ID119" s="137"/>
      <c r="IE119" s="137"/>
      <c r="IF119" s="137"/>
      <c r="IG119" s="137"/>
      <c r="IH119" s="137"/>
      <c r="II119" s="137"/>
      <c r="IJ119" s="137"/>
      <c r="IK119" s="137"/>
      <c r="IL119" s="137"/>
      <c r="IM119" s="137"/>
      <c r="IN119" s="137"/>
      <c r="IO119" s="137"/>
      <c r="IP119" s="137"/>
      <c r="IQ119" s="137"/>
      <c r="IR119" s="137"/>
      <c r="IS119" s="137"/>
      <c r="IT119" s="137"/>
      <c r="IU119" s="137"/>
      <c r="IV119" s="137"/>
      <c r="IW119" s="137"/>
      <c r="IX119" s="137"/>
      <c r="IY119" s="137"/>
      <c r="IZ119" s="137"/>
      <c r="JA119" s="137"/>
      <c r="JB119" s="137"/>
      <c r="JC119" s="137"/>
      <c r="JD119" s="137"/>
      <c r="JE119" s="137"/>
      <c r="JF119" s="137"/>
      <c r="JG119" s="137"/>
      <c r="JH119" s="137"/>
      <c r="JI119" s="137"/>
      <c r="JJ119" s="137"/>
      <c r="JK119" s="137"/>
      <c r="JL119" s="137"/>
      <c r="JM119" s="137"/>
      <c r="JN119" s="137"/>
      <c r="JO119" s="137"/>
      <c r="JP119" s="137"/>
      <c r="JQ119" s="137"/>
      <c r="JR119" s="137"/>
      <c r="JS119" s="137"/>
      <c r="JT119" s="137"/>
      <c r="JU119" s="137"/>
      <c r="JV119" s="137"/>
      <c r="JW119" s="137"/>
      <c r="JX119" s="137"/>
      <c r="JY119" s="137"/>
      <c r="JZ119" s="137"/>
      <c r="KA119" s="137"/>
      <c r="KB119" s="137"/>
      <c r="KC119" s="137"/>
      <c r="KD119" s="137"/>
      <c r="KE119" s="137"/>
      <c r="KF119" s="137"/>
      <c r="KG119" s="137"/>
      <c r="KH119" s="137"/>
      <c r="KI119" s="137"/>
      <c r="KJ119" s="137"/>
      <c r="KK119" s="137"/>
      <c r="KL119" s="137"/>
      <c r="KM119" s="137"/>
      <c r="KN119" s="137"/>
      <c r="KO119" s="137"/>
      <c r="KP119" s="137"/>
      <c r="KQ119" s="137"/>
      <c r="KR119" s="137"/>
      <c r="KS119" s="137"/>
      <c r="KT119" s="137"/>
      <c r="KU119" s="137"/>
      <c r="KV119" s="137"/>
      <c r="KW119" s="137"/>
      <c r="KX119" s="137"/>
      <c r="KY119" s="137"/>
      <c r="KZ119" s="137"/>
      <c r="LA119" s="137"/>
      <c r="LB119" s="137"/>
      <c r="LC119" s="137"/>
      <c r="LD119" s="137"/>
      <c r="LE119" s="137"/>
      <c r="LF119" s="137"/>
      <c r="LG119" s="137"/>
      <c r="LH119" s="137"/>
      <c r="LI119" s="137"/>
      <c r="LJ119" s="137"/>
      <c r="LK119" s="137"/>
      <c r="LL119" s="137"/>
      <c r="LM119" s="137"/>
      <c r="LN119" s="137"/>
      <c r="LO119" s="137"/>
      <c r="LP119" s="137"/>
      <c r="LQ119" s="137"/>
      <c r="LR119" s="137"/>
      <c r="LS119" s="137"/>
      <c r="LT119" s="137"/>
      <c r="LU119" s="137"/>
      <c r="LV119" s="137"/>
      <c r="LW119" s="137"/>
      <c r="LX119" s="137"/>
      <c r="LY119" s="137"/>
      <c r="LZ119" s="137"/>
      <c r="MA119" s="137"/>
      <c r="MB119" s="137"/>
      <c r="MC119" s="137"/>
      <c r="MD119" s="137"/>
      <c r="ME119" s="137"/>
      <c r="MF119" s="137"/>
      <c r="MG119" s="137"/>
      <c r="MH119" s="137"/>
      <c r="MI119" s="137"/>
      <c r="MJ119" s="137"/>
      <c r="MK119" s="137"/>
      <c r="ML119" s="137"/>
      <c r="MM119" s="137"/>
      <c r="MN119" s="137"/>
      <c r="MO119" s="137"/>
      <c r="MP119" s="137"/>
      <c r="MQ119" s="137"/>
      <c r="MR119" s="137"/>
      <c r="MS119" s="137"/>
      <c r="MT119" s="137"/>
      <c r="MU119" s="137"/>
      <c r="MV119" s="137"/>
      <c r="MW119" s="137"/>
      <c r="MX119" s="137"/>
      <c r="MY119" s="137"/>
      <c r="MZ119" s="137"/>
      <c r="NA119" s="137"/>
      <c r="NB119" s="137"/>
      <c r="NC119" s="137"/>
      <c r="ND119" s="137"/>
      <c r="NE119" s="137"/>
      <c r="NF119" s="137"/>
      <c r="NG119" s="137"/>
      <c r="NH119" s="137"/>
      <c r="NI119" s="137"/>
      <c r="NJ119" s="137"/>
      <c r="NK119" s="137"/>
      <c r="NL119" s="137"/>
      <c r="NM119" s="137"/>
      <c r="NN119" s="137"/>
      <c r="NO119" s="137"/>
      <c r="NP119" s="137"/>
      <c r="NQ119" s="137"/>
      <c r="NR119" s="137"/>
      <c r="NS119" s="137"/>
      <c r="NT119" s="137"/>
      <c r="NU119" s="137"/>
      <c r="NV119" s="137"/>
      <c r="NW119" s="137"/>
      <c r="NX119" s="137"/>
      <c r="NY119" s="137"/>
      <c r="NZ119" s="137"/>
      <c r="OA119" s="137"/>
      <c r="OB119" s="137"/>
      <c r="OC119" s="137"/>
      <c r="OD119" s="137"/>
      <c r="OE119" s="137"/>
      <c r="OF119" s="137"/>
      <c r="OG119" s="137"/>
      <c r="OH119" s="137"/>
      <c r="OI119" s="137"/>
      <c r="OJ119" s="137"/>
      <c r="OK119" s="137"/>
      <c r="OL119" s="137"/>
      <c r="OM119" s="137"/>
      <c r="ON119" s="137"/>
      <c r="OO119" s="137"/>
      <c r="OP119" s="137"/>
      <c r="OQ119" s="137"/>
      <c r="OR119" s="137"/>
      <c r="OS119" s="137"/>
      <c r="OT119" s="137"/>
      <c r="OU119" s="137"/>
      <c r="OV119" s="137"/>
      <c r="OW119" s="137"/>
      <c r="OX119" s="137"/>
      <c r="OY119" s="137"/>
      <c r="OZ119" s="137"/>
      <c r="PA119" s="137"/>
      <c r="PB119" s="137"/>
      <c r="PC119" s="137"/>
      <c r="PD119" s="137"/>
      <c r="PE119" s="137"/>
      <c r="PF119" s="137"/>
      <c r="PG119" s="137"/>
      <c r="PH119" s="137"/>
      <c r="PI119" s="137"/>
      <c r="PJ119" s="137"/>
      <c r="PK119" s="137"/>
      <c r="PL119" s="137"/>
      <c r="PM119" s="137"/>
      <c r="PN119" s="137"/>
      <c r="PO119" s="137"/>
      <c r="PP119" s="137"/>
      <c r="PQ119" s="137"/>
      <c r="PR119" s="137"/>
      <c r="PS119" s="137"/>
      <c r="PT119" s="137"/>
      <c r="PU119" s="137"/>
      <c r="PV119" s="137"/>
      <c r="PW119" s="137"/>
      <c r="PX119" s="137"/>
      <c r="PY119" s="137"/>
      <c r="PZ119" s="137"/>
      <c r="QA119" s="137"/>
      <c r="QB119" s="137"/>
      <c r="QC119" s="137"/>
      <c r="QD119" s="137"/>
      <c r="QE119" s="137"/>
      <c r="QF119" s="137"/>
      <c r="QG119" s="137"/>
      <c r="QH119" s="137"/>
      <c r="QI119" s="137"/>
      <c r="QJ119" s="137"/>
      <c r="QK119" s="137"/>
      <c r="QL119" s="137"/>
      <c r="QM119" s="137"/>
      <c r="QN119" s="137"/>
      <c r="QO119" s="137"/>
      <c r="QP119" s="137"/>
      <c r="QQ119" s="137"/>
      <c r="QR119" s="137"/>
      <c r="QS119" s="137"/>
      <c r="QT119" s="137"/>
      <c r="QU119" s="137"/>
      <c r="QV119" s="137"/>
      <c r="QW119" s="137"/>
      <c r="QX119" s="137"/>
      <c r="QY119" s="137"/>
      <c r="QZ119" s="137"/>
      <c r="RA119" s="137"/>
      <c r="RB119" s="137"/>
      <c r="RC119" s="137"/>
      <c r="RD119" s="137"/>
      <c r="RE119" s="137"/>
      <c r="RF119" s="137"/>
      <c r="RG119" s="137"/>
      <c r="RH119" s="137"/>
      <c r="RI119" s="137"/>
      <c r="RJ119" s="137"/>
      <c r="RK119" s="137"/>
      <c r="RL119" s="137"/>
      <c r="RM119" s="137"/>
      <c r="RN119" s="137"/>
      <c r="RO119" s="137"/>
      <c r="RP119" s="137"/>
      <c r="RQ119" s="137"/>
      <c r="RR119" s="137"/>
      <c r="RS119" s="137"/>
      <c r="RT119" s="137"/>
      <c r="RU119" s="137"/>
      <c r="RV119" s="137"/>
      <c r="RW119" s="137"/>
    </row>
    <row r="120" spans="1:491" s="138" customFormat="1" ht="15.75" x14ac:dyDescent="0.25">
      <c r="A120" s="276"/>
      <c r="B120" s="279"/>
      <c r="C120" s="122" t="s">
        <v>4</v>
      </c>
      <c r="D120" s="144">
        <f>D125+D128+D132+D136</f>
        <v>579620.18858000007</v>
      </c>
      <c r="E120" s="144">
        <f>E125+E128+E132+E136</f>
        <v>579620.18854999996</v>
      </c>
      <c r="F120" s="123">
        <f t="shared" si="28"/>
        <v>0.99999999994824174</v>
      </c>
      <c r="G120" s="273"/>
      <c r="H120" s="124"/>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c r="EQ120" s="137"/>
      <c r="ER120" s="137"/>
      <c r="ES120" s="137"/>
      <c r="ET120" s="137"/>
      <c r="EU120" s="137"/>
      <c r="EV120" s="137"/>
      <c r="EW120" s="137"/>
      <c r="EX120" s="137"/>
      <c r="EY120" s="137"/>
      <c r="EZ120" s="137"/>
      <c r="FA120" s="137"/>
      <c r="FB120" s="137"/>
      <c r="FC120" s="137"/>
      <c r="FD120" s="137"/>
      <c r="FE120" s="137"/>
      <c r="FF120" s="137"/>
      <c r="FG120" s="137"/>
      <c r="FH120" s="137"/>
      <c r="FI120" s="137"/>
      <c r="FJ120" s="137"/>
      <c r="FK120" s="137"/>
      <c r="FL120" s="137"/>
      <c r="FM120" s="137"/>
      <c r="FN120" s="137"/>
      <c r="FO120" s="137"/>
      <c r="FP120" s="137"/>
      <c r="FQ120" s="137"/>
      <c r="FR120" s="137"/>
      <c r="FS120" s="137"/>
      <c r="FT120" s="137"/>
      <c r="FU120" s="137"/>
      <c r="FV120" s="137"/>
      <c r="FW120" s="137"/>
      <c r="FX120" s="137"/>
      <c r="FY120" s="137"/>
      <c r="FZ120" s="137"/>
      <c r="GA120" s="137"/>
      <c r="GB120" s="137"/>
      <c r="GC120" s="137"/>
      <c r="GD120" s="137"/>
      <c r="GE120" s="137"/>
      <c r="GF120" s="137"/>
      <c r="GG120" s="137"/>
      <c r="GH120" s="137"/>
      <c r="GI120" s="137"/>
      <c r="GJ120" s="137"/>
      <c r="GK120" s="137"/>
      <c r="GL120" s="137"/>
      <c r="GM120" s="137"/>
      <c r="GN120" s="137"/>
      <c r="GO120" s="137"/>
      <c r="GP120" s="137"/>
      <c r="GQ120" s="137"/>
      <c r="GR120" s="137"/>
      <c r="GS120" s="137"/>
      <c r="GT120" s="137"/>
      <c r="GU120" s="137"/>
      <c r="GV120" s="137"/>
      <c r="GW120" s="137"/>
      <c r="GX120" s="137"/>
      <c r="GY120" s="137"/>
      <c r="GZ120" s="137"/>
      <c r="HA120" s="137"/>
      <c r="HB120" s="137"/>
      <c r="HC120" s="137"/>
      <c r="HD120" s="137"/>
      <c r="HE120" s="137"/>
      <c r="HF120" s="137"/>
      <c r="HG120" s="137"/>
      <c r="HH120" s="137"/>
      <c r="HI120" s="137"/>
      <c r="HJ120" s="137"/>
      <c r="HK120" s="137"/>
      <c r="HL120" s="137"/>
      <c r="HM120" s="137"/>
      <c r="HN120" s="137"/>
      <c r="HO120" s="137"/>
      <c r="HP120" s="137"/>
      <c r="HQ120" s="137"/>
      <c r="HR120" s="137"/>
      <c r="HS120" s="137"/>
      <c r="HT120" s="137"/>
      <c r="HU120" s="137"/>
      <c r="HV120" s="137"/>
      <c r="HW120" s="137"/>
      <c r="HX120" s="137"/>
      <c r="HY120" s="137"/>
      <c r="HZ120" s="137"/>
      <c r="IA120" s="137"/>
      <c r="IB120" s="137"/>
      <c r="IC120" s="137"/>
      <c r="ID120" s="137"/>
      <c r="IE120" s="137"/>
      <c r="IF120" s="137"/>
      <c r="IG120" s="137"/>
      <c r="IH120" s="137"/>
      <c r="II120" s="137"/>
      <c r="IJ120" s="137"/>
      <c r="IK120" s="137"/>
      <c r="IL120" s="137"/>
      <c r="IM120" s="137"/>
      <c r="IN120" s="137"/>
      <c r="IO120" s="137"/>
      <c r="IP120" s="137"/>
      <c r="IQ120" s="137"/>
      <c r="IR120" s="137"/>
      <c r="IS120" s="137"/>
      <c r="IT120" s="137"/>
      <c r="IU120" s="137"/>
      <c r="IV120" s="137"/>
      <c r="IW120" s="137"/>
      <c r="IX120" s="137"/>
      <c r="IY120" s="137"/>
      <c r="IZ120" s="137"/>
      <c r="JA120" s="137"/>
      <c r="JB120" s="137"/>
      <c r="JC120" s="137"/>
      <c r="JD120" s="137"/>
      <c r="JE120" s="137"/>
      <c r="JF120" s="137"/>
      <c r="JG120" s="137"/>
      <c r="JH120" s="137"/>
      <c r="JI120" s="137"/>
      <c r="JJ120" s="137"/>
      <c r="JK120" s="137"/>
      <c r="JL120" s="137"/>
      <c r="JM120" s="137"/>
      <c r="JN120" s="137"/>
      <c r="JO120" s="137"/>
      <c r="JP120" s="137"/>
      <c r="JQ120" s="137"/>
      <c r="JR120" s="137"/>
      <c r="JS120" s="137"/>
      <c r="JT120" s="137"/>
      <c r="JU120" s="137"/>
      <c r="JV120" s="137"/>
      <c r="JW120" s="137"/>
      <c r="JX120" s="137"/>
      <c r="JY120" s="137"/>
      <c r="JZ120" s="137"/>
      <c r="KA120" s="137"/>
      <c r="KB120" s="137"/>
      <c r="KC120" s="137"/>
      <c r="KD120" s="137"/>
      <c r="KE120" s="137"/>
      <c r="KF120" s="137"/>
      <c r="KG120" s="137"/>
      <c r="KH120" s="137"/>
      <c r="KI120" s="137"/>
      <c r="KJ120" s="137"/>
      <c r="KK120" s="137"/>
      <c r="KL120" s="137"/>
      <c r="KM120" s="137"/>
      <c r="KN120" s="137"/>
      <c r="KO120" s="137"/>
      <c r="KP120" s="137"/>
      <c r="KQ120" s="137"/>
      <c r="KR120" s="137"/>
      <c r="KS120" s="137"/>
      <c r="KT120" s="137"/>
      <c r="KU120" s="137"/>
      <c r="KV120" s="137"/>
      <c r="KW120" s="137"/>
      <c r="KX120" s="137"/>
      <c r="KY120" s="137"/>
      <c r="KZ120" s="137"/>
      <c r="LA120" s="137"/>
      <c r="LB120" s="137"/>
      <c r="LC120" s="137"/>
      <c r="LD120" s="137"/>
      <c r="LE120" s="137"/>
      <c r="LF120" s="137"/>
      <c r="LG120" s="137"/>
      <c r="LH120" s="137"/>
      <c r="LI120" s="137"/>
      <c r="LJ120" s="137"/>
      <c r="LK120" s="137"/>
      <c r="LL120" s="137"/>
      <c r="LM120" s="137"/>
      <c r="LN120" s="137"/>
      <c r="LO120" s="137"/>
      <c r="LP120" s="137"/>
      <c r="LQ120" s="137"/>
      <c r="LR120" s="137"/>
      <c r="LS120" s="137"/>
      <c r="LT120" s="137"/>
      <c r="LU120" s="137"/>
      <c r="LV120" s="137"/>
      <c r="LW120" s="137"/>
      <c r="LX120" s="137"/>
      <c r="LY120" s="137"/>
      <c r="LZ120" s="137"/>
      <c r="MA120" s="137"/>
      <c r="MB120" s="137"/>
      <c r="MC120" s="137"/>
      <c r="MD120" s="137"/>
      <c r="ME120" s="137"/>
      <c r="MF120" s="137"/>
      <c r="MG120" s="137"/>
      <c r="MH120" s="137"/>
      <c r="MI120" s="137"/>
      <c r="MJ120" s="137"/>
      <c r="MK120" s="137"/>
      <c r="ML120" s="137"/>
      <c r="MM120" s="137"/>
      <c r="MN120" s="137"/>
      <c r="MO120" s="137"/>
      <c r="MP120" s="137"/>
      <c r="MQ120" s="137"/>
      <c r="MR120" s="137"/>
      <c r="MS120" s="137"/>
      <c r="MT120" s="137"/>
      <c r="MU120" s="137"/>
      <c r="MV120" s="137"/>
      <c r="MW120" s="137"/>
      <c r="MX120" s="137"/>
      <c r="MY120" s="137"/>
      <c r="MZ120" s="137"/>
      <c r="NA120" s="137"/>
      <c r="NB120" s="137"/>
      <c r="NC120" s="137"/>
      <c r="ND120" s="137"/>
      <c r="NE120" s="137"/>
      <c r="NF120" s="137"/>
      <c r="NG120" s="137"/>
      <c r="NH120" s="137"/>
      <c r="NI120" s="137"/>
      <c r="NJ120" s="137"/>
      <c r="NK120" s="137"/>
      <c r="NL120" s="137"/>
      <c r="NM120" s="137"/>
      <c r="NN120" s="137"/>
      <c r="NO120" s="137"/>
      <c r="NP120" s="137"/>
      <c r="NQ120" s="137"/>
      <c r="NR120" s="137"/>
      <c r="NS120" s="137"/>
      <c r="NT120" s="137"/>
      <c r="NU120" s="137"/>
      <c r="NV120" s="137"/>
      <c r="NW120" s="137"/>
      <c r="NX120" s="137"/>
      <c r="NY120" s="137"/>
      <c r="NZ120" s="137"/>
      <c r="OA120" s="137"/>
      <c r="OB120" s="137"/>
      <c r="OC120" s="137"/>
      <c r="OD120" s="137"/>
      <c r="OE120" s="137"/>
      <c r="OF120" s="137"/>
      <c r="OG120" s="137"/>
      <c r="OH120" s="137"/>
      <c r="OI120" s="137"/>
      <c r="OJ120" s="137"/>
      <c r="OK120" s="137"/>
      <c r="OL120" s="137"/>
      <c r="OM120" s="137"/>
      <c r="ON120" s="137"/>
      <c r="OO120" s="137"/>
      <c r="OP120" s="137"/>
      <c r="OQ120" s="137"/>
      <c r="OR120" s="137"/>
      <c r="OS120" s="137"/>
      <c r="OT120" s="137"/>
      <c r="OU120" s="137"/>
      <c r="OV120" s="137"/>
      <c r="OW120" s="137"/>
      <c r="OX120" s="137"/>
      <c r="OY120" s="137"/>
      <c r="OZ120" s="137"/>
      <c r="PA120" s="137"/>
      <c r="PB120" s="137"/>
      <c r="PC120" s="137"/>
      <c r="PD120" s="137"/>
      <c r="PE120" s="137"/>
      <c r="PF120" s="137"/>
      <c r="PG120" s="137"/>
      <c r="PH120" s="137"/>
      <c r="PI120" s="137"/>
      <c r="PJ120" s="137"/>
      <c r="PK120" s="137"/>
      <c r="PL120" s="137"/>
      <c r="PM120" s="137"/>
      <c r="PN120" s="137"/>
      <c r="PO120" s="137"/>
      <c r="PP120" s="137"/>
      <c r="PQ120" s="137"/>
      <c r="PR120" s="137"/>
      <c r="PS120" s="137"/>
      <c r="PT120" s="137"/>
      <c r="PU120" s="137"/>
      <c r="PV120" s="137"/>
      <c r="PW120" s="137"/>
      <c r="PX120" s="137"/>
      <c r="PY120" s="137"/>
      <c r="PZ120" s="137"/>
      <c r="QA120" s="137"/>
      <c r="QB120" s="137"/>
      <c r="QC120" s="137"/>
      <c r="QD120" s="137"/>
      <c r="QE120" s="137"/>
      <c r="QF120" s="137"/>
      <c r="QG120" s="137"/>
      <c r="QH120" s="137"/>
      <c r="QI120" s="137"/>
      <c r="QJ120" s="137"/>
      <c r="QK120" s="137"/>
      <c r="QL120" s="137"/>
      <c r="QM120" s="137"/>
      <c r="QN120" s="137"/>
      <c r="QO120" s="137"/>
      <c r="QP120" s="137"/>
      <c r="QQ120" s="137"/>
      <c r="QR120" s="137"/>
      <c r="QS120" s="137"/>
      <c r="QT120" s="137"/>
      <c r="QU120" s="137"/>
      <c r="QV120" s="137"/>
      <c r="QW120" s="137"/>
      <c r="QX120" s="137"/>
      <c r="QY120" s="137"/>
      <c r="QZ120" s="137"/>
      <c r="RA120" s="137"/>
      <c r="RB120" s="137"/>
      <c r="RC120" s="137"/>
      <c r="RD120" s="137"/>
      <c r="RE120" s="137"/>
      <c r="RF120" s="137"/>
      <c r="RG120" s="137"/>
      <c r="RH120" s="137"/>
      <c r="RI120" s="137"/>
      <c r="RJ120" s="137"/>
      <c r="RK120" s="137"/>
      <c r="RL120" s="137"/>
      <c r="RM120" s="137"/>
      <c r="RN120" s="137"/>
      <c r="RO120" s="137"/>
      <c r="RP120" s="137"/>
      <c r="RQ120" s="137"/>
      <c r="RR120" s="137"/>
      <c r="RS120" s="137"/>
      <c r="RT120" s="137"/>
      <c r="RU120" s="137"/>
      <c r="RV120" s="137"/>
      <c r="RW120" s="137"/>
    </row>
    <row r="121" spans="1:491" s="138" customFormat="1" ht="15.75" x14ac:dyDescent="0.25">
      <c r="A121" s="277"/>
      <c r="B121" s="280"/>
      <c r="C121" s="122" t="s">
        <v>5</v>
      </c>
      <c r="D121" s="144"/>
      <c r="E121" s="144"/>
      <c r="F121" s="123" t="e">
        <f t="shared" si="28"/>
        <v>#DIV/0!</v>
      </c>
      <c r="G121" s="274"/>
      <c r="H121" s="124"/>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137"/>
      <c r="FA121" s="137"/>
      <c r="FB121" s="137"/>
      <c r="FC121" s="137"/>
      <c r="FD121" s="137"/>
      <c r="FE121" s="137"/>
      <c r="FF121" s="137"/>
      <c r="FG121" s="137"/>
      <c r="FH121" s="137"/>
      <c r="FI121" s="137"/>
      <c r="FJ121" s="137"/>
      <c r="FK121" s="137"/>
      <c r="FL121" s="137"/>
      <c r="FM121" s="137"/>
      <c r="FN121" s="137"/>
      <c r="FO121" s="137"/>
      <c r="FP121" s="137"/>
      <c r="FQ121" s="137"/>
      <c r="FR121" s="137"/>
      <c r="FS121" s="137"/>
      <c r="FT121" s="137"/>
      <c r="FU121" s="137"/>
      <c r="FV121" s="137"/>
      <c r="FW121" s="137"/>
      <c r="FX121" s="137"/>
      <c r="FY121" s="137"/>
      <c r="FZ121" s="137"/>
      <c r="GA121" s="137"/>
      <c r="GB121" s="137"/>
      <c r="GC121" s="137"/>
      <c r="GD121" s="137"/>
      <c r="GE121" s="137"/>
      <c r="GF121" s="137"/>
      <c r="GG121" s="137"/>
      <c r="GH121" s="137"/>
      <c r="GI121" s="137"/>
      <c r="GJ121" s="137"/>
      <c r="GK121" s="137"/>
      <c r="GL121" s="137"/>
      <c r="GM121" s="137"/>
      <c r="GN121" s="137"/>
      <c r="GO121" s="137"/>
      <c r="GP121" s="137"/>
      <c r="GQ121" s="137"/>
      <c r="GR121" s="137"/>
      <c r="GS121" s="137"/>
      <c r="GT121" s="137"/>
      <c r="GU121" s="137"/>
      <c r="GV121" s="137"/>
      <c r="GW121" s="137"/>
      <c r="GX121" s="137"/>
      <c r="GY121" s="137"/>
      <c r="GZ121" s="137"/>
      <c r="HA121" s="137"/>
      <c r="HB121" s="137"/>
      <c r="HC121" s="137"/>
      <c r="HD121" s="137"/>
      <c r="HE121" s="137"/>
      <c r="HF121" s="137"/>
      <c r="HG121" s="137"/>
      <c r="HH121" s="137"/>
      <c r="HI121" s="137"/>
      <c r="HJ121" s="137"/>
      <c r="HK121" s="137"/>
      <c r="HL121" s="137"/>
      <c r="HM121" s="137"/>
      <c r="HN121" s="137"/>
      <c r="HO121" s="137"/>
      <c r="HP121" s="137"/>
      <c r="HQ121" s="137"/>
      <c r="HR121" s="137"/>
      <c r="HS121" s="137"/>
      <c r="HT121" s="137"/>
      <c r="HU121" s="137"/>
      <c r="HV121" s="137"/>
      <c r="HW121" s="137"/>
      <c r="HX121" s="137"/>
      <c r="HY121" s="137"/>
      <c r="HZ121" s="137"/>
      <c r="IA121" s="137"/>
      <c r="IB121" s="137"/>
      <c r="IC121" s="137"/>
      <c r="ID121" s="137"/>
      <c r="IE121" s="137"/>
      <c r="IF121" s="137"/>
      <c r="IG121" s="137"/>
      <c r="IH121" s="137"/>
      <c r="II121" s="137"/>
      <c r="IJ121" s="137"/>
      <c r="IK121" s="137"/>
      <c r="IL121" s="137"/>
      <c r="IM121" s="137"/>
      <c r="IN121" s="137"/>
      <c r="IO121" s="137"/>
      <c r="IP121" s="137"/>
      <c r="IQ121" s="137"/>
      <c r="IR121" s="137"/>
      <c r="IS121" s="137"/>
      <c r="IT121" s="137"/>
      <c r="IU121" s="137"/>
      <c r="IV121" s="137"/>
      <c r="IW121" s="137"/>
      <c r="IX121" s="137"/>
      <c r="IY121" s="137"/>
      <c r="IZ121" s="137"/>
      <c r="JA121" s="137"/>
      <c r="JB121" s="137"/>
      <c r="JC121" s="137"/>
      <c r="JD121" s="137"/>
      <c r="JE121" s="137"/>
      <c r="JF121" s="137"/>
      <c r="JG121" s="137"/>
      <c r="JH121" s="137"/>
      <c r="JI121" s="137"/>
      <c r="JJ121" s="137"/>
      <c r="JK121" s="137"/>
      <c r="JL121" s="137"/>
      <c r="JM121" s="137"/>
      <c r="JN121" s="137"/>
      <c r="JO121" s="137"/>
      <c r="JP121" s="137"/>
      <c r="JQ121" s="137"/>
      <c r="JR121" s="137"/>
      <c r="JS121" s="137"/>
      <c r="JT121" s="137"/>
      <c r="JU121" s="137"/>
      <c r="JV121" s="137"/>
      <c r="JW121" s="137"/>
      <c r="JX121" s="137"/>
      <c r="JY121" s="137"/>
      <c r="JZ121" s="137"/>
      <c r="KA121" s="137"/>
      <c r="KB121" s="137"/>
      <c r="KC121" s="137"/>
      <c r="KD121" s="137"/>
      <c r="KE121" s="137"/>
      <c r="KF121" s="137"/>
      <c r="KG121" s="137"/>
      <c r="KH121" s="137"/>
      <c r="KI121" s="137"/>
      <c r="KJ121" s="137"/>
      <c r="KK121" s="137"/>
      <c r="KL121" s="137"/>
      <c r="KM121" s="137"/>
      <c r="KN121" s="137"/>
      <c r="KO121" s="137"/>
      <c r="KP121" s="137"/>
      <c r="KQ121" s="137"/>
      <c r="KR121" s="137"/>
      <c r="KS121" s="137"/>
      <c r="KT121" s="137"/>
      <c r="KU121" s="137"/>
      <c r="KV121" s="137"/>
      <c r="KW121" s="137"/>
      <c r="KX121" s="137"/>
      <c r="KY121" s="137"/>
      <c r="KZ121" s="137"/>
      <c r="LA121" s="137"/>
      <c r="LB121" s="137"/>
      <c r="LC121" s="137"/>
      <c r="LD121" s="137"/>
      <c r="LE121" s="137"/>
      <c r="LF121" s="137"/>
      <c r="LG121" s="137"/>
      <c r="LH121" s="137"/>
      <c r="LI121" s="137"/>
      <c r="LJ121" s="137"/>
      <c r="LK121" s="137"/>
      <c r="LL121" s="137"/>
      <c r="LM121" s="137"/>
      <c r="LN121" s="137"/>
      <c r="LO121" s="137"/>
      <c r="LP121" s="137"/>
      <c r="LQ121" s="137"/>
      <c r="LR121" s="137"/>
      <c r="LS121" s="137"/>
      <c r="LT121" s="137"/>
      <c r="LU121" s="137"/>
      <c r="LV121" s="137"/>
      <c r="LW121" s="137"/>
      <c r="LX121" s="137"/>
      <c r="LY121" s="137"/>
      <c r="LZ121" s="137"/>
      <c r="MA121" s="137"/>
      <c r="MB121" s="137"/>
      <c r="MC121" s="137"/>
      <c r="MD121" s="137"/>
      <c r="ME121" s="137"/>
      <c r="MF121" s="137"/>
      <c r="MG121" s="137"/>
      <c r="MH121" s="137"/>
      <c r="MI121" s="137"/>
      <c r="MJ121" s="137"/>
      <c r="MK121" s="137"/>
      <c r="ML121" s="137"/>
      <c r="MM121" s="137"/>
      <c r="MN121" s="137"/>
      <c r="MO121" s="137"/>
      <c r="MP121" s="137"/>
      <c r="MQ121" s="137"/>
      <c r="MR121" s="137"/>
      <c r="MS121" s="137"/>
      <c r="MT121" s="137"/>
      <c r="MU121" s="137"/>
      <c r="MV121" s="137"/>
      <c r="MW121" s="137"/>
      <c r="MX121" s="137"/>
      <c r="MY121" s="137"/>
      <c r="MZ121" s="137"/>
      <c r="NA121" s="137"/>
      <c r="NB121" s="137"/>
      <c r="NC121" s="137"/>
      <c r="ND121" s="137"/>
      <c r="NE121" s="137"/>
      <c r="NF121" s="137"/>
      <c r="NG121" s="137"/>
      <c r="NH121" s="137"/>
      <c r="NI121" s="137"/>
      <c r="NJ121" s="137"/>
      <c r="NK121" s="137"/>
      <c r="NL121" s="137"/>
      <c r="NM121" s="137"/>
      <c r="NN121" s="137"/>
      <c r="NO121" s="137"/>
      <c r="NP121" s="137"/>
      <c r="NQ121" s="137"/>
      <c r="NR121" s="137"/>
      <c r="NS121" s="137"/>
      <c r="NT121" s="137"/>
      <c r="NU121" s="137"/>
      <c r="NV121" s="137"/>
      <c r="NW121" s="137"/>
      <c r="NX121" s="137"/>
      <c r="NY121" s="137"/>
      <c r="NZ121" s="137"/>
      <c r="OA121" s="137"/>
      <c r="OB121" s="137"/>
      <c r="OC121" s="137"/>
      <c r="OD121" s="137"/>
      <c r="OE121" s="137"/>
      <c r="OF121" s="137"/>
      <c r="OG121" s="137"/>
      <c r="OH121" s="137"/>
      <c r="OI121" s="137"/>
      <c r="OJ121" s="137"/>
      <c r="OK121" s="137"/>
      <c r="OL121" s="137"/>
      <c r="OM121" s="137"/>
      <c r="ON121" s="137"/>
      <c r="OO121" s="137"/>
      <c r="OP121" s="137"/>
      <c r="OQ121" s="137"/>
      <c r="OR121" s="137"/>
      <c r="OS121" s="137"/>
      <c r="OT121" s="137"/>
      <c r="OU121" s="137"/>
      <c r="OV121" s="137"/>
      <c r="OW121" s="137"/>
      <c r="OX121" s="137"/>
      <c r="OY121" s="137"/>
      <c r="OZ121" s="137"/>
      <c r="PA121" s="137"/>
      <c r="PB121" s="137"/>
      <c r="PC121" s="137"/>
      <c r="PD121" s="137"/>
      <c r="PE121" s="137"/>
      <c r="PF121" s="137"/>
      <c r="PG121" s="137"/>
      <c r="PH121" s="137"/>
      <c r="PI121" s="137"/>
      <c r="PJ121" s="137"/>
      <c r="PK121" s="137"/>
      <c r="PL121" s="137"/>
      <c r="PM121" s="137"/>
      <c r="PN121" s="137"/>
      <c r="PO121" s="137"/>
      <c r="PP121" s="137"/>
      <c r="PQ121" s="137"/>
      <c r="PR121" s="137"/>
      <c r="PS121" s="137"/>
      <c r="PT121" s="137"/>
      <c r="PU121" s="137"/>
      <c r="PV121" s="137"/>
      <c r="PW121" s="137"/>
      <c r="PX121" s="137"/>
      <c r="PY121" s="137"/>
      <c r="PZ121" s="137"/>
      <c r="QA121" s="137"/>
      <c r="QB121" s="137"/>
      <c r="QC121" s="137"/>
      <c r="QD121" s="137"/>
      <c r="QE121" s="137"/>
      <c r="QF121" s="137"/>
      <c r="QG121" s="137"/>
      <c r="QH121" s="137"/>
      <c r="QI121" s="137"/>
      <c r="QJ121" s="137"/>
      <c r="QK121" s="137"/>
      <c r="QL121" s="137"/>
      <c r="QM121" s="137"/>
      <c r="QN121" s="137"/>
      <c r="QO121" s="137"/>
      <c r="QP121" s="137"/>
      <c r="QQ121" s="137"/>
      <c r="QR121" s="137"/>
      <c r="QS121" s="137"/>
      <c r="QT121" s="137"/>
      <c r="QU121" s="137"/>
      <c r="QV121" s="137"/>
      <c r="QW121" s="137"/>
      <c r="QX121" s="137"/>
      <c r="QY121" s="137"/>
      <c r="QZ121" s="137"/>
      <c r="RA121" s="137"/>
      <c r="RB121" s="137"/>
      <c r="RC121" s="137"/>
      <c r="RD121" s="137"/>
      <c r="RE121" s="137"/>
      <c r="RF121" s="137"/>
      <c r="RG121" s="137"/>
      <c r="RH121" s="137"/>
      <c r="RI121" s="137"/>
      <c r="RJ121" s="137"/>
      <c r="RK121" s="137"/>
      <c r="RL121" s="137"/>
      <c r="RM121" s="137"/>
      <c r="RN121" s="137"/>
      <c r="RO121" s="137"/>
      <c r="RP121" s="137"/>
      <c r="RQ121" s="137"/>
      <c r="RR121" s="137"/>
      <c r="RS121" s="137"/>
      <c r="RT121" s="137"/>
      <c r="RU121" s="137"/>
      <c r="RV121" s="137"/>
      <c r="RW121" s="137"/>
    </row>
    <row r="122" spans="1:491" ht="15.75" x14ac:dyDescent="0.25">
      <c r="A122" s="257" t="s">
        <v>110</v>
      </c>
      <c r="B122" s="266" t="s">
        <v>117</v>
      </c>
      <c r="C122" s="13" t="s">
        <v>2</v>
      </c>
      <c r="D122" s="145">
        <f>D123+D124+D125</f>
        <v>853861.4506000001</v>
      </c>
      <c r="E122" s="145">
        <f>E123+E124+E125</f>
        <v>853861.36829000001</v>
      </c>
      <c r="F122" s="101">
        <f>E122/D122</f>
        <v>0.9999999036026278</v>
      </c>
      <c r="G122" s="119"/>
      <c r="H122" s="120"/>
    </row>
    <row r="123" spans="1:491" ht="15.75" x14ac:dyDescent="0.25">
      <c r="A123" s="258"/>
      <c r="B123" s="267"/>
      <c r="C123" s="13" t="s">
        <v>3</v>
      </c>
      <c r="D123" s="190">
        <v>207936.3</v>
      </c>
      <c r="E123" s="190">
        <v>207936.3</v>
      </c>
      <c r="F123" s="101">
        <f t="shared" ref="F123:F125" si="29">E123/D123</f>
        <v>1</v>
      </c>
      <c r="G123" s="109" t="s">
        <v>92</v>
      </c>
      <c r="H123" s="120"/>
    </row>
    <row r="124" spans="1:491" ht="15.75" x14ac:dyDescent="0.25">
      <c r="A124" s="258"/>
      <c r="B124" s="267"/>
      <c r="C124" s="13" t="s">
        <v>3</v>
      </c>
      <c r="D124" s="190">
        <v>196106.05060000002</v>
      </c>
      <c r="E124" s="190">
        <v>196105.96832000001</v>
      </c>
      <c r="F124" s="101">
        <f t="shared" si="29"/>
        <v>0.9999995804310996</v>
      </c>
      <c r="G124" s="109" t="s">
        <v>91</v>
      </c>
      <c r="H124" s="120"/>
    </row>
    <row r="125" spans="1:491" ht="15.75" x14ac:dyDescent="0.25">
      <c r="A125" s="259"/>
      <c r="B125" s="268"/>
      <c r="C125" s="13" t="s">
        <v>4</v>
      </c>
      <c r="D125" s="190">
        <v>449819.10000000003</v>
      </c>
      <c r="E125" s="190">
        <v>449819.09996999998</v>
      </c>
      <c r="F125" s="101">
        <f t="shared" si="29"/>
        <v>0.99999999993330635</v>
      </c>
      <c r="G125" s="109" t="s">
        <v>91</v>
      </c>
      <c r="H125" s="120"/>
    </row>
    <row r="126" spans="1:491" ht="15.75" x14ac:dyDescent="0.25">
      <c r="A126" s="257" t="s">
        <v>111</v>
      </c>
      <c r="B126" s="266" t="s">
        <v>118</v>
      </c>
      <c r="C126" s="13" t="s">
        <v>2</v>
      </c>
      <c r="D126" s="145">
        <f>D127+D128+D129</f>
        <v>43165.369059999997</v>
      </c>
      <c r="E126" s="145">
        <f>E127+E128+E129</f>
        <v>43159.997060000002</v>
      </c>
      <c r="F126" s="101">
        <f>E126/D126</f>
        <v>0.9998755483824886</v>
      </c>
      <c r="G126" s="109"/>
      <c r="H126" s="120"/>
    </row>
    <row r="127" spans="1:491" ht="15.75" x14ac:dyDescent="0.25">
      <c r="A127" s="258"/>
      <c r="B127" s="267"/>
      <c r="C127" s="13" t="s">
        <v>3</v>
      </c>
      <c r="D127" s="190">
        <v>468.76107000000002</v>
      </c>
      <c r="E127" s="190">
        <v>468.76107000000002</v>
      </c>
      <c r="F127" s="101">
        <f t="shared" ref="F127:F129" si="30">E127/D127</f>
        <v>1</v>
      </c>
      <c r="G127" s="109" t="s">
        <v>92</v>
      </c>
      <c r="H127" s="120"/>
    </row>
    <row r="128" spans="1:491" ht="15.75" x14ac:dyDescent="0.25">
      <c r="A128" s="258"/>
      <c r="B128" s="267"/>
      <c r="C128" s="13" t="s">
        <v>4</v>
      </c>
      <c r="D128" s="190">
        <v>15156.60799</v>
      </c>
      <c r="E128" s="190">
        <v>15156.60799</v>
      </c>
      <c r="F128" s="101">
        <f t="shared" si="30"/>
        <v>1</v>
      </c>
      <c r="G128" s="109" t="s">
        <v>92</v>
      </c>
      <c r="H128" s="120"/>
    </row>
    <row r="129" spans="1:8" ht="15.75" x14ac:dyDescent="0.25">
      <c r="A129" s="259"/>
      <c r="B129" s="268"/>
      <c r="C129" s="13" t="s">
        <v>3</v>
      </c>
      <c r="D129" s="190">
        <v>27540</v>
      </c>
      <c r="E129" s="190">
        <v>27534.628000000001</v>
      </c>
      <c r="F129" s="101">
        <f t="shared" si="30"/>
        <v>0.99980493827160499</v>
      </c>
      <c r="G129" s="109" t="s">
        <v>91</v>
      </c>
      <c r="H129" s="120"/>
    </row>
    <row r="130" spans="1:8" ht="15.75" x14ac:dyDescent="0.25">
      <c r="A130" s="257" t="s">
        <v>112</v>
      </c>
      <c r="B130" s="266" t="s">
        <v>119</v>
      </c>
      <c r="C130" s="13" t="s">
        <v>2</v>
      </c>
      <c r="D130" s="146">
        <f>D131+D132</f>
        <v>96746.853170000002</v>
      </c>
      <c r="E130" s="145">
        <f>E131+E132</f>
        <v>96746.853170000002</v>
      </c>
      <c r="F130" s="14">
        <f>E130/D130</f>
        <v>1</v>
      </c>
      <c r="G130" s="109" t="s">
        <v>92</v>
      </c>
      <c r="H130" s="106"/>
    </row>
    <row r="131" spans="1:8" ht="15.75" x14ac:dyDescent="0.25">
      <c r="A131" s="258"/>
      <c r="B131" s="267"/>
      <c r="C131" s="13" t="s">
        <v>3</v>
      </c>
      <c r="D131" s="190">
        <v>2902.4765900000002</v>
      </c>
      <c r="E131" s="190">
        <v>2902.4765900000002</v>
      </c>
      <c r="F131" s="101">
        <f t="shared" ref="F131:F133" si="31">E131/D131</f>
        <v>1</v>
      </c>
      <c r="G131" s="109"/>
      <c r="H131" s="108"/>
    </row>
    <row r="132" spans="1:8" ht="15.75" x14ac:dyDescent="0.25">
      <c r="A132" s="258"/>
      <c r="B132" s="267"/>
      <c r="C132" s="13" t="s">
        <v>4</v>
      </c>
      <c r="D132" s="190">
        <v>93844.376579999996</v>
      </c>
      <c r="E132" s="190">
        <v>93844.376579999996</v>
      </c>
      <c r="F132" s="101">
        <f t="shared" si="31"/>
        <v>1</v>
      </c>
      <c r="G132" s="109"/>
      <c r="H132" s="108"/>
    </row>
    <row r="133" spans="1:8" ht="15.75" x14ac:dyDescent="0.25">
      <c r="A133" s="259"/>
      <c r="B133" s="268"/>
      <c r="C133" s="13" t="s">
        <v>5</v>
      </c>
      <c r="D133" s="145"/>
      <c r="E133" s="145"/>
      <c r="F133" s="101" t="e">
        <f t="shared" si="31"/>
        <v>#DIV/0!</v>
      </c>
      <c r="G133" s="109"/>
      <c r="H133" s="108"/>
    </row>
    <row r="134" spans="1:8" ht="15.75" x14ac:dyDescent="0.25">
      <c r="A134" s="257" t="s">
        <v>113</v>
      </c>
      <c r="B134" s="266" t="s">
        <v>120</v>
      </c>
      <c r="C134" s="13" t="s">
        <v>2</v>
      </c>
      <c r="D134" s="145">
        <f>D135+D136</f>
        <v>21443.406190000002</v>
      </c>
      <c r="E134" s="145">
        <f>E135+E136</f>
        <v>21443.406190000002</v>
      </c>
      <c r="F134" s="101">
        <f>E134/D134</f>
        <v>1</v>
      </c>
      <c r="G134" s="109" t="s">
        <v>92</v>
      </c>
      <c r="H134" s="120"/>
    </row>
    <row r="135" spans="1:8" ht="15.75" x14ac:dyDescent="0.25">
      <c r="A135" s="258"/>
      <c r="B135" s="267"/>
      <c r="C135" s="13" t="s">
        <v>3</v>
      </c>
      <c r="D135" s="190">
        <v>643.30218000000002</v>
      </c>
      <c r="E135" s="190">
        <v>643.30218000000002</v>
      </c>
      <c r="F135" s="101">
        <f t="shared" ref="F135:F137" si="32">E135/D135</f>
        <v>1</v>
      </c>
      <c r="G135" s="119"/>
      <c r="H135" s="120"/>
    </row>
    <row r="136" spans="1:8" ht="15.75" x14ac:dyDescent="0.25">
      <c r="A136" s="258"/>
      <c r="B136" s="267"/>
      <c r="C136" s="13" t="s">
        <v>4</v>
      </c>
      <c r="D136" s="190">
        <v>20800.104010000003</v>
      </c>
      <c r="E136" s="190">
        <v>20800.104010000003</v>
      </c>
      <c r="F136" s="101">
        <f t="shared" si="32"/>
        <v>1</v>
      </c>
      <c r="G136" s="119"/>
      <c r="H136" s="120"/>
    </row>
    <row r="137" spans="1:8" ht="15.75" x14ac:dyDescent="0.25">
      <c r="A137" s="259"/>
      <c r="B137" s="268"/>
      <c r="C137" s="13" t="s">
        <v>5</v>
      </c>
      <c r="D137" s="145"/>
      <c r="E137" s="145"/>
      <c r="F137" s="101" t="e">
        <f t="shared" si="32"/>
        <v>#DIV/0!</v>
      </c>
      <c r="G137" s="119"/>
      <c r="H137" s="120"/>
    </row>
    <row r="138" spans="1:8" ht="15.75" x14ac:dyDescent="0.25">
      <c r="A138" s="257" t="s">
        <v>114</v>
      </c>
      <c r="B138" s="266" t="s">
        <v>121</v>
      </c>
      <c r="C138" s="13" t="s">
        <v>2</v>
      </c>
      <c r="D138" s="146">
        <f>D139</f>
        <v>11961.901000000002</v>
      </c>
      <c r="E138" s="145">
        <f>E139</f>
        <v>11961.901000000002</v>
      </c>
      <c r="F138" s="14">
        <f>E138/D138</f>
        <v>1</v>
      </c>
      <c r="G138" s="109" t="s">
        <v>92</v>
      </c>
      <c r="H138" s="106"/>
    </row>
    <row r="139" spans="1:8" ht="15.75" x14ac:dyDescent="0.25">
      <c r="A139" s="258"/>
      <c r="B139" s="267"/>
      <c r="C139" s="13" t="s">
        <v>3</v>
      </c>
      <c r="D139" s="190">
        <v>11961.901000000002</v>
      </c>
      <c r="E139" s="190">
        <v>11961.901000000002</v>
      </c>
      <c r="F139" s="101">
        <f t="shared" ref="F139:F141" si="33">E139/D139</f>
        <v>1</v>
      </c>
      <c r="G139" s="109"/>
      <c r="H139" s="108"/>
    </row>
    <row r="140" spans="1:8" ht="15.75" x14ac:dyDescent="0.25">
      <c r="A140" s="258"/>
      <c r="B140" s="267"/>
      <c r="C140" s="13" t="s">
        <v>4</v>
      </c>
      <c r="D140" s="145"/>
      <c r="E140" s="145"/>
      <c r="F140" s="101" t="e">
        <f t="shared" si="33"/>
        <v>#DIV/0!</v>
      </c>
      <c r="G140" s="109"/>
      <c r="H140" s="108"/>
    </row>
    <row r="141" spans="1:8" ht="15.75" x14ac:dyDescent="0.25">
      <c r="A141" s="259"/>
      <c r="B141" s="268"/>
      <c r="C141" s="13" t="s">
        <v>5</v>
      </c>
      <c r="D141" s="145"/>
      <c r="E141" s="145"/>
      <c r="F141" s="101" t="e">
        <f t="shared" si="33"/>
        <v>#DIV/0!</v>
      </c>
      <c r="G141" s="109"/>
      <c r="H141" s="108"/>
    </row>
    <row r="142" spans="1:8" ht="15.75" x14ac:dyDescent="0.25">
      <c r="A142" s="257" t="s">
        <v>115</v>
      </c>
      <c r="B142" s="266" t="s">
        <v>122</v>
      </c>
      <c r="C142" s="13" t="s">
        <v>2</v>
      </c>
      <c r="D142" s="145">
        <f>D143</f>
        <v>1387.51</v>
      </c>
      <c r="E142" s="145">
        <f>E143</f>
        <v>1387.51</v>
      </c>
      <c r="F142" s="101">
        <f>E142/D142</f>
        <v>1</v>
      </c>
      <c r="G142" s="109" t="s">
        <v>92</v>
      </c>
      <c r="H142" s="120"/>
    </row>
    <row r="143" spans="1:8" ht="15.75" x14ac:dyDescent="0.25">
      <c r="A143" s="258"/>
      <c r="B143" s="267"/>
      <c r="C143" s="13" t="s">
        <v>3</v>
      </c>
      <c r="D143" s="190">
        <v>1387.51</v>
      </c>
      <c r="E143" s="190">
        <v>1387.51</v>
      </c>
      <c r="F143" s="101">
        <f t="shared" ref="F143:F145" si="34">E143/D143</f>
        <v>1</v>
      </c>
      <c r="G143" s="119"/>
      <c r="H143" s="120"/>
    </row>
    <row r="144" spans="1:8" ht="15.75" x14ac:dyDescent="0.25">
      <c r="A144" s="258"/>
      <c r="B144" s="267"/>
      <c r="C144" s="13" t="s">
        <v>4</v>
      </c>
      <c r="D144" s="145"/>
      <c r="E144" s="145"/>
      <c r="F144" s="101" t="e">
        <f t="shared" si="34"/>
        <v>#DIV/0!</v>
      </c>
      <c r="G144" s="119"/>
      <c r="H144" s="120"/>
    </row>
    <row r="145" spans="1:491" ht="15.75" x14ac:dyDescent="0.25">
      <c r="A145" s="259"/>
      <c r="B145" s="268"/>
      <c r="C145" s="13" t="s">
        <v>5</v>
      </c>
      <c r="D145" s="145"/>
      <c r="E145" s="145"/>
      <c r="F145" s="101" t="e">
        <f t="shared" si="34"/>
        <v>#DIV/0!</v>
      </c>
      <c r="G145" s="119"/>
      <c r="H145" s="120"/>
    </row>
    <row r="146" spans="1:491" s="138" customFormat="1" ht="15.75" x14ac:dyDescent="0.25">
      <c r="A146" s="275" t="s">
        <v>123</v>
      </c>
      <c r="B146" s="278" t="s">
        <v>126</v>
      </c>
      <c r="C146" s="122" t="s">
        <v>2</v>
      </c>
      <c r="D146" s="144">
        <f>D147+D148</f>
        <v>173681.375</v>
      </c>
      <c r="E146" s="144">
        <f>E147+E148</f>
        <v>171917.40970999998</v>
      </c>
      <c r="F146" s="123">
        <f>E146/D146</f>
        <v>0.98984367039931587</v>
      </c>
      <c r="G146" s="272" t="s">
        <v>75</v>
      </c>
      <c r="H146" s="124"/>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c r="DS146" s="137"/>
      <c r="DT146" s="137"/>
      <c r="DU146" s="137"/>
      <c r="DV146" s="137"/>
      <c r="DW146" s="137"/>
      <c r="DX146" s="137"/>
      <c r="DY146" s="137"/>
      <c r="DZ146" s="137"/>
      <c r="EA146" s="137"/>
      <c r="EB146" s="137"/>
      <c r="EC146" s="137"/>
      <c r="ED146" s="137"/>
      <c r="EE146" s="137"/>
      <c r="EF146" s="137"/>
      <c r="EG146" s="137"/>
      <c r="EH146" s="137"/>
      <c r="EI146" s="137"/>
      <c r="EJ146" s="137"/>
      <c r="EK146" s="137"/>
      <c r="EL146" s="137"/>
      <c r="EM146" s="137"/>
      <c r="EN146" s="137"/>
      <c r="EO146" s="137"/>
      <c r="EP146" s="137"/>
      <c r="EQ146" s="137"/>
      <c r="ER146" s="137"/>
      <c r="ES146" s="137"/>
      <c r="ET146" s="137"/>
      <c r="EU146" s="137"/>
      <c r="EV146" s="137"/>
      <c r="EW146" s="137"/>
      <c r="EX146" s="137"/>
      <c r="EY146" s="137"/>
      <c r="EZ146" s="137"/>
      <c r="FA146" s="137"/>
      <c r="FB146" s="137"/>
      <c r="FC146" s="137"/>
      <c r="FD146" s="137"/>
      <c r="FE146" s="137"/>
      <c r="FF146" s="137"/>
      <c r="FG146" s="137"/>
      <c r="FH146" s="137"/>
      <c r="FI146" s="137"/>
      <c r="FJ146" s="137"/>
      <c r="FK146" s="137"/>
      <c r="FL146" s="137"/>
      <c r="FM146" s="137"/>
      <c r="FN146" s="137"/>
      <c r="FO146" s="137"/>
      <c r="FP146" s="137"/>
      <c r="FQ146" s="137"/>
      <c r="FR146" s="137"/>
      <c r="FS146" s="137"/>
      <c r="FT146" s="137"/>
      <c r="FU146" s="137"/>
      <c r="FV146" s="137"/>
      <c r="FW146" s="137"/>
      <c r="FX146" s="137"/>
      <c r="FY146" s="137"/>
      <c r="FZ146" s="137"/>
      <c r="GA146" s="137"/>
      <c r="GB146" s="137"/>
      <c r="GC146" s="137"/>
      <c r="GD146" s="137"/>
      <c r="GE146" s="137"/>
      <c r="GF146" s="137"/>
      <c r="GG146" s="137"/>
      <c r="GH146" s="137"/>
      <c r="GI146" s="137"/>
      <c r="GJ146" s="137"/>
      <c r="GK146" s="137"/>
      <c r="GL146" s="137"/>
      <c r="GM146" s="137"/>
      <c r="GN146" s="137"/>
      <c r="GO146" s="137"/>
      <c r="GP146" s="137"/>
      <c r="GQ146" s="137"/>
      <c r="GR146" s="137"/>
      <c r="GS146" s="137"/>
      <c r="GT146" s="137"/>
      <c r="GU146" s="137"/>
      <c r="GV146" s="137"/>
      <c r="GW146" s="137"/>
      <c r="GX146" s="137"/>
      <c r="GY146" s="137"/>
      <c r="GZ146" s="137"/>
      <c r="HA146" s="137"/>
      <c r="HB146" s="137"/>
      <c r="HC146" s="137"/>
      <c r="HD146" s="137"/>
      <c r="HE146" s="137"/>
      <c r="HF146" s="137"/>
      <c r="HG146" s="137"/>
      <c r="HH146" s="137"/>
      <c r="HI146" s="137"/>
      <c r="HJ146" s="137"/>
      <c r="HK146" s="137"/>
      <c r="HL146" s="137"/>
      <c r="HM146" s="137"/>
      <c r="HN146" s="137"/>
      <c r="HO146" s="137"/>
      <c r="HP146" s="137"/>
      <c r="HQ146" s="137"/>
      <c r="HR146" s="137"/>
      <c r="HS146" s="137"/>
      <c r="HT146" s="137"/>
      <c r="HU146" s="137"/>
      <c r="HV146" s="137"/>
      <c r="HW146" s="137"/>
      <c r="HX146" s="137"/>
      <c r="HY146" s="137"/>
      <c r="HZ146" s="137"/>
      <c r="IA146" s="137"/>
      <c r="IB146" s="137"/>
      <c r="IC146" s="137"/>
      <c r="ID146" s="137"/>
      <c r="IE146" s="137"/>
      <c r="IF146" s="137"/>
      <c r="IG146" s="137"/>
      <c r="IH146" s="137"/>
      <c r="II146" s="137"/>
      <c r="IJ146" s="137"/>
      <c r="IK146" s="137"/>
      <c r="IL146" s="137"/>
      <c r="IM146" s="137"/>
      <c r="IN146" s="137"/>
      <c r="IO146" s="137"/>
      <c r="IP146" s="137"/>
      <c r="IQ146" s="137"/>
      <c r="IR146" s="137"/>
      <c r="IS146" s="137"/>
      <c r="IT146" s="137"/>
      <c r="IU146" s="137"/>
      <c r="IV146" s="137"/>
      <c r="IW146" s="137"/>
      <c r="IX146" s="137"/>
      <c r="IY146" s="137"/>
      <c r="IZ146" s="137"/>
      <c r="JA146" s="137"/>
      <c r="JB146" s="137"/>
      <c r="JC146" s="137"/>
      <c r="JD146" s="137"/>
      <c r="JE146" s="137"/>
      <c r="JF146" s="137"/>
      <c r="JG146" s="137"/>
      <c r="JH146" s="137"/>
      <c r="JI146" s="137"/>
      <c r="JJ146" s="137"/>
      <c r="JK146" s="137"/>
      <c r="JL146" s="137"/>
      <c r="JM146" s="137"/>
      <c r="JN146" s="137"/>
      <c r="JO146" s="137"/>
      <c r="JP146" s="137"/>
      <c r="JQ146" s="137"/>
      <c r="JR146" s="137"/>
      <c r="JS146" s="137"/>
      <c r="JT146" s="137"/>
      <c r="JU146" s="137"/>
      <c r="JV146" s="137"/>
      <c r="JW146" s="137"/>
      <c r="JX146" s="137"/>
      <c r="JY146" s="137"/>
      <c r="JZ146" s="137"/>
      <c r="KA146" s="137"/>
      <c r="KB146" s="137"/>
      <c r="KC146" s="137"/>
      <c r="KD146" s="137"/>
      <c r="KE146" s="137"/>
      <c r="KF146" s="137"/>
      <c r="KG146" s="137"/>
      <c r="KH146" s="137"/>
      <c r="KI146" s="137"/>
      <c r="KJ146" s="137"/>
      <c r="KK146" s="137"/>
      <c r="KL146" s="137"/>
      <c r="KM146" s="137"/>
      <c r="KN146" s="137"/>
      <c r="KO146" s="137"/>
      <c r="KP146" s="137"/>
      <c r="KQ146" s="137"/>
      <c r="KR146" s="137"/>
      <c r="KS146" s="137"/>
      <c r="KT146" s="137"/>
      <c r="KU146" s="137"/>
      <c r="KV146" s="137"/>
      <c r="KW146" s="137"/>
      <c r="KX146" s="137"/>
      <c r="KY146" s="137"/>
      <c r="KZ146" s="137"/>
      <c r="LA146" s="137"/>
      <c r="LB146" s="137"/>
      <c r="LC146" s="137"/>
      <c r="LD146" s="137"/>
      <c r="LE146" s="137"/>
      <c r="LF146" s="137"/>
      <c r="LG146" s="137"/>
      <c r="LH146" s="137"/>
      <c r="LI146" s="137"/>
      <c r="LJ146" s="137"/>
      <c r="LK146" s="137"/>
      <c r="LL146" s="137"/>
      <c r="LM146" s="137"/>
      <c r="LN146" s="137"/>
      <c r="LO146" s="137"/>
      <c r="LP146" s="137"/>
      <c r="LQ146" s="137"/>
      <c r="LR146" s="137"/>
      <c r="LS146" s="137"/>
      <c r="LT146" s="137"/>
      <c r="LU146" s="137"/>
      <c r="LV146" s="137"/>
      <c r="LW146" s="137"/>
      <c r="LX146" s="137"/>
      <c r="LY146" s="137"/>
      <c r="LZ146" s="137"/>
      <c r="MA146" s="137"/>
      <c r="MB146" s="137"/>
      <c r="MC146" s="137"/>
      <c r="MD146" s="137"/>
      <c r="ME146" s="137"/>
      <c r="MF146" s="137"/>
      <c r="MG146" s="137"/>
      <c r="MH146" s="137"/>
      <c r="MI146" s="137"/>
      <c r="MJ146" s="137"/>
      <c r="MK146" s="137"/>
      <c r="ML146" s="137"/>
      <c r="MM146" s="137"/>
      <c r="MN146" s="137"/>
      <c r="MO146" s="137"/>
      <c r="MP146" s="137"/>
      <c r="MQ146" s="137"/>
      <c r="MR146" s="137"/>
      <c r="MS146" s="137"/>
      <c r="MT146" s="137"/>
      <c r="MU146" s="137"/>
      <c r="MV146" s="137"/>
      <c r="MW146" s="137"/>
      <c r="MX146" s="137"/>
      <c r="MY146" s="137"/>
      <c r="MZ146" s="137"/>
      <c r="NA146" s="137"/>
      <c r="NB146" s="137"/>
      <c r="NC146" s="137"/>
      <c r="ND146" s="137"/>
      <c r="NE146" s="137"/>
      <c r="NF146" s="137"/>
      <c r="NG146" s="137"/>
      <c r="NH146" s="137"/>
      <c r="NI146" s="137"/>
      <c r="NJ146" s="137"/>
      <c r="NK146" s="137"/>
      <c r="NL146" s="137"/>
      <c r="NM146" s="137"/>
      <c r="NN146" s="137"/>
      <c r="NO146" s="137"/>
      <c r="NP146" s="137"/>
      <c r="NQ146" s="137"/>
      <c r="NR146" s="137"/>
      <c r="NS146" s="137"/>
      <c r="NT146" s="137"/>
      <c r="NU146" s="137"/>
      <c r="NV146" s="137"/>
      <c r="NW146" s="137"/>
      <c r="NX146" s="137"/>
      <c r="NY146" s="137"/>
      <c r="NZ146" s="137"/>
      <c r="OA146" s="137"/>
      <c r="OB146" s="137"/>
      <c r="OC146" s="137"/>
      <c r="OD146" s="137"/>
      <c r="OE146" s="137"/>
      <c r="OF146" s="137"/>
      <c r="OG146" s="137"/>
      <c r="OH146" s="137"/>
      <c r="OI146" s="137"/>
      <c r="OJ146" s="137"/>
      <c r="OK146" s="137"/>
      <c r="OL146" s="137"/>
      <c r="OM146" s="137"/>
      <c r="ON146" s="137"/>
      <c r="OO146" s="137"/>
      <c r="OP146" s="137"/>
      <c r="OQ146" s="137"/>
      <c r="OR146" s="137"/>
      <c r="OS146" s="137"/>
      <c r="OT146" s="137"/>
      <c r="OU146" s="137"/>
      <c r="OV146" s="137"/>
      <c r="OW146" s="137"/>
      <c r="OX146" s="137"/>
      <c r="OY146" s="137"/>
      <c r="OZ146" s="137"/>
      <c r="PA146" s="137"/>
      <c r="PB146" s="137"/>
      <c r="PC146" s="137"/>
      <c r="PD146" s="137"/>
      <c r="PE146" s="137"/>
      <c r="PF146" s="137"/>
      <c r="PG146" s="137"/>
      <c r="PH146" s="137"/>
      <c r="PI146" s="137"/>
      <c r="PJ146" s="137"/>
      <c r="PK146" s="137"/>
      <c r="PL146" s="137"/>
      <c r="PM146" s="137"/>
      <c r="PN146" s="137"/>
      <c r="PO146" s="137"/>
      <c r="PP146" s="137"/>
      <c r="PQ146" s="137"/>
      <c r="PR146" s="137"/>
      <c r="PS146" s="137"/>
      <c r="PT146" s="137"/>
      <c r="PU146" s="137"/>
      <c r="PV146" s="137"/>
      <c r="PW146" s="137"/>
      <c r="PX146" s="137"/>
      <c r="PY146" s="137"/>
      <c r="PZ146" s="137"/>
      <c r="QA146" s="137"/>
      <c r="QB146" s="137"/>
      <c r="QC146" s="137"/>
      <c r="QD146" s="137"/>
      <c r="QE146" s="137"/>
      <c r="QF146" s="137"/>
      <c r="QG146" s="137"/>
      <c r="QH146" s="137"/>
      <c r="QI146" s="137"/>
      <c r="QJ146" s="137"/>
      <c r="QK146" s="137"/>
      <c r="QL146" s="137"/>
      <c r="QM146" s="137"/>
      <c r="QN146" s="137"/>
      <c r="QO146" s="137"/>
      <c r="QP146" s="137"/>
      <c r="QQ146" s="137"/>
      <c r="QR146" s="137"/>
      <c r="QS146" s="137"/>
      <c r="QT146" s="137"/>
      <c r="QU146" s="137"/>
      <c r="QV146" s="137"/>
      <c r="QW146" s="137"/>
      <c r="QX146" s="137"/>
      <c r="QY146" s="137"/>
      <c r="QZ146" s="137"/>
      <c r="RA146" s="137"/>
      <c r="RB146" s="137"/>
      <c r="RC146" s="137"/>
      <c r="RD146" s="137"/>
      <c r="RE146" s="137"/>
      <c r="RF146" s="137"/>
      <c r="RG146" s="137"/>
      <c r="RH146" s="137"/>
      <c r="RI146" s="137"/>
      <c r="RJ146" s="137"/>
      <c r="RK146" s="137"/>
      <c r="RL146" s="137"/>
      <c r="RM146" s="137"/>
      <c r="RN146" s="137"/>
      <c r="RO146" s="137"/>
      <c r="RP146" s="137"/>
      <c r="RQ146" s="137"/>
      <c r="RR146" s="137"/>
      <c r="RS146" s="137"/>
      <c r="RT146" s="137"/>
      <c r="RU146" s="137"/>
      <c r="RV146" s="137"/>
      <c r="RW146" s="137"/>
    </row>
    <row r="147" spans="1:491" s="138" customFormat="1" ht="15.75" x14ac:dyDescent="0.25">
      <c r="A147" s="276"/>
      <c r="B147" s="279"/>
      <c r="C147" s="122" t="s">
        <v>3</v>
      </c>
      <c r="D147" s="144">
        <f>D151+D155</f>
        <v>69627.005000000005</v>
      </c>
      <c r="E147" s="144">
        <f>E151+E155</f>
        <v>69574.086039999995</v>
      </c>
      <c r="F147" s="123">
        <f t="shared" ref="F147:F149" si="35">E147/D147</f>
        <v>0.99923996501070222</v>
      </c>
      <c r="G147" s="273"/>
      <c r="H147" s="124"/>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c r="DS147" s="137"/>
      <c r="DT147" s="137"/>
      <c r="DU147" s="137"/>
      <c r="DV147" s="137"/>
      <c r="DW147" s="137"/>
      <c r="DX147" s="137"/>
      <c r="DY147" s="137"/>
      <c r="DZ147" s="137"/>
      <c r="EA147" s="137"/>
      <c r="EB147" s="137"/>
      <c r="EC147" s="137"/>
      <c r="ED147" s="137"/>
      <c r="EE147" s="137"/>
      <c r="EF147" s="137"/>
      <c r="EG147" s="137"/>
      <c r="EH147" s="137"/>
      <c r="EI147" s="137"/>
      <c r="EJ147" s="137"/>
      <c r="EK147" s="137"/>
      <c r="EL147" s="137"/>
      <c r="EM147" s="137"/>
      <c r="EN147" s="137"/>
      <c r="EO147" s="137"/>
      <c r="EP147" s="137"/>
      <c r="EQ147" s="137"/>
      <c r="ER147" s="137"/>
      <c r="ES147" s="137"/>
      <c r="ET147" s="137"/>
      <c r="EU147" s="137"/>
      <c r="EV147" s="137"/>
      <c r="EW147" s="137"/>
      <c r="EX147" s="137"/>
      <c r="EY147" s="137"/>
      <c r="EZ147" s="137"/>
      <c r="FA147" s="137"/>
      <c r="FB147" s="137"/>
      <c r="FC147" s="137"/>
      <c r="FD147" s="137"/>
      <c r="FE147" s="137"/>
      <c r="FF147" s="137"/>
      <c r="FG147" s="137"/>
      <c r="FH147" s="137"/>
      <c r="FI147" s="137"/>
      <c r="FJ147" s="137"/>
      <c r="FK147" s="137"/>
      <c r="FL147" s="137"/>
      <c r="FM147" s="137"/>
      <c r="FN147" s="137"/>
      <c r="FO147" s="137"/>
      <c r="FP147" s="137"/>
      <c r="FQ147" s="137"/>
      <c r="FR147" s="137"/>
      <c r="FS147" s="137"/>
      <c r="FT147" s="137"/>
      <c r="FU147" s="137"/>
      <c r="FV147" s="137"/>
      <c r="FW147" s="137"/>
      <c r="FX147" s="137"/>
      <c r="FY147" s="137"/>
      <c r="FZ147" s="137"/>
      <c r="GA147" s="137"/>
      <c r="GB147" s="137"/>
      <c r="GC147" s="137"/>
      <c r="GD147" s="137"/>
      <c r="GE147" s="137"/>
      <c r="GF147" s="137"/>
      <c r="GG147" s="137"/>
      <c r="GH147" s="137"/>
      <c r="GI147" s="137"/>
      <c r="GJ147" s="137"/>
      <c r="GK147" s="137"/>
      <c r="GL147" s="137"/>
      <c r="GM147" s="137"/>
      <c r="GN147" s="137"/>
      <c r="GO147" s="137"/>
      <c r="GP147" s="137"/>
      <c r="GQ147" s="137"/>
      <c r="GR147" s="137"/>
      <c r="GS147" s="137"/>
      <c r="GT147" s="137"/>
      <c r="GU147" s="137"/>
      <c r="GV147" s="137"/>
      <c r="GW147" s="137"/>
      <c r="GX147" s="137"/>
      <c r="GY147" s="137"/>
      <c r="GZ147" s="137"/>
      <c r="HA147" s="137"/>
      <c r="HB147" s="137"/>
      <c r="HC147" s="137"/>
      <c r="HD147" s="137"/>
      <c r="HE147" s="137"/>
      <c r="HF147" s="137"/>
      <c r="HG147" s="137"/>
      <c r="HH147" s="137"/>
      <c r="HI147" s="137"/>
      <c r="HJ147" s="137"/>
      <c r="HK147" s="137"/>
      <c r="HL147" s="137"/>
      <c r="HM147" s="137"/>
      <c r="HN147" s="137"/>
      <c r="HO147" s="137"/>
      <c r="HP147" s="137"/>
      <c r="HQ147" s="137"/>
      <c r="HR147" s="137"/>
      <c r="HS147" s="137"/>
      <c r="HT147" s="137"/>
      <c r="HU147" s="137"/>
      <c r="HV147" s="137"/>
      <c r="HW147" s="137"/>
      <c r="HX147" s="137"/>
      <c r="HY147" s="137"/>
      <c r="HZ147" s="137"/>
      <c r="IA147" s="137"/>
      <c r="IB147" s="137"/>
      <c r="IC147" s="137"/>
      <c r="ID147" s="137"/>
      <c r="IE147" s="137"/>
      <c r="IF147" s="137"/>
      <c r="IG147" s="137"/>
      <c r="IH147" s="137"/>
      <c r="II147" s="137"/>
      <c r="IJ147" s="137"/>
      <c r="IK147" s="137"/>
      <c r="IL147" s="137"/>
      <c r="IM147" s="137"/>
      <c r="IN147" s="137"/>
      <c r="IO147" s="137"/>
      <c r="IP147" s="137"/>
      <c r="IQ147" s="137"/>
      <c r="IR147" s="137"/>
      <c r="IS147" s="137"/>
      <c r="IT147" s="137"/>
      <c r="IU147" s="137"/>
      <c r="IV147" s="137"/>
      <c r="IW147" s="137"/>
      <c r="IX147" s="137"/>
      <c r="IY147" s="137"/>
      <c r="IZ147" s="137"/>
      <c r="JA147" s="137"/>
      <c r="JB147" s="137"/>
      <c r="JC147" s="137"/>
      <c r="JD147" s="137"/>
      <c r="JE147" s="137"/>
      <c r="JF147" s="137"/>
      <c r="JG147" s="137"/>
      <c r="JH147" s="137"/>
      <c r="JI147" s="137"/>
      <c r="JJ147" s="137"/>
      <c r="JK147" s="137"/>
      <c r="JL147" s="137"/>
      <c r="JM147" s="137"/>
      <c r="JN147" s="137"/>
      <c r="JO147" s="137"/>
      <c r="JP147" s="137"/>
      <c r="JQ147" s="137"/>
      <c r="JR147" s="137"/>
      <c r="JS147" s="137"/>
      <c r="JT147" s="137"/>
      <c r="JU147" s="137"/>
      <c r="JV147" s="137"/>
      <c r="JW147" s="137"/>
      <c r="JX147" s="137"/>
      <c r="JY147" s="137"/>
      <c r="JZ147" s="137"/>
      <c r="KA147" s="137"/>
      <c r="KB147" s="137"/>
      <c r="KC147" s="137"/>
      <c r="KD147" s="137"/>
      <c r="KE147" s="137"/>
      <c r="KF147" s="137"/>
      <c r="KG147" s="137"/>
      <c r="KH147" s="137"/>
      <c r="KI147" s="137"/>
      <c r="KJ147" s="137"/>
      <c r="KK147" s="137"/>
      <c r="KL147" s="137"/>
      <c r="KM147" s="137"/>
      <c r="KN147" s="137"/>
      <c r="KO147" s="137"/>
      <c r="KP147" s="137"/>
      <c r="KQ147" s="137"/>
      <c r="KR147" s="137"/>
      <c r="KS147" s="137"/>
      <c r="KT147" s="137"/>
      <c r="KU147" s="137"/>
      <c r="KV147" s="137"/>
      <c r="KW147" s="137"/>
      <c r="KX147" s="137"/>
      <c r="KY147" s="137"/>
      <c r="KZ147" s="137"/>
      <c r="LA147" s="137"/>
      <c r="LB147" s="137"/>
      <c r="LC147" s="137"/>
      <c r="LD147" s="137"/>
      <c r="LE147" s="137"/>
      <c r="LF147" s="137"/>
      <c r="LG147" s="137"/>
      <c r="LH147" s="137"/>
      <c r="LI147" s="137"/>
      <c r="LJ147" s="137"/>
      <c r="LK147" s="137"/>
      <c r="LL147" s="137"/>
      <c r="LM147" s="137"/>
      <c r="LN147" s="137"/>
      <c r="LO147" s="137"/>
      <c r="LP147" s="137"/>
      <c r="LQ147" s="137"/>
      <c r="LR147" s="137"/>
      <c r="LS147" s="137"/>
      <c r="LT147" s="137"/>
      <c r="LU147" s="137"/>
      <c r="LV147" s="137"/>
      <c r="LW147" s="137"/>
      <c r="LX147" s="137"/>
      <c r="LY147" s="137"/>
      <c r="LZ147" s="137"/>
      <c r="MA147" s="137"/>
      <c r="MB147" s="137"/>
      <c r="MC147" s="137"/>
      <c r="MD147" s="137"/>
      <c r="ME147" s="137"/>
      <c r="MF147" s="137"/>
      <c r="MG147" s="137"/>
      <c r="MH147" s="137"/>
      <c r="MI147" s="137"/>
      <c r="MJ147" s="137"/>
      <c r="MK147" s="137"/>
      <c r="ML147" s="137"/>
      <c r="MM147" s="137"/>
      <c r="MN147" s="137"/>
      <c r="MO147" s="137"/>
      <c r="MP147" s="137"/>
      <c r="MQ147" s="137"/>
      <c r="MR147" s="137"/>
      <c r="MS147" s="137"/>
      <c r="MT147" s="137"/>
      <c r="MU147" s="137"/>
      <c r="MV147" s="137"/>
      <c r="MW147" s="137"/>
      <c r="MX147" s="137"/>
      <c r="MY147" s="137"/>
      <c r="MZ147" s="137"/>
      <c r="NA147" s="137"/>
      <c r="NB147" s="137"/>
      <c r="NC147" s="137"/>
      <c r="ND147" s="137"/>
      <c r="NE147" s="137"/>
      <c r="NF147" s="137"/>
      <c r="NG147" s="137"/>
      <c r="NH147" s="137"/>
      <c r="NI147" s="137"/>
      <c r="NJ147" s="137"/>
      <c r="NK147" s="137"/>
      <c r="NL147" s="137"/>
      <c r="NM147" s="137"/>
      <c r="NN147" s="137"/>
      <c r="NO147" s="137"/>
      <c r="NP147" s="137"/>
      <c r="NQ147" s="137"/>
      <c r="NR147" s="137"/>
      <c r="NS147" s="137"/>
      <c r="NT147" s="137"/>
      <c r="NU147" s="137"/>
      <c r="NV147" s="137"/>
      <c r="NW147" s="137"/>
      <c r="NX147" s="137"/>
      <c r="NY147" s="137"/>
      <c r="NZ147" s="137"/>
      <c r="OA147" s="137"/>
      <c r="OB147" s="137"/>
      <c r="OC147" s="137"/>
      <c r="OD147" s="137"/>
      <c r="OE147" s="137"/>
      <c r="OF147" s="137"/>
      <c r="OG147" s="137"/>
      <c r="OH147" s="137"/>
      <c r="OI147" s="137"/>
      <c r="OJ147" s="137"/>
      <c r="OK147" s="137"/>
      <c r="OL147" s="137"/>
      <c r="OM147" s="137"/>
      <c r="ON147" s="137"/>
      <c r="OO147" s="137"/>
      <c r="OP147" s="137"/>
      <c r="OQ147" s="137"/>
      <c r="OR147" s="137"/>
      <c r="OS147" s="137"/>
      <c r="OT147" s="137"/>
      <c r="OU147" s="137"/>
      <c r="OV147" s="137"/>
      <c r="OW147" s="137"/>
      <c r="OX147" s="137"/>
      <c r="OY147" s="137"/>
      <c r="OZ147" s="137"/>
      <c r="PA147" s="137"/>
      <c r="PB147" s="137"/>
      <c r="PC147" s="137"/>
      <c r="PD147" s="137"/>
      <c r="PE147" s="137"/>
      <c r="PF147" s="137"/>
      <c r="PG147" s="137"/>
      <c r="PH147" s="137"/>
      <c r="PI147" s="137"/>
      <c r="PJ147" s="137"/>
      <c r="PK147" s="137"/>
      <c r="PL147" s="137"/>
      <c r="PM147" s="137"/>
      <c r="PN147" s="137"/>
      <c r="PO147" s="137"/>
      <c r="PP147" s="137"/>
      <c r="PQ147" s="137"/>
      <c r="PR147" s="137"/>
      <c r="PS147" s="137"/>
      <c r="PT147" s="137"/>
      <c r="PU147" s="137"/>
      <c r="PV147" s="137"/>
      <c r="PW147" s="137"/>
      <c r="PX147" s="137"/>
      <c r="PY147" s="137"/>
      <c r="PZ147" s="137"/>
      <c r="QA147" s="137"/>
      <c r="QB147" s="137"/>
      <c r="QC147" s="137"/>
      <c r="QD147" s="137"/>
      <c r="QE147" s="137"/>
      <c r="QF147" s="137"/>
      <c r="QG147" s="137"/>
      <c r="QH147" s="137"/>
      <c r="QI147" s="137"/>
      <c r="QJ147" s="137"/>
      <c r="QK147" s="137"/>
      <c r="QL147" s="137"/>
      <c r="QM147" s="137"/>
      <c r="QN147" s="137"/>
      <c r="QO147" s="137"/>
      <c r="QP147" s="137"/>
      <c r="QQ147" s="137"/>
      <c r="QR147" s="137"/>
      <c r="QS147" s="137"/>
      <c r="QT147" s="137"/>
      <c r="QU147" s="137"/>
      <c r="QV147" s="137"/>
      <c r="QW147" s="137"/>
      <c r="QX147" s="137"/>
      <c r="QY147" s="137"/>
      <c r="QZ147" s="137"/>
      <c r="RA147" s="137"/>
      <c r="RB147" s="137"/>
      <c r="RC147" s="137"/>
      <c r="RD147" s="137"/>
      <c r="RE147" s="137"/>
      <c r="RF147" s="137"/>
      <c r="RG147" s="137"/>
      <c r="RH147" s="137"/>
      <c r="RI147" s="137"/>
      <c r="RJ147" s="137"/>
      <c r="RK147" s="137"/>
      <c r="RL147" s="137"/>
      <c r="RM147" s="137"/>
      <c r="RN147" s="137"/>
      <c r="RO147" s="137"/>
      <c r="RP147" s="137"/>
      <c r="RQ147" s="137"/>
      <c r="RR147" s="137"/>
      <c r="RS147" s="137"/>
      <c r="RT147" s="137"/>
      <c r="RU147" s="137"/>
      <c r="RV147" s="137"/>
      <c r="RW147" s="137"/>
    </row>
    <row r="148" spans="1:491" s="138" customFormat="1" ht="15.75" x14ac:dyDescent="0.25">
      <c r="A148" s="276"/>
      <c r="B148" s="279"/>
      <c r="C148" s="122" t="s">
        <v>4</v>
      </c>
      <c r="D148" s="144">
        <f>D152+D156</f>
        <v>104054.37</v>
      </c>
      <c r="E148" s="144">
        <f>E152+E156</f>
        <v>102343.32367</v>
      </c>
      <c r="F148" s="123">
        <f t="shared" si="35"/>
        <v>0.98355622805654397</v>
      </c>
      <c r="G148" s="273"/>
      <c r="H148" s="124"/>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c r="DS148" s="137"/>
      <c r="DT148" s="137"/>
      <c r="DU148" s="137"/>
      <c r="DV148" s="137"/>
      <c r="DW148" s="137"/>
      <c r="DX148" s="137"/>
      <c r="DY148" s="137"/>
      <c r="DZ148" s="137"/>
      <c r="EA148" s="137"/>
      <c r="EB148" s="137"/>
      <c r="EC148" s="137"/>
      <c r="ED148" s="137"/>
      <c r="EE148" s="137"/>
      <c r="EF148" s="137"/>
      <c r="EG148" s="137"/>
      <c r="EH148" s="137"/>
      <c r="EI148" s="137"/>
      <c r="EJ148" s="137"/>
      <c r="EK148" s="137"/>
      <c r="EL148" s="137"/>
      <c r="EM148" s="137"/>
      <c r="EN148" s="137"/>
      <c r="EO148" s="137"/>
      <c r="EP148" s="137"/>
      <c r="EQ148" s="137"/>
      <c r="ER148" s="137"/>
      <c r="ES148" s="137"/>
      <c r="ET148" s="137"/>
      <c r="EU148" s="137"/>
      <c r="EV148" s="137"/>
      <c r="EW148" s="137"/>
      <c r="EX148" s="137"/>
      <c r="EY148" s="137"/>
      <c r="EZ148" s="137"/>
      <c r="FA148" s="137"/>
      <c r="FB148" s="137"/>
      <c r="FC148" s="137"/>
      <c r="FD148" s="137"/>
      <c r="FE148" s="137"/>
      <c r="FF148" s="137"/>
      <c r="FG148" s="137"/>
      <c r="FH148" s="137"/>
      <c r="FI148" s="137"/>
      <c r="FJ148" s="137"/>
      <c r="FK148" s="137"/>
      <c r="FL148" s="137"/>
      <c r="FM148" s="137"/>
      <c r="FN148" s="137"/>
      <c r="FO148" s="137"/>
      <c r="FP148" s="137"/>
      <c r="FQ148" s="137"/>
      <c r="FR148" s="137"/>
      <c r="FS148" s="137"/>
      <c r="FT148" s="137"/>
      <c r="FU148" s="137"/>
      <c r="FV148" s="137"/>
      <c r="FW148" s="137"/>
      <c r="FX148" s="137"/>
      <c r="FY148" s="137"/>
      <c r="FZ148" s="137"/>
      <c r="GA148" s="137"/>
      <c r="GB148" s="137"/>
      <c r="GC148" s="137"/>
      <c r="GD148" s="137"/>
      <c r="GE148" s="137"/>
      <c r="GF148" s="137"/>
      <c r="GG148" s="137"/>
      <c r="GH148" s="137"/>
      <c r="GI148" s="137"/>
      <c r="GJ148" s="137"/>
      <c r="GK148" s="137"/>
      <c r="GL148" s="137"/>
      <c r="GM148" s="137"/>
      <c r="GN148" s="137"/>
      <c r="GO148" s="137"/>
      <c r="GP148" s="137"/>
      <c r="GQ148" s="137"/>
      <c r="GR148" s="137"/>
      <c r="GS148" s="137"/>
      <c r="GT148" s="137"/>
      <c r="GU148" s="137"/>
      <c r="GV148" s="137"/>
      <c r="GW148" s="137"/>
      <c r="GX148" s="137"/>
      <c r="GY148" s="137"/>
      <c r="GZ148" s="137"/>
      <c r="HA148" s="137"/>
      <c r="HB148" s="137"/>
      <c r="HC148" s="137"/>
      <c r="HD148" s="137"/>
      <c r="HE148" s="137"/>
      <c r="HF148" s="137"/>
      <c r="HG148" s="137"/>
      <c r="HH148" s="137"/>
      <c r="HI148" s="137"/>
      <c r="HJ148" s="137"/>
      <c r="HK148" s="137"/>
      <c r="HL148" s="137"/>
      <c r="HM148" s="137"/>
      <c r="HN148" s="137"/>
      <c r="HO148" s="137"/>
      <c r="HP148" s="137"/>
      <c r="HQ148" s="137"/>
      <c r="HR148" s="137"/>
      <c r="HS148" s="137"/>
      <c r="HT148" s="137"/>
      <c r="HU148" s="137"/>
      <c r="HV148" s="137"/>
      <c r="HW148" s="137"/>
      <c r="HX148" s="137"/>
      <c r="HY148" s="137"/>
      <c r="HZ148" s="137"/>
      <c r="IA148" s="137"/>
      <c r="IB148" s="137"/>
      <c r="IC148" s="137"/>
      <c r="ID148" s="137"/>
      <c r="IE148" s="137"/>
      <c r="IF148" s="137"/>
      <c r="IG148" s="137"/>
      <c r="IH148" s="137"/>
      <c r="II148" s="137"/>
      <c r="IJ148" s="137"/>
      <c r="IK148" s="137"/>
      <c r="IL148" s="137"/>
      <c r="IM148" s="137"/>
      <c r="IN148" s="137"/>
      <c r="IO148" s="137"/>
      <c r="IP148" s="137"/>
      <c r="IQ148" s="137"/>
      <c r="IR148" s="137"/>
      <c r="IS148" s="137"/>
      <c r="IT148" s="137"/>
      <c r="IU148" s="137"/>
      <c r="IV148" s="137"/>
      <c r="IW148" s="137"/>
      <c r="IX148" s="137"/>
      <c r="IY148" s="137"/>
      <c r="IZ148" s="137"/>
      <c r="JA148" s="137"/>
      <c r="JB148" s="137"/>
      <c r="JC148" s="137"/>
      <c r="JD148" s="137"/>
      <c r="JE148" s="137"/>
      <c r="JF148" s="137"/>
      <c r="JG148" s="137"/>
      <c r="JH148" s="137"/>
      <c r="JI148" s="137"/>
      <c r="JJ148" s="137"/>
      <c r="JK148" s="137"/>
      <c r="JL148" s="137"/>
      <c r="JM148" s="137"/>
      <c r="JN148" s="137"/>
      <c r="JO148" s="137"/>
      <c r="JP148" s="137"/>
      <c r="JQ148" s="137"/>
      <c r="JR148" s="137"/>
      <c r="JS148" s="137"/>
      <c r="JT148" s="137"/>
      <c r="JU148" s="137"/>
      <c r="JV148" s="137"/>
      <c r="JW148" s="137"/>
      <c r="JX148" s="137"/>
      <c r="JY148" s="137"/>
      <c r="JZ148" s="137"/>
      <c r="KA148" s="137"/>
      <c r="KB148" s="137"/>
      <c r="KC148" s="137"/>
      <c r="KD148" s="137"/>
      <c r="KE148" s="137"/>
      <c r="KF148" s="137"/>
      <c r="KG148" s="137"/>
      <c r="KH148" s="137"/>
      <c r="KI148" s="137"/>
      <c r="KJ148" s="137"/>
      <c r="KK148" s="137"/>
      <c r="KL148" s="137"/>
      <c r="KM148" s="137"/>
      <c r="KN148" s="137"/>
      <c r="KO148" s="137"/>
      <c r="KP148" s="137"/>
      <c r="KQ148" s="137"/>
      <c r="KR148" s="137"/>
      <c r="KS148" s="137"/>
      <c r="KT148" s="137"/>
      <c r="KU148" s="137"/>
      <c r="KV148" s="137"/>
      <c r="KW148" s="137"/>
      <c r="KX148" s="137"/>
      <c r="KY148" s="137"/>
      <c r="KZ148" s="137"/>
      <c r="LA148" s="137"/>
      <c r="LB148" s="137"/>
      <c r="LC148" s="137"/>
      <c r="LD148" s="137"/>
      <c r="LE148" s="137"/>
      <c r="LF148" s="137"/>
      <c r="LG148" s="137"/>
      <c r="LH148" s="137"/>
      <c r="LI148" s="137"/>
      <c r="LJ148" s="137"/>
      <c r="LK148" s="137"/>
      <c r="LL148" s="137"/>
      <c r="LM148" s="137"/>
      <c r="LN148" s="137"/>
      <c r="LO148" s="137"/>
      <c r="LP148" s="137"/>
      <c r="LQ148" s="137"/>
      <c r="LR148" s="137"/>
      <c r="LS148" s="137"/>
      <c r="LT148" s="137"/>
      <c r="LU148" s="137"/>
      <c r="LV148" s="137"/>
      <c r="LW148" s="137"/>
      <c r="LX148" s="137"/>
      <c r="LY148" s="137"/>
      <c r="LZ148" s="137"/>
      <c r="MA148" s="137"/>
      <c r="MB148" s="137"/>
      <c r="MC148" s="137"/>
      <c r="MD148" s="137"/>
      <c r="ME148" s="137"/>
      <c r="MF148" s="137"/>
      <c r="MG148" s="137"/>
      <c r="MH148" s="137"/>
      <c r="MI148" s="137"/>
      <c r="MJ148" s="137"/>
      <c r="MK148" s="137"/>
      <c r="ML148" s="137"/>
      <c r="MM148" s="137"/>
      <c r="MN148" s="137"/>
      <c r="MO148" s="137"/>
      <c r="MP148" s="137"/>
      <c r="MQ148" s="137"/>
      <c r="MR148" s="137"/>
      <c r="MS148" s="137"/>
      <c r="MT148" s="137"/>
      <c r="MU148" s="137"/>
      <c r="MV148" s="137"/>
      <c r="MW148" s="137"/>
      <c r="MX148" s="137"/>
      <c r="MY148" s="137"/>
      <c r="MZ148" s="137"/>
      <c r="NA148" s="137"/>
      <c r="NB148" s="137"/>
      <c r="NC148" s="137"/>
      <c r="ND148" s="137"/>
      <c r="NE148" s="137"/>
      <c r="NF148" s="137"/>
      <c r="NG148" s="137"/>
      <c r="NH148" s="137"/>
      <c r="NI148" s="137"/>
      <c r="NJ148" s="137"/>
      <c r="NK148" s="137"/>
      <c r="NL148" s="137"/>
      <c r="NM148" s="137"/>
      <c r="NN148" s="137"/>
      <c r="NO148" s="137"/>
      <c r="NP148" s="137"/>
      <c r="NQ148" s="137"/>
      <c r="NR148" s="137"/>
      <c r="NS148" s="137"/>
      <c r="NT148" s="137"/>
      <c r="NU148" s="137"/>
      <c r="NV148" s="137"/>
      <c r="NW148" s="137"/>
      <c r="NX148" s="137"/>
      <c r="NY148" s="137"/>
      <c r="NZ148" s="137"/>
      <c r="OA148" s="137"/>
      <c r="OB148" s="137"/>
      <c r="OC148" s="137"/>
      <c r="OD148" s="137"/>
      <c r="OE148" s="137"/>
      <c r="OF148" s="137"/>
      <c r="OG148" s="137"/>
      <c r="OH148" s="137"/>
      <c r="OI148" s="137"/>
      <c r="OJ148" s="137"/>
      <c r="OK148" s="137"/>
      <c r="OL148" s="137"/>
      <c r="OM148" s="137"/>
      <c r="ON148" s="137"/>
      <c r="OO148" s="137"/>
      <c r="OP148" s="137"/>
      <c r="OQ148" s="137"/>
      <c r="OR148" s="137"/>
      <c r="OS148" s="137"/>
      <c r="OT148" s="137"/>
      <c r="OU148" s="137"/>
      <c r="OV148" s="137"/>
      <c r="OW148" s="137"/>
      <c r="OX148" s="137"/>
      <c r="OY148" s="137"/>
      <c r="OZ148" s="137"/>
      <c r="PA148" s="137"/>
      <c r="PB148" s="137"/>
      <c r="PC148" s="137"/>
      <c r="PD148" s="137"/>
      <c r="PE148" s="137"/>
      <c r="PF148" s="137"/>
      <c r="PG148" s="137"/>
      <c r="PH148" s="137"/>
      <c r="PI148" s="137"/>
      <c r="PJ148" s="137"/>
      <c r="PK148" s="137"/>
      <c r="PL148" s="137"/>
      <c r="PM148" s="137"/>
      <c r="PN148" s="137"/>
      <c r="PO148" s="137"/>
      <c r="PP148" s="137"/>
      <c r="PQ148" s="137"/>
      <c r="PR148" s="137"/>
      <c r="PS148" s="137"/>
      <c r="PT148" s="137"/>
      <c r="PU148" s="137"/>
      <c r="PV148" s="137"/>
      <c r="PW148" s="137"/>
      <c r="PX148" s="137"/>
      <c r="PY148" s="137"/>
      <c r="PZ148" s="137"/>
      <c r="QA148" s="137"/>
      <c r="QB148" s="137"/>
      <c r="QC148" s="137"/>
      <c r="QD148" s="137"/>
      <c r="QE148" s="137"/>
      <c r="QF148" s="137"/>
      <c r="QG148" s="137"/>
      <c r="QH148" s="137"/>
      <c r="QI148" s="137"/>
      <c r="QJ148" s="137"/>
      <c r="QK148" s="137"/>
      <c r="QL148" s="137"/>
      <c r="QM148" s="137"/>
      <c r="QN148" s="137"/>
      <c r="QO148" s="137"/>
      <c r="QP148" s="137"/>
      <c r="QQ148" s="137"/>
      <c r="QR148" s="137"/>
      <c r="QS148" s="137"/>
      <c r="QT148" s="137"/>
      <c r="QU148" s="137"/>
      <c r="QV148" s="137"/>
      <c r="QW148" s="137"/>
      <c r="QX148" s="137"/>
      <c r="QY148" s="137"/>
      <c r="QZ148" s="137"/>
      <c r="RA148" s="137"/>
      <c r="RB148" s="137"/>
      <c r="RC148" s="137"/>
      <c r="RD148" s="137"/>
      <c r="RE148" s="137"/>
      <c r="RF148" s="137"/>
      <c r="RG148" s="137"/>
      <c r="RH148" s="137"/>
      <c r="RI148" s="137"/>
      <c r="RJ148" s="137"/>
      <c r="RK148" s="137"/>
      <c r="RL148" s="137"/>
      <c r="RM148" s="137"/>
      <c r="RN148" s="137"/>
      <c r="RO148" s="137"/>
      <c r="RP148" s="137"/>
      <c r="RQ148" s="137"/>
      <c r="RR148" s="137"/>
      <c r="RS148" s="137"/>
      <c r="RT148" s="137"/>
      <c r="RU148" s="137"/>
      <c r="RV148" s="137"/>
      <c r="RW148" s="137"/>
    </row>
    <row r="149" spans="1:491" s="138" customFormat="1" ht="15.75" x14ac:dyDescent="0.25">
      <c r="A149" s="277"/>
      <c r="B149" s="280"/>
      <c r="C149" s="122" t="s">
        <v>5</v>
      </c>
      <c r="D149" s="144"/>
      <c r="E149" s="144"/>
      <c r="F149" s="123" t="e">
        <f t="shared" si="35"/>
        <v>#DIV/0!</v>
      </c>
      <c r="G149" s="274"/>
      <c r="H149" s="124"/>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c r="DS149" s="137"/>
      <c r="DT149" s="137"/>
      <c r="DU149" s="137"/>
      <c r="DV149" s="137"/>
      <c r="DW149" s="137"/>
      <c r="DX149" s="137"/>
      <c r="DY149" s="137"/>
      <c r="DZ149" s="137"/>
      <c r="EA149" s="137"/>
      <c r="EB149" s="137"/>
      <c r="EC149" s="137"/>
      <c r="ED149" s="137"/>
      <c r="EE149" s="137"/>
      <c r="EF149" s="137"/>
      <c r="EG149" s="137"/>
      <c r="EH149" s="137"/>
      <c r="EI149" s="137"/>
      <c r="EJ149" s="137"/>
      <c r="EK149" s="137"/>
      <c r="EL149" s="137"/>
      <c r="EM149" s="137"/>
      <c r="EN149" s="137"/>
      <c r="EO149" s="137"/>
      <c r="EP149" s="137"/>
      <c r="EQ149" s="137"/>
      <c r="ER149" s="137"/>
      <c r="ES149" s="137"/>
      <c r="ET149" s="137"/>
      <c r="EU149" s="137"/>
      <c r="EV149" s="137"/>
      <c r="EW149" s="137"/>
      <c r="EX149" s="137"/>
      <c r="EY149" s="137"/>
      <c r="EZ149" s="137"/>
      <c r="FA149" s="137"/>
      <c r="FB149" s="137"/>
      <c r="FC149" s="137"/>
      <c r="FD149" s="137"/>
      <c r="FE149" s="137"/>
      <c r="FF149" s="137"/>
      <c r="FG149" s="137"/>
      <c r="FH149" s="137"/>
      <c r="FI149" s="137"/>
      <c r="FJ149" s="137"/>
      <c r="FK149" s="137"/>
      <c r="FL149" s="137"/>
      <c r="FM149" s="137"/>
      <c r="FN149" s="137"/>
      <c r="FO149" s="137"/>
      <c r="FP149" s="137"/>
      <c r="FQ149" s="137"/>
      <c r="FR149" s="137"/>
      <c r="FS149" s="137"/>
      <c r="FT149" s="137"/>
      <c r="FU149" s="137"/>
      <c r="FV149" s="137"/>
      <c r="FW149" s="137"/>
      <c r="FX149" s="137"/>
      <c r="FY149" s="137"/>
      <c r="FZ149" s="137"/>
      <c r="GA149" s="137"/>
      <c r="GB149" s="137"/>
      <c r="GC149" s="137"/>
      <c r="GD149" s="137"/>
      <c r="GE149" s="137"/>
      <c r="GF149" s="137"/>
      <c r="GG149" s="137"/>
      <c r="GH149" s="137"/>
      <c r="GI149" s="137"/>
      <c r="GJ149" s="137"/>
      <c r="GK149" s="137"/>
      <c r="GL149" s="137"/>
      <c r="GM149" s="137"/>
      <c r="GN149" s="137"/>
      <c r="GO149" s="137"/>
      <c r="GP149" s="137"/>
      <c r="GQ149" s="137"/>
      <c r="GR149" s="137"/>
      <c r="GS149" s="137"/>
      <c r="GT149" s="137"/>
      <c r="GU149" s="137"/>
      <c r="GV149" s="137"/>
      <c r="GW149" s="137"/>
      <c r="GX149" s="137"/>
      <c r="GY149" s="137"/>
      <c r="GZ149" s="137"/>
      <c r="HA149" s="137"/>
      <c r="HB149" s="137"/>
      <c r="HC149" s="137"/>
      <c r="HD149" s="137"/>
      <c r="HE149" s="137"/>
      <c r="HF149" s="137"/>
      <c r="HG149" s="137"/>
      <c r="HH149" s="137"/>
      <c r="HI149" s="137"/>
      <c r="HJ149" s="137"/>
      <c r="HK149" s="137"/>
      <c r="HL149" s="137"/>
      <c r="HM149" s="137"/>
      <c r="HN149" s="137"/>
      <c r="HO149" s="137"/>
      <c r="HP149" s="137"/>
      <c r="HQ149" s="137"/>
      <c r="HR149" s="137"/>
      <c r="HS149" s="137"/>
      <c r="HT149" s="137"/>
      <c r="HU149" s="137"/>
      <c r="HV149" s="137"/>
      <c r="HW149" s="137"/>
      <c r="HX149" s="137"/>
      <c r="HY149" s="137"/>
      <c r="HZ149" s="137"/>
      <c r="IA149" s="137"/>
      <c r="IB149" s="137"/>
      <c r="IC149" s="137"/>
      <c r="ID149" s="137"/>
      <c r="IE149" s="137"/>
      <c r="IF149" s="137"/>
      <c r="IG149" s="137"/>
      <c r="IH149" s="137"/>
      <c r="II149" s="137"/>
      <c r="IJ149" s="137"/>
      <c r="IK149" s="137"/>
      <c r="IL149" s="137"/>
      <c r="IM149" s="137"/>
      <c r="IN149" s="137"/>
      <c r="IO149" s="137"/>
      <c r="IP149" s="137"/>
      <c r="IQ149" s="137"/>
      <c r="IR149" s="137"/>
      <c r="IS149" s="137"/>
      <c r="IT149" s="137"/>
      <c r="IU149" s="137"/>
      <c r="IV149" s="137"/>
      <c r="IW149" s="137"/>
      <c r="IX149" s="137"/>
      <c r="IY149" s="137"/>
      <c r="IZ149" s="137"/>
      <c r="JA149" s="137"/>
      <c r="JB149" s="137"/>
      <c r="JC149" s="137"/>
      <c r="JD149" s="137"/>
      <c r="JE149" s="137"/>
      <c r="JF149" s="137"/>
      <c r="JG149" s="137"/>
      <c r="JH149" s="137"/>
      <c r="JI149" s="137"/>
      <c r="JJ149" s="137"/>
      <c r="JK149" s="137"/>
      <c r="JL149" s="137"/>
      <c r="JM149" s="137"/>
      <c r="JN149" s="137"/>
      <c r="JO149" s="137"/>
      <c r="JP149" s="137"/>
      <c r="JQ149" s="137"/>
      <c r="JR149" s="137"/>
      <c r="JS149" s="137"/>
      <c r="JT149" s="137"/>
      <c r="JU149" s="137"/>
      <c r="JV149" s="137"/>
      <c r="JW149" s="137"/>
      <c r="JX149" s="137"/>
      <c r="JY149" s="137"/>
      <c r="JZ149" s="137"/>
      <c r="KA149" s="137"/>
      <c r="KB149" s="137"/>
      <c r="KC149" s="137"/>
      <c r="KD149" s="137"/>
      <c r="KE149" s="137"/>
      <c r="KF149" s="137"/>
      <c r="KG149" s="137"/>
      <c r="KH149" s="137"/>
      <c r="KI149" s="137"/>
      <c r="KJ149" s="137"/>
      <c r="KK149" s="137"/>
      <c r="KL149" s="137"/>
      <c r="KM149" s="137"/>
      <c r="KN149" s="137"/>
      <c r="KO149" s="137"/>
      <c r="KP149" s="137"/>
      <c r="KQ149" s="137"/>
      <c r="KR149" s="137"/>
      <c r="KS149" s="137"/>
      <c r="KT149" s="137"/>
      <c r="KU149" s="137"/>
      <c r="KV149" s="137"/>
      <c r="KW149" s="137"/>
      <c r="KX149" s="137"/>
      <c r="KY149" s="137"/>
      <c r="KZ149" s="137"/>
      <c r="LA149" s="137"/>
      <c r="LB149" s="137"/>
      <c r="LC149" s="137"/>
      <c r="LD149" s="137"/>
      <c r="LE149" s="137"/>
      <c r="LF149" s="137"/>
      <c r="LG149" s="137"/>
      <c r="LH149" s="137"/>
      <c r="LI149" s="137"/>
      <c r="LJ149" s="137"/>
      <c r="LK149" s="137"/>
      <c r="LL149" s="137"/>
      <c r="LM149" s="137"/>
      <c r="LN149" s="137"/>
      <c r="LO149" s="137"/>
      <c r="LP149" s="137"/>
      <c r="LQ149" s="137"/>
      <c r="LR149" s="137"/>
      <c r="LS149" s="137"/>
      <c r="LT149" s="137"/>
      <c r="LU149" s="137"/>
      <c r="LV149" s="137"/>
      <c r="LW149" s="137"/>
      <c r="LX149" s="137"/>
      <c r="LY149" s="137"/>
      <c r="LZ149" s="137"/>
      <c r="MA149" s="137"/>
      <c r="MB149" s="137"/>
      <c r="MC149" s="137"/>
      <c r="MD149" s="137"/>
      <c r="ME149" s="137"/>
      <c r="MF149" s="137"/>
      <c r="MG149" s="137"/>
      <c r="MH149" s="137"/>
      <c r="MI149" s="137"/>
      <c r="MJ149" s="137"/>
      <c r="MK149" s="137"/>
      <c r="ML149" s="137"/>
      <c r="MM149" s="137"/>
      <c r="MN149" s="137"/>
      <c r="MO149" s="137"/>
      <c r="MP149" s="137"/>
      <c r="MQ149" s="137"/>
      <c r="MR149" s="137"/>
      <c r="MS149" s="137"/>
      <c r="MT149" s="137"/>
      <c r="MU149" s="137"/>
      <c r="MV149" s="137"/>
      <c r="MW149" s="137"/>
      <c r="MX149" s="137"/>
      <c r="MY149" s="137"/>
      <c r="MZ149" s="137"/>
      <c r="NA149" s="137"/>
      <c r="NB149" s="137"/>
      <c r="NC149" s="137"/>
      <c r="ND149" s="137"/>
      <c r="NE149" s="137"/>
      <c r="NF149" s="137"/>
      <c r="NG149" s="137"/>
      <c r="NH149" s="137"/>
      <c r="NI149" s="137"/>
      <c r="NJ149" s="137"/>
      <c r="NK149" s="137"/>
      <c r="NL149" s="137"/>
      <c r="NM149" s="137"/>
      <c r="NN149" s="137"/>
      <c r="NO149" s="137"/>
      <c r="NP149" s="137"/>
      <c r="NQ149" s="137"/>
      <c r="NR149" s="137"/>
      <c r="NS149" s="137"/>
      <c r="NT149" s="137"/>
      <c r="NU149" s="137"/>
      <c r="NV149" s="137"/>
      <c r="NW149" s="137"/>
      <c r="NX149" s="137"/>
      <c r="NY149" s="137"/>
      <c r="NZ149" s="137"/>
      <c r="OA149" s="137"/>
      <c r="OB149" s="137"/>
      <c r="OC149" s="137"/>
      <c r="OD149" s="137"/>
      <c r="OE149" s="137"/>
      <c r="OF149" s="137"/>
      <c r="OG149" s="137"/>
      <c r="OH149" s="137"/>
      <c r="OI149" s="137"/>
      <c r="OJ149" s="137"/>
      <c r="OK149" s="137"/>
      <c r="OL149" s="137"/>
      <c r="OM149" s="137"/>
      <c r="ON149" s="137"/>
      <c r="OO149" s="137"/>
      <c r="OP149" s="137"/>
      <c r="OQ149" s="137"/>
      <c r="OR149" s="137"/>
      <c r="OS149" s="137"/>
      <c r="OT149" s="137"/>
      <c r="OU149" s="137"/>
      <c r="OV149" s="137"/>
      <c r="OW149" s="137"/>
      <c r="OX149" s="137"/>
      <c r="OY149" s="137"/>
      <c r="OZ149" s="137"/>
      <c r="PA149" s="137"/>
      <c r="PB149" s="137"/>
      <c r="PC149" s="137"/>
      <c r="PD149" s="137"/>
      <c r="PE149" s="137"/>
      <c r="PF149" s="137"/>
      <c r="PG149" s="137"/>
      <c r="PH149" s="137"/>
      <c r="PI149" s="137"/>
      <c r="PJ149" s="137"/>
      <c r="PK149" s="137"/>
      <c r="PL149" s="137"/>
      <c r="PM149" s="137"/>
      <c r="PN149" s="137"/>
      <c r="PO149" s="137"/>
      <c r="PP149" s="137"/>
      <c r="PQ149" s="137"/>
      <c r="PR149" s="137"/>
      <c r="PS149" s="137"/>
      <c r="PT149" s="137"/>
      <c r="PU149" s="137"/>
      <c r="PV149" s="137"/>
      <c r="PW149" s="137"/>
      <c r="PX149" s="137"/>
      <c r="PY149" s="137"/>
      <c r="PZ149" s="137"/>
      <c r="QA149" s="137"/>
      <c r="QB149" s="137"/>
      <c r="QC149" s="137"/>
      <c r="QD149" s="137"/>
      <c r="QE149" s="137"/>
      <c r="QF149" s="137"/>
      <c r="QG149" s="137"/>
      <c r="QH149" s="137"/>
      <c r="QI149" s="137"/>
      <c r="QJ149" s="137"/>
      <c r="QK149" s="137"/>
      <c r="QL149" s="137"/>
      <c r="QM149" s="137"/>
      <c r="QN149" s="137"/>
      <c r="QO149" s="137"/>
      <c r="QP149" s="137"/>
      <c r="QQ149" s="137"/>
      <c r="QR149" s="137"/>
      <c r="QS149" s="137"/>
      <c r="QT149" s="137"/>
      <c r="QU149" s="137"/>
      <c r="QV149" s="137"/>
      <c r="QW149" s="137"/>
      <c r="QX149" s="137"/>
      <c r="QY149" s="137"/>
      <c r="QZ149" s="137"/>
      <c r="RA149" s="137"/>
      <c r="RB149" s="137"/>
      <c r="RC149" s="137"/>
      <c r="RD149" s="137"/>
      <c r="RE149" s="137"/>
      <c r="RF149" s="137"/>
      <c r="RG149" s="137"/>
      <c r="RH149" s="137"/>
      <c r="RI149" s="137"/>
      <c r="RJ149" s="137"/>
      <c r="RK149" s="137"/>
      <c r="RL149" s="137"/>
      <c r="RM149" s="137"/>
      <c r="RN149" s="137"/>
      <c r="RO149" s="137"/>
      <c r="RP149" s="137"/>
      <c r="RQ149" s="137"/>
      <c r="RR149" s="137"/>
      <c r="RS149" s="137"/>
      <c r="RT149" s="137"/>
      <c r="RU149" s="137"/>
      <c r="RV149" s="137"/>
      <c r="RW149" s="137"/>
    </row>
    <row r="150" spans="1:491" ht="15.75" x14ac:dyDescent="0.25">
      <c r="A150" s="257" t="s">
        <v>124</v>
      </c>
      <c r="B150" s="266" t="s">
        <v>127</v>
      </c>
      <c r="C150" s="13" t="s">
        <v>2</v>
      </c>
      <c r="D150" s="145">
        <f>D151+D152</f>
        <v>171830.375</v>
      </c>
      <c r="E150" s="145">
        <f>E151+E152</f>
        <v>170066.40970999998</v>
      </c>
      <c r="F150" s="101">
        <f>E150/D150</f>
        <v>0.98973426386341745</v>
      </c>
      <c r="G150" s="109" t="s">
        <v>91</v>
      </c>
      <c r="H150" s="120"/>
    </row>
    <row r="151" spans="1:491" ht="15.75" x14ac:dyDescent="0.25">
      <c r="A151" s="258"/>
      <c r="B151" s="267"/>
      <c r="C151" s="13" t="s">
        <v>3</v>
      </c>
      <c r="D151" s="190">
        <v>69571.475000000006</v>
      </c>
      <c r="E151" s="190">
        <v>69518.556039999996</v>
      </c>
      <c r="F151" s="101">
        <f t="shared" ref="F151:F153" si="36">E151/D151</f>
        <v>0.99923935837209132</v>
      </c>
      <c r="G151" s="109"/>
      <c r="H151" s="120"/>
    </row>
    <row r="152" spans="1:491" ht="15.75" x14ac:dyDescent="0.25">
      <c r="A152" s="258"/>
      <c r="B152" s="267"/>
      <c r="C152" s="13" t="s">
        <v>4</v>
      </c>
      <c r="D152" s="190">
        <v>102258.9</v>
      </c>
      <c r="E152" s="190">
        <v>100547.85367</v>
      </c>
      <c r="F152" s="101">
        <f t="shared" si="36"/>
        <v>0.98326750698472209</v>
      </c>
      <c r="G152" s="109"/>
      <c r="H152" s="120"/>
    </row>
    <row r="153" spans="1:491" ht="15.75" x14ac:dyDescent="0.25">
      <c r="A153" s="259"/>
      <c r="B153" s="268"/>
      <c r="C153" s="13" t="s">
        <v>5</v>
      </c>
      <c r="D153" s="145"/>
      <c r="E153" s="145"/>
      <c r="F153" s="101" t="e">
        <f t="shared" si="36"/>
        <v>#DIV/0!</v>
      </c>
      <c r="G153" s="119"/>
      <c r="H153" s="120"/>
    </row>
    <row r="154" spans="1:491" ht="15.75" x14ac:dyDescent="0.25">
      <c r="A154" s="257" t="s">
        <v>125</v>
      </c>
      <c r="B154" s="266" t="s">
        <v>132</v>
      </c>
      <c r="C154" s="13" t="s">
        <v>2</v>
      </c>
      <c r="D154" s="146">
        <f>D155+D156</f>
        <v>1851</v>
      </c>
      <c r="E154" s="145">
        <f>E155+E156</f>
        <v>1851</v>
      </c>
      <c r="F154" s="14">
        <f>E154/D154</f>
        <v>1</v>
      </c>
      <c r="G154" s="109" t="s">
        <v>92</v>
      </c>
      <c r="H154" s="106"/>
    </row>
    <row r="155" spans="1:491" ht="15.75" x14ac:dyDescent="0.25">
      <c r="A155" s="258"/>
      <c r="B155" s="267"/>
      <c r="C155" s="13" t="s">
        <v>3</v>
      </c>
      <c r="D155" s="190">
        <v>55.53</v>
      </c>
      <c r="E155" s="190">
        <v>55.53</v>
      </c>
      <c r="F155" s="101">
        <f t="shared" ref="F155:F157" si="37">E155/D155</f>
        <v>1</v>
      </c>
      <c r="G155" s="109"/>
      <c r="H155" s="108"/>
    </row>
    <row r="156" spans="1:491" ht="15.75" x14ac:dyDescent="0.25">
      <c r="A156" s="258"/>
      <c r="B156" s="267"/>
      <c r="C156" s="13" t="s">
        <v>4</v>
      </c>
      <c r="D156" s="190">
        <v>1795.47</v>
      </c>
      <c r="E156" s="190">
        <v>1795.47</v>
      </c>
      <c r="F156" s="101">
        <f t="shared" si="37"/>
        <v>1</v>
      </c>
      <c r="G156" s="109"/>
      <c r="H156" s="108"/>
    </row>
    <row r="157" spans="1:491" ht="15.75" x14ac:dyDescent="0.25">
      <c r="A157" s="259"/>
      <c r="B157" s="268"/>
      <c r="C157" s="13" t="s">
        <v>5</v>
      </c>
      <c r="D157" s="145"/>
      <c r="E157" s="145"/>
      <c r="F157" s="101" t="e">
        <f t="shared" si="37"/>
        <v>#DIV/0!</v>
      </c>
      <c r="G157" s="109"/>
      <c r="H157" s="108"/>
    </row>
    <row r="158" spans="1:491" s="138" customFormat="1" ht="15.75" x14ac:dyDescent="0.25">
      <c r="A158" s="275" t="s">
        <v>128</v>
      </c>
      <c r="B158" s="278" t="s">
        <v>130</v>
      </c>
      <c r="C158" s="122" t="s">
        <v>2</v>
      </c>
      <c r="D158" s="144">
        <f>D159+D160</f>
        <v>412720.717</v>
      </c>
      <c r="E158" s="144">
        <f>E159+E160</f>
        <v>409834.18124000001</v>
      </c>
      <c r="F158" s="123">
        <f>E158/D158</f>
        <v>0.99300607979899391</v>
      </c>
      <c r="G158" s="272" t="s">
        <v>75</v>
      </c>
      <c r="H158" s="136"/>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c r="CS158" s="137"/>
      <c r="CT158" s="137"/>
      <c r="CU158" s="137"/>
      <c r="CV158" s="137"/>
      <c r="CW158" s="137"/>
      <c r="CX158" s="137"/>
      <c r="CY158" s="137"/>
      <c r="CZ158" s="137"/>
      <c r="DA158" s="137"/>
      <c r="DB158" s="137"/>
      <c r="DC158" s="137"/>
      <c r="DD158" s="137"/>
      <c r="DE158" s="137"/>
      <c r="DF158" s="137"/>
      <c r="DG158" s="137"/>
      <c r="DH158" s="137"/>
      <c r="DI158" s="137"/>
      <c r="DJ158" s="137"/>
      <c r="DK158" s="137"/>
      <c r="DL158" s="137"/>
      <c r="DM158" s="137"/>
      <c r="DN158" s="137"/>
      <c r="DO158" s="137"/>
      <c r="DP158" s="137"/>
      <c r="DQ158" s="137"/>
      <c r="DR158" s="137"/>
      <c r="DS158" s="137"/>
      <c r="DT158" s="137"/>
      <c r="DU158" s="137"/>
      <c r="DV158" s="137"/>
      <c r="DW158" s="137"/>
      <c r="DX158" s="137"/>
      <c r="DY158" s="137"/>
      <c r="DZ158" s="137"/>
      <c r="EA158" s="137"/>
      <c r="EB158" s="137"/>
      <c r="EC158" s="137"/>
      <c r="ED158" s="137"/>
      <c r="EE158" s="137"/>
      <c r="EF158" s="137"/>
      <c r="EG158" s="137"/>
      <c r="EH158" s="137"/>
      <c r="EI158" s="137"/>
      <c r="EJ158" s="137"/>
      <c r="EK158" s="137"/>
      <c r="EL158" s="137"/>
      <c r="EM158" s="137"/>
      <c r="EN158" s="137"/>
      <c r="EO158" s="137"/>
      <c r="EP158" s="137"/>
      <c r="EQ158" s="137"/>
      <c r="ER158" s="137"/>
      <c r="ES158" s="137"/>
      <c r="ET158" s="137"/>
      <c r="EU158" s="137"/>
      <c r="EV158" s="137"/>
      <c r="EW158" s="137"/>
      <c r="EX158" s="137"/>
      <c r="EY158" s="137"/>
      <c r="EZ158" s="137"/>
      <c r="FA158" s="137"/>
      <c r="FB158" s="137"/>
      <c r="FC158" s="137"/>
      <c r="FD158" s="137"/>
      <c r="FE158" s="137"/>
      <c r="FF158" s="137"/>
      <c r="FG158" s="137"/>
      <c r="FH158" s="137"/>
      <c r="FI158" s="137"/>
      <c r="FJ158" s="137"/>
      <c r="FK158" s="137"/>
      <c r="FL158" s="137"/>
      <c r="FM158" s="137"/>
      <c r="FN158" s="137"/>
      <c r="FO158" s="137"/>
      <c r="FP158" s="137"/>
      <c r="FQ158" s="137"/>
      <c r="FR158" s="137"/>
      <c r="FS158" s="137"/>
      <c r="FT158" s="137"/>
      <c r="FU158" s="137"/>
      <c r="FV158" s="137"/>
      <c r="FW158" s="137"/>
      <c r="FX158" s="137"/>
      <c r="FY158" s="137"/>
      <c r="FZ158" s="137"/>
      <c r="GA158" s="137"/>
      <c r="GB158" s="137"/>
      <c r="GC158" s="137"/>
      <c r="GD158" s="137"/>
      <c r="GE158" s="137"/>
      <c r="GF158" s="137"/>
      <c r="GG158" s="137"/>
      <c r="GH158" s="137"/>
      <c r="GI158" s="137"/>
      <c r="GJ158" s="137"/>
      <c r="GK158" s="137"/>
      <c r="GL158" s="137"/>
      <c r="GM158" s="137"/>
      <c r="GN158" s="137"/>
      <c r="GO158" s="137"/>
      <c r="GP158" s="137"/>
      <c r="GQ158" s="137"/>
      <c r="GR158" s="137"/>
      <c r="GS158" s="137"/>
      <c r="GT158" s="137"/>
      <c r="GU158" s="137"/>
      <c r="GV158" s="137"/>
      <c r="GW158" s="137"/>
      <c r="GX158" s="137"/>
      <c r="GY158" s="137"/>
      <c r="GZ158" s="137"/>
      <c r="HA158" s="137"/>
      <c r="HB158" s="137"/>
      <c r="HC158" s="137"/>
      <c r="HD158" s="137"/>
      <c r="HE158" s="137"/>
      <c r="HF158" s="137"/>
      <c r="HG158" s="137"/>
      <c r="HH158" s="137"/>
      <c r="HI158" s="137"/>
      <c r="HJ158" s="137"/>
      <c r="HK158" s="137"/>
      <c r="HL158" s="137"/>
      <c r="HM158" s="137"/>
      <c r="HN158" s="137"/>
      <c r="HO158" s="137"/>
      <c r="HP158" s="137"/>
      <c r="HQ158" s="137"/>
      <c r="HR158" s="137"/>
      <c r="HS158" s="137"/>
      <c r="HT158" s="137"/>
      <c r="HU158" s="137"/>
      <c r="HV158" s="137"/>
      <c r="HW158" s="137"/>
      <c r="HX158" s="137"/>
      <c r="HY158" s="137"/>
      <c r="HZ158" s="137"/>
      <c r="IA158" s="137"/>
      <c r="IB158" s="137"/>
      <c r="IC158" s="137"/>
      <c r="ID158" s="137"/>
      <c r="IE158" s="137"/>
      <c r="IF158" s="137"/>
      <c r="IG158" s="137"/>
      <c r="IH158" s="137"/>
      <c r="II158" s="137"/>
      <c r="IJ158" s="137"/>
      <c r="IK158" s="137"/>
      <c r="IL158" s="137"/>
      <c r="IM158" s="137"/>
      <c r="IN158" s="137"/>
      <c r="IO158" s="137"/>
      <c r="IP158" s="137"/>
      <c r="IQ158" s="137"/>
      <c r="IR158" s="137"/>
      <c r="IS158" s="137"/>
      <c r="IT158" s="137"/>
      <c r="IU158" s="137"/>
      <c r="IV158" s="137"/>
      <c r="IW158" s="137"/>
      <c r="IX158" s="137"/>
      <c r="IY158" s="137"/>
      <c r="IZ158" s="137"/>
      <c r="JA158" s="137"/>
      <c r="JB158" s="137"/>
      <c r="JC158" s="137"/>
      <c r="JD158" s="137"/>
      <c r="JE158" s="137"/>
      <c r="JF158" s="137"/>
      <c r="JG158" s="137"/>
      <c r="JH158" s="137"/>
      <c r="JI158" s="137"/>
      <c r="JJ158" s="137"/>
      <c r="JK158" s="137"/>
      <c r="JL158" s="137"/>
      <c r="JM158" s="137"/>
      <c r="JN158" s="137"/>
      <c r="JO158" s="137"/>
      <c r="JP158" s="137"/>
      <c r="JQ158" s="137"/>
      <c r="JR158" s="137"/>
      <c r="JS158" s="137"/>
      <c r="JT158" s="137"/>
      <c r="JU158" s="137"/>
      <c r="JV158" s="137"/>
      <c r="JW158" s="137"/>
      <c r="JX158" s="137"/>
      <c r="JY158" s="137"/>
      <c r="JZ158" s="137"/>
      <c r="KA158" s="137"/>
      <c r="KB158" s="137"/>
      <c r="KC158" s="137"/>
      <c r="KD158" s="137"/>
      <c r="KE158" s="137"/>
      <c r="KF158" s="137"/>
      <c r="KG158" s="137"/>
      <c r="KH158" s="137"/>
      <c r="KI158" s="137"/>
      <c r="KJ158" s="137"/>
      <c r="KK158" s="137"/>
      <c r="KL158" s="137"/>
      <c r="KM158" s="137"/>
      <c r="KN158" s="137"/>
      <c r="KO158" s="137"/>
      <c r="KP158" s="137"/>
      <c r="KQ158" s="137"/>
      <c r="KR158" s="137"/>
      <c r="KS158" s="137"/>
      <c r="KT158" s="137"/>
      <c r="KU158" s="137"/>
      <c r="KV158" s="137"/>
      <c r="KW158" s="137"/>
      <c r="KX158" s="137"/>
      <c r="KY158" s="137"/>
      <c r="KZ158" s="137"/>
      <c r="LA158" s="137"/>
      <c r="LB158" s="137"/>
      <c r="LC158" s="137"/>
      <c r="LD158" s="137"/>
      <c r="LE158" s="137"/>
      <c r="LF158" s="137"/>
      <c r="LG158" s="137"/>
      <c r="LH158" s="137"/>
      <c r="LI158" s="137"/>
      <c r="LJ158" s="137"/>
      <c r="LK158" s="137"/>
      <c r="LL158" s="137"/>
      <c r="LM158" s="137"/>
      <c r="LN158" s="137"/>
      <c r="LO158" s="137"/>
      <c r="LP158" s="137"/>
      <c r="LQ158" s="137"/>
      <c r="LR158" s="137"/>
      <c r="LS158" s="137"/>
      <c r="LT158" s="137"/>
      <c r="LU158" s="137"/>
      <c r="LV158" s="137"/>
      <c r="LW158" s="137"/>
      <c r="LX158" s="137"/>
      <c r="LY158" s="137"/>
      <c r="LZ158" s="137"/>
      <c r="MA158" s="137"/>
      <c r="MB158" s="137"/>
      <c r="MC158" s="137"/>
      <c r="MD158" s="137"/>
      <c r="ME158" s="137"/>
      <c r="MF158" s="137"/>
      <c r="MG158" s="137"/>
      <c r="MH158" s="137"/>
      <c r="MI158" s="137"/>
      <c r="MJ158" s="137"/>
      <c r="MK158" s="137"/>
      <c r="ML158" s="137"/>
      <c r="MM158" s="137"/>
      <c r="MN158" s="137"/>
      <c r="MO158" s="137"/>
      <c r="MP158" s="137"/>
      <c r="MQ158" s="137"/>
      <c r="MR158" s="137"/>
      <c r="MS158" s="137"/>
      <c r="MT158" s="137"/>
      <c r="MU158" s="137"/>
      <c r="MV158" s="137"/>
      <c r="MW158" s="137"/>
      <c r="MX158" s="137"/>
      <c r="MY158" s="137"/>
      <c r="MZ158" s="137"/>
      <c r="NA158" s="137"/>
      <c r="NB158" s="137"/>
      <c r="NC158" s="137"/>
      <c r="ND158" s="137"/>
      <c r="NE158" s="137"/>
      <c r="NF158" s="137"/>
      <c r="NG158" s="137"/>
      <c r="NH158" s="137"/>
      <c r="NI158" s="137"/>
      <c r="NJ158" s="137"/>
      <c r="NK158" s="137"/>
      <c r="NL158" s="137"/>
      <c r="NM158" s="137"/>
      <c r="NN158" s="137"/>
      <c r="NO158" s="137"/>
      <c r="NP158" s="137"/>
      <c r="NQ158" s="137"/>
      <c r="NR158" s="137"/>
      <c r="NS158" s="137"/>
      <c r="NT158" s="137"/>
      <c r="NU158" s="137"/>
      <c r="NV158" s="137"/>
      <c r="NW158" s="137"/>
      <c r="NX158" s="137"/>
      <c r="NY158" s="137"/>
      <c r="NZ158" s="137"/>
      <c r="OA158" s="137"/>
      <c r="OB158" s="137"/>
      <c r="OC158" s="137"/>
      <c r="OD158" s="137"/>
      <c r="OE158" s="137"/>
      <c r="OF158" s="137"/>
      <c r="OG158" s="137"/>
      <c r="OH158" s="137"/>
      <c r="OI158" s="137"/>
      <c r="OJ158" s="137"/>
      <c r="OK158" s="137"/>
      <c r="OL158" s="137"/>
      <c r="OM158" s="137"/>
      <c r="ON158" s="137"/>
      <c r="OO158" s="137"/>
      <c r="OP158" s="137"/>
      <c r="OQ158" s="137"/>
      <c r="OR158" s="137"/>
      <c r="OS158" s="137"/>
      <c r="OT158" s="137"/>
      <c r="OU158" s="137"/>
      <c r="OV158" s="137"/>
      <c r="OW158" s="137"/>
      <c r="OX158" s="137"/>
      <c r="OY158" s="137"/>
      <c r="OZ158" s="137"/>
      <c r="PA158" s="137"/>
      <c r="PB158" s="137"/>
      <c r="PC158" s="137"/>
      <c r="PD158" s="137"/>
      <c r="PE158" s="137"/>
      <c r="PF158" s="137"/>
      <c r="PG158" s="137"/>
      <c r="PH158" s="137"/>
      <c r="PI158" s="137"/>
      <c r="PJ158" s="137"/>
      <c r="PK158" s="137"/>
      <c r="PL158" s="137"/>
      <c r="PM158" s="137"/>
      <c r="PN158" s="137"/>
      <c r="PO158" s="137"/>
      <c r="PP158" s="137"/>
      <c r="PQ158" s="137"/>
      <c r="PR158" s="137"/>
      <c r="PS158" s="137"/>
      <c r="PT158" s="137"/>
      <c r="PU158" s="137"/>
      <c r="PV158" s="137"/>
      <c r="PW158" s="137"/>
      <c r="PX158" s="137"/>
      <c r="PY158" s="137"/>
      <c r="PZ158" s="137"/>
      <c r="QA158" s="137"/>
      <c r="QB158" s="137"/>
      <c r="QC158" s="137"/>
      <c r="QD158" s="137"/>
      <c r="QE158" s="137"/>
      <c r="QF158" s="137"/>
      <c r="QG158" s="137"/>
      <c r="QH158" s="137"/>
      <c r="QI158" s="137"/>
      <c r="QJ158" s="137"/>
      <c r="QK158" s="137"/>
      <c r="QL158" s="137"/>
      <c r="QM158" s="137"/>
      <c r="QN158" s="137"/>
      <c r="QO158" s="137"/>
      <c r="QP158" s="137"/>
      <c r="QQ158" s="137"/>
      <c r="QR158" s="137"/>
      <c r="QS158" s="137"/>
      <c r="QT158" s="137"/>
      <c r="QU158" s="137"/>
      <c r="QV158" s="137"/>
      <c r="QW158" s="137"/>
      <c r="QX158" s="137"/>
      <c r="QY158" s="137"/>
      <c r="QZ158" s="137"/>
      <c r="RA158" s="137"/>
      <c r="RB158" s="137"/>
      <c r="RC158" s="137"/>
      <c r="RD158" s="137"/>
      <c r="RE158" s="137"/>
      <c r="RF158" s="137"/>
      <c r="RG158" s="137"/>
      <c r="RH158" s="137"/>
      <c r="RI158" s="137"/>
      <c r="RJ158" s="137"/>
      <c r="RK158" s="137"/>
      <c r="RL158" s="137"/>
      <c r="RM158" s="137"/>
      <c r="RN158" s="137"/>
      <c r="RO158" s="137"/>
      <c r="RP158" s="137"/>
      <c r="RQ158" s="137"/>
      <c r="RR158" s="137"/>
      <c r="RS158" s="137"/>
      <c r="RT158" s="137"/>
      <c r="RU158" s="137"/>
      <c r="RV158" s="137"/>
      <c r="RW158" s="137"/>
    </row>
    <row r="159" spans="1:491" s="138" customFormat="1" ht="15.75" x14ac:dyDescent="0.25">
      <c r="A159" s="276"/>
      <c r="B159" s="279"/>
      <c r="C159" s="122" t="s">
        <v>3</v>
      </c>
      <c r="D159" s="144">
        <f>D163+D165</f>
        <v>237661.51699999999</v>
      </c>
      <c r="E159" s="144">
        <f>E163+E165</f>
        <v>234775.09178000002</v>
      </c>
      <c r="F159" s="123">
        <f t="shared" ref="F159:F161" si="38">E159/D159</f>
        <v>0.9878548901966322</v>
      </c>
      <c r="G159" s="273"/>
      <c r="H159" s="136"/>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c r="CS159" s="137"/>
      <c r="CT159" s="137"/>
      <c r="CU159" s="137"/>
      <c r="CV159" s="137"/>
      <c r="CW159" s="137"/>
      <c r="CX159" s="137"/>
      <c r="CY159" s="137"/>
      <c r="CZ159" s="137"/>
      <c r="DA159" s="137"/>
      <c r="DB159" s="137"/>
      <c r="DC159" s="137"/>
      <c r="DD159" s="137"/>
      <c r="DE159" s="137"/>
      <c r="DF159" s="137"/>
      <c r="DG159" s="137"/>
      <c r="DH159" s="137"/>
      <c r="DI159" s="137"/>
      <c r="DJ159" s="137"/>
      <c r="DK159" s="137"/>
      <c r="DL159" s="137"/>
      <c r="DM159" s="137"/>
      <c r="DN159" s="137"/>
      <c r="DO159" s="137"/>
      <c r="DP159" s="137"/>
      <c r="DQ159" s="137"/>
      <c r="DR159" s="137"/>
      <c r="DS159" s="137"/>
      <c r="DT159" s="137"/>
      <c r="DU159" s="137"/>
      <c r="DV159" s="137"/>
      <c r="DW159" s="137"/>
      <c r="DX159" s="137"/>
      <c r="DY159" s="137"/>
      <c r="DZ159" s="137"/>
      <c r="EA159" s="137"/>
      <c r="EB159" s="137"/>
      <c r="EC159" s="137"/>
      <c r="ED159" s="137"/>
      <c r="EE159" s="137"/>
      <c r="EF159" s="137"/>
      <c r="EG159" s="137"/>
      <c r="EH159" s="137"/>
      <c r="EI159" s="137"/>
      <c r="EJ159" s="137"/>
      <c r="EK159" s="137"/>
      <c r="EL159" s="137"/>
      <c r="EM159" s="137"/>
      <c r="EN159" s="137"/>
      <c r="EO159" s="137"/>
      <c r="EP159" s="137"/>
      <c r="EQ159" s="137"/>
      <c r="ER159" s="137"/>
      <c r="ES159" s="137"/>
      <c r="ET159" s="137"/>
      <c r="EU159" s="137"/>
      <c r="EV159" s="137"/>
      <c r="EW159" s="137"/>
      <c r="EX159" s="137"/>
      <c r="EY159" s="137"/>
      <c r="EZ159" s="137"/>
      <c r="FA159" s="137"/>
      <c r="FB159" s="137"/>
      <c r="FC159" s="137"/>
      <c r="FD159" s="137"/>
      <c r="FE159" s="137"/>
      <c r="FF159" s="137"/>
      <c r="FG159" s="137"/>
      <c r="FH159" s="137"/>
      <c r="FI159" s="137"/>
      <c r="FJ159" s="137"/>
      <c r="FK159" s="137"/>
      <c r="FL159" s="137"/>
      <c r="FM159" s="137"/>
      <c r="FN159" s="137"/>
      <c r="FO159" s="137"/>
      <c r="FP159" s="137"/>
      <c r="FQ159" s="137"/>
      <c r="FR159" s="137"/>
      <c r="FS159" s="137"/>
      <c r="FT159" s="137"/>
      <c r="FU159" s="137"/>
      <c r="FV159" s="137"/>
      <c r="FW159" s="137"/>
      <c r="FX159" s="137"/>
      <c r="FY159" s="137"/>
      <c r="FZ159" s="137"/>
      <c r="GA159" s="137"/>
      <c r="GB159" s="137"/>
      <c r="GC159" s="137"/>
      <c r="GD159" s="137"/>
      <c r="GE159" s="137"/>
      <c r="GF159" s="137"/>
      <c r="GG159" s="137"/>
      <c r="GH159" s="137"/>
      <c r="GI159" s="137"/>
      <c r="GJ159" s="137"/>
      <c r="GK159" s="137"/>
      <c r="GL159" s="137"/>
      <c r="GM159" s="137"/>
      <c r="GN159" s="137"/>
      <c r="GO159" s="137"/>
      <c r="GP159" s="137"/>
      <c r="GQ159" s="137"/>
      <c r="GR159" s="137"/>
      <c r="GS159" s="137"/>
      <c r="GT159" s="137"/>
      <c r="GU159" s="137"/>
      <c r="GV159" s="137"/>
      <c r="GW159" s="137"/>
      <c r="GX159" s="137"/>
      <c r="GY159" s="137"/>
      <c r="GZ159" s="137"/>
      <c r="HA159" s="137"/>
      <c r="HB159" s="137"/>
      <c r="HC159" s="137"/>
      <c r="HD159" s="137"/>
      <c r="HE159" s="137"/>
      <c r="HF159" s="137"/>
      <c r="HG159" s="137"/>
      <c r="HH159" s="137"/>
      <c r="HI159" s="137"/>
      <c r="HJ159" s="137"/>
      <c r="HK159" s="137"/>
      <c r="HL159" s="137"/>
      <c r="HM159" s="137"/>
      <c r="HN159" s="137"/>
      <c r="HO159" s="137"/>
      <c r="HP159" s="137"/>
      <c r="HQ159" s="137"/>
      <c r="HR159" s="137"/>
      <c r="HS159" s="137"/>
      <c r="HT159" s="137"/>
      <c r="HU159" s="137"/>
      <c r="HV159" s="137"/>
      <c r="HW159" s="137"/>
      <c r="HX159" s="137"/>
      <c r="HY159" s="137"/>
      <c r="HZ159" s="137"/>
      <c r="IA159" s="137"/>
      <c r="IB159" s="137"/>
      <c r="IC159" s="137"/>
      <c r="ID159" s="137"/>
      <c r="IE159" s="137"/>
      <c r="IF159" s="137"/>
      <c r="IG159" s="137"/>
      <c r="IH159" s="137"/>
      <c r="II159" s="137"/>
      <c r="IJ159" s="137"/>
      <c r="IK159" s="137"/>
      <c r="IL159" s="137"/>
      <c r="IM159" s="137"/>
      <c r="IN159" s="137"/>
      <c r="IO159" s="137"/>
      <c r="IP159" s="137"/>
      <c r="IQ159" s="137"/>
      <c r="IR159" s="137"/>
      <c r="IS159" s="137"/>
      <c r="IT159" s="137"/>
      <c r="IU159" s="137"/>
      <c r="IV159" s="137"/>
      <c r="IW159" s="137"/>
      <c r="IX159" s="137"/>
      <c r="IY159" s="137"/>
      <c r="IZ159" s="137"/>
      <c r="JA159" s="137"/>
      <c r="JB159" s="137"/>
      <c r="JC159" s="137"/>
      <c r="JD159" s="137"/>
      <c r="JE159" s="137"/>
      <c r="JF159" s="137"/>
      <c r="JG159" s="137"/>
      <c r="JH159" s="137"/>
      <c r="JI159" s="137"/>
      <c r="JJ159" s="137"/>
      <c r="JK159" s="137"/>
      <c r="JL159" s="137"/>
      <c r="JM159" s="137"/>
      <c r="JN159" s="137"/>
      <c r="JO159" s="137"/>
      <c r="JP159" s="137"/>
      <c r="JQ159" s="137"/>
      <c r="JR159" s="137"/>
      <c r="JS159" s="137"/>
      <c r="JT159" s="137"/>
      <c r="JU159" s="137"/>
      <c r="JV159" s="137"/>
      <c r="JW159" s="137"/>
      <c r="JX159" s="137"/>
      <c r="JY159" s="137"/>
      <c r="JZ159" s="137"/>
      <c r="KA159" s="137"/>
      <c r="KB159" s="137"/>
      <c r="KC159" s="137"/>
      <c r="KD159" s="137"/>
      <c r="KE159" s="137"/>
      <c r="KF159" s="137"/>
      <c r="KG159" s="137"/>
      <c r="KH159" s="137"/>
      <c r="KI159" s="137"/>
      <c r="KJ159" s="137"/>
      <c r="KK159" s="137"/>
      <c r="KL159" s="137"/>
      <c r="KM159" s="137"/>
      <c r="KN159" s="137"/>
      <c r="KO159" s="137"/>
      <c r="KP159" s="137"/>
      <c r="KQ159" s="137"/>
      <c r="KR159" s="137"/>
      <c r="KS159" s="137"/>
      <c r="KT159" s="137"/>
      <c r="KU159" s="137"/>
      <c r="KV159" s="137"/>
      <c r="KW159" s="137"/>
      <c r="KX159" s="137"/>
      <c r="KY159" s="137"/>
      <c r="KZ159" s="137"/>
      <c r="LA159" s="137"/>
      <c r="LB159" s="137"/>
      <c r="LC159" s="137"/>
      <c r="LD159" s="137"/>
      <c r="LE159" s="137"/>
      <c r="LF159" s="137"/>
      <c r="LG159" s="137"/>
      <c r="LH159" s="137"/>
      <c r="LI159" s="137"/>
      <c r="LJ159" s="137"/>
      <c r="LK159" s="137"/>
      <c r="LL159" s="137"/>
      <c r="LM159" s="137"/>
      <c r="LN159" s="137"/>
      <c r="LO159" s="137"/>
      <c r="LP159" s="137"/>
      <c r="LQ159" s="137"/>
      <c r="LR159" s="137"/>
      <c r="LS159" s="137"/>
      <c r="LT159" s="137"/>
      <c r="LU159" s="137"/>
      <c r="LV159" s="137"/>
      <c r="LW159" s="137"/>
      <c r="LX159" s="137"/>
      <c r="LY159" s="137"/>
      <c r="LZ159" s="137"/>
      <c r="MA159" s="137"/>
      <c r="MB159" s="137"/>
      <c r="MC159" s="137"/>
      <c r="MD159" s="137"/>
      <c r="ME159" s="137"/>
      <c r="MF159" s="137"/>
      <c r="MG159" s="137"/>
      <c r="MH159" s="137"/>
      <c r="MI159" s="137"/>
      <c r="MJ159" s="137"/>
      <c r="MK159" s="137"/>
      <c r="ML159" s="137"/>
      <c r="MM159" s="137"/>
      <c r="MN159" s="137"/>
      <c r="MO159" s="137"/>
      <c r="MP159" s="137"/>
      <c r="MQ159" s="137"/>
      <c r="MR159" s="137"/>
      <c r="MS159" s="137"/>
      <c r="MT159" s="137"/>
      <c r="MU159" s="137"/>
      <c r="MV159" s="137"/>
      <c r="MW159" s="137"/>
      <c r="MX159" s="137"/>
      <c r="MY159" s="137"/>
      <c r="MZ159" s="137"/>
      <c r="NA159" s="137"/>
      <c r="NB159" s="137"/>
      <c r="NC159" s="137"/>
      <c r="ND159" s="137"/>
      <c r="NE159" s="137"/>
      <c r="NF159" s="137"/>
      <c r="NG159" s="137"/>
      <c r="NH159" s="137"/>
      <c r="NI159" s="137"/>
      <c r="NJ159" s="137"/>
      <c r="NK159" s="137"/>
      <c r="NL159" s="137"/>
      <c r="NM159" s="137"/>
      <c r="NN159" s="137"/>
      <c r="NO159" s="137"/>
      <c r="NP159" s="137"/>
      <c r="NQ159" s="137"/>
      <c r="NR159" s="137"/>
      <c r="NS159" s="137"/>
      <c r="NT159" s="137"/>
      <c r="NU159" s="137"/>
      <c r="NV159" s="137"/>
      <c r="NW159" s="137"/>
      <c r="NX159" s="137"/>
      <c r="NY159" s="137"/>
      <c r="NZ159" s="137"/>
      <c r="OA159" s="137"/>
      <c r="OB159" s="137"/>
      <c r="OC159" s="137"/>
      <c r="OD159" s="137"/>
      <c r="OE159" s="137"/>
      <c r="OF159" s="137"/>
      <c r="OG159" s="137"/>
      <c r="OH159" s="137"/>
      <c r="OI159" s="137"/>
      <c r="OJ159" s="137"/>
      <c r="OK159" s="137"/>
      <c r="OL159" s="137"/>
      <c r="OM159" s="137"/>
      <c r="ON159" s="137"/>
      <c r="OO159" s="137"/>
      <c r="OP159" s="137"/>
      <c r="OQ159" s="137"/>
      <c r="OR159" s="137"/>
      <c r="OS159" s="137"/>
      <c r="OT159" s="137"/>
      <c r="OU159" s="137"/>
      <c r="OV159" s="137"/>
      <c r="OW159" s="137"/>
      <c r="OX159" s="137"/>
      <c r="OY159" s="137"/>
      <c r="OZ159" s="137"/>
      <c r="PA159" s="137"/>
      <c r="PB159" s="137"/>
      <c r="PC159" s="137"/>
      <c r="PD159" s="137"/>
      <c r="PE159" s="137"/>
      <c r="PF159" s="137"/>
      <c r="PG159" s="137"/>
      <c r="PH159" s="137"/>
      <c r="PI159" s="137"/>
      <c r="PJ159" s="137"/>
      <c r="PK159" s="137"/>
      <c r="PL159" s="137"/>
      <c r="PM159" s="137"/>
      <c r="PN159" s="137"/>
      <c r="PO159" s="137"/>
      <c r="PP159" s="137"/>
      <c r="PQ159" s="137"/>
      <c r="PR159" s="137"/>
      <c r="PS159" s="137"/>
      <c r="PT159" s="137"/>
      <c r="PU159" s="137"/>
      <c r="PV159" s="137"/>
      <c r="PW159" s="137"/>
      <c r="PX159" s="137"/>
      <c r="PY159" s="137"/>
      <c r="PZ159" s="137"/>
      <c r="QA159" s="137"/>
      <c r="QB159" s="137"/>
      <c r="QC159" s="137"/>
      <c r="QD159" s="137"/>
      <c r="QE159" s="137"/>
      <c r="QF159" s="137"/>
      <c r="QG159" s="137"/>
      <c r="QH159" s="137"/>
      <c r="QI159" s="137"/>
      <c r="QJ159" s="137"/>
      <c r="QK159" s="137"/>
      <c r="QL159" s="137"/>
      <c r="QM159" s="137"/>
      <c r="QN159" s="137"/>
      <c r="QO159" s="137"/>
      <c r="QP159" s="137"/>
      <c r="QQ159" s="137"/>
      <c r="QR159" s="137"/>
      <c r="QS159" s="137"/>
      <c r="QT159" s="137"/>
      <c r="QU159" s="137"/>
      <c r="QV159" s="137"/>
      <c r="QW159" s="137"/>
      <c r="QX159" s="137"/>
      <c r="QY159" s="137"/>
      <c r="QZ159" s="137"/>
      <c r="RA159" s="137"/>
      <c r="RB159" s="137"/>
      <c r="RC159" s="137"/>
      <c r="RD159" s="137"/>
      <c r="RE159" s="137"/>
      <c r="RF159" s="137"/>
      <c r="RG159" s="137"/>
      <c r="RH159" s="137"/>
      <c r="RI159" s="137"/>
      <c r="RJ159" s="137"/>
      <c r="RK159" s="137"/>
      <c r="RL159" s="137"/>
      <c r="RM159" s="137"/>
      <c r="RN159" s="137"/>
      <c r="RO159" s="137"/>
      <c r="RP159" s="137"/>
      <c r="RQ159" s="137"/>
      <c r="RR159" s="137"/>
      <c r="RS159" s="137"/>
      <c r="RT159" s="137"/>
      <c r="RU159" s="137"/>
      <c r="RV159" s="137"/>
      <c r="RW159" s="137"/>
    </row>
    <row r="160" spans="1:491" s="138" customFormat="1" ht="15.75" x14ac:dyDescent="0.25">
      <c r="A160" s="276"/>
      <c r="B160" s="279"/>
      <c r="C160" s="122" t="s">
        <v>4</v>
      </c>
      <c r="D160" s="144">
        <f>D164+D166</f>
        <v>175059.20000000001</v>
      </c>
      <c r="E160" s="144">
        <f>E164+E166</f>
        <v>175059.08945999999</v>
      </c>
      <c r="F160" s="123">
        <f t="shared" si="38"/>
        <v>0.99999936855646532</v>
      </c>
      <c r="G160" s="273"/>
      <c r="H160" s="136"/>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37"/>
      <c r="DP160" s="137"/>
      <c r="DQ160" s="137"/>
      <c r="DR160" s="137"/>
      <c r="DS160" s="137"/>
      <c r="DT160" s="137"/>
      <c r="DU160" s="137"/>
      <c r="DV160" s="137"/>
      <c r="DW160" s="137"/>
      <c r="DX160" s="137"/>
      <c r="DY160" s="137"/>
      <c r="DZ160" s="137"/>
      <c r="EA160" s="137"/>
      <c r="EB160" s="137"/>
      <c r="EC160" s="137"/>
      <c r="ED160" s="137"/>
      <c r="EE160" s="137"/>
      <c r="EF160" s="137"/>
      <c r="EG160" s="137"/>
      <c r="EH160" s="137"/>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7"/>
      <c r="FG160" s="137"/>
      <c r="FH160" s="137"/>
      <c r="FI160" s="137"/>
      <c r="FJ160" s="137"/>
      <c r="FK160" s="137"/>
      <c r="FL160" s="137"/>
      <c r="FM160" s="137"/>
      <c r="FN160" s="137"/>
      <c r="FO160" s="137"/>
      <c r="FP160" s="137"/>
      <c r="FQ160" s="137"/>
      <c r="FR160" s="137"/>
      <c r="FS160" s="137"/>
      <c r="FT160" s="137"/>
      <c r="FU160" s="137"/>
      <c r="FV160" s="137"/>
      <c r="FW160" s="137"/>
      <c r="FX160" s="137"/>
      <c r="FY160" s="137"/>
      <c r="FZ160" s="137"/>
      <c r="GA160" s="137"/>
      <c r="GB160" s="137"/>
      <c r="GC160" s="137"/>
      <c r="GD160" s="137"/>
      <c r="GE160" s="137"/>
      <c r="GF160" s="137"/>
      <c r="GG160" s="137"/>
      <c r="GH160" s="137"/>
      <c r="GI160" s="137"/>
      <c r="GJ160" s="137"/>
      <c r="GK160" s="137"/>
      <c r="GL160" s="137"/>
      <c r="GM160" s="137"/>
      <c r="GN160" s="137"/>
      <c r="GO160" s="137"/>
      <c r="GP160" s="137"/>
      <c r="GQ160" s="137"/>
      <c r="GR160" s="137"/>
      <c r="GS160" s="137"/>
      <c r="GT160" s="137"/>
      <c r="GU160" s="137"/>
      <c r="GV160" s="137"/>
      <c r="GW160" s="137"/>
      <c r="GX160" s="137"/>
      <c r="GY160" s="137"/>
      <c r="GZ160" s="137"/>
      <c r="HA160" s="137"/>
      <c r="HB160" s="137"/>
      <c r="HC160" s="137"/>
      <c r="HD160" s="137"/>
      <c r="HE160" s="137"/>
      <c r="HF160" s="137"/>
      <c r="HG160" s="137"/>
      <c r="HH160" s="137"/>
      <c r="HI160" s="137"/>
      <c r="HJ160" s="137"/>
      <c r="HK160" s="137"/>
      <c r="HL160" s="137"/>
      <c r="HM160" s="137"/>
      <c r="HN160" s="137"/>
      <c r="HO160" s="137"/>
      <c r="HP160" s="137"/>
      <c r="HQ160" s="137"/>
      <c r="HR160" s="137"/>
      <c r="HS160" s="137"/>
      <c r="HT160" s="137"/>
      <c r="HU160" s="137"/>
      <c r="HV160" s="137"/>
      <c r="HW160" s="137"/>
      <c r="HX160" s="137"/>
      <c r="HY160" s="137"/>
      <c r="HZ160" s="137"/>
      <c r="IA160" s="137"/>
      <c r="IB160" s="137"/>
      <c r="IC160" s="137"/>
      <c r="ID160" s="137"/>
      <c r="IE160" s="137"/>
      <c r="IF160" s="137"/>
      <c r="IG160" s="137"/>
      <c r="IH160" s="137"/>
      <c r="II160" s="137"/>
      <c r="IJ160" s="137"/>
      <c r="IK160" s="137"/>
      <c r="IL160" s="137"/>
      <c r="IM160" s="137"/>
      <c r="IN160" s="137"/>
      <c r="IO160" s="137"/>
      <c r="IP160" s="137"/>
      <c r="IQ160" s="137"/>
      <c r="IR160" s="137"/>
      <c r="IS160" s="137"/>
      <c r="IT160" s="137"/>
      <c r="IU160" s="137"/>
      <c r="IV160" s="137"/>
      <c r="IW160" s="137"/>
      <c r="IX160" s="137"/>
      <c r="IY160" s="137"/>
      <c r="IZ160" s="137"/>
      <c r="JA160" s="137"/>
      <c r="JB160" s="137"/>
      <c r="JC160" s="137"/>
      <c r="JD160" s="137"/>
      <c r="JE160" s="137"/>
      <c r="JF160" s="137"/>
      <c r="JG160" s="137"/>
      <c r="JH160" s="137"/>
      <c r="JI160" s="137"/>
      <c r="JJ160" s="137"/>
      <c r="JK160" s="137"/>
      <c r="JL160" s="137"/>
      <c r="JM160" s="137"/>
      <c r="JN160" s="137"/>
      <c r="JO160" s="137"/>
      <c r="JP160" s="137"/>
      <c r="JQ160" s="137"/>
      <c r="JR160" s="137"/>
      <c r="JS160" s="137"/>
      <c r="JT160" s="137"/>
      <c r="JU160" s="137"/>
      <c r="JV160" s="137"/>
      <c r="JW160" s="137"/>
      <c r="JX160" s="137"/>
      <c r="JY160" s="137"/>
      <c r="JZ160" s="137"/>
      <c r="KA160" s="137"/>
      <c r="KB160" s="137"/>
      <c r="KC160" s="137"/>
      <c r="KD160" s="137"/>
      <c r="KE160" s="137"/>
      <c r="KF160" s="137"/>
      <c r="KG160" s="137"/>
      <c r="KH160" s="137"/>
      <c r="KI160" s="137"/>
      <c r="KJ160" s="137"/>
      <c r="KK160" s="137"/>
      <c r="KL160" s="137"/>
      <c r="KM160" s="137"/>
      <c r="KN160" s="137"/>
      <c r="KO160" s="137"/>
      <c r="KP160" s="137"/>
      <c r="KQ160" s="137"/>
      <c r="KR160" s="137"/>
      <c r="KS160" s="137"/>
      <c r="KT160" s="137"/>
      <c r="KU160" s="137"/>
      <c r="KV160" s="137"/>
      <c r="KW160" s="137"/>
      <c r="KX160" s="137"/>
      <c r="KY160" s="137"/>
      <c r="KZ160" s="137"/>
      <c r="LA160" s="137"/>
      <c r="LB160" s="137"/>
      <c r="LC160" s="137"/>
      <c r="LD160" s="137"/>
      <c r="LE160" s="137"/>
      <c r="LF160" s="137"/>
      <c r="LG160" s="137"/>
      <c r="LH160" s="137"/>
      <c r="LI160" s="137"/>
      <c r="LJ160" s="137"/>
      <c r="LK160" s="137"/>
      <c r="LL160" s="137"/>
      <c r="LM160" s="137"/>
      <c r="LN160" s="137"/>
      <c r="LO160" s="137"/>
      <c r="LP160" s="137"/>
      <c r="LQ160" s="137"/>
      <c r="LR160" s="137"/>
      <c r="LS160" s="137"/>
      <c r="LT160" s="137"/>
      <c r="LU160" s="137"/>
      <c r="LV160" s="137"/>
      <c r="LW160" s="137"/>
      <c r="LX160" s="137"/>
      <c r="LY160" s="137"/>
      <c r="LZ160" s="137"/>
      <c r="MA160" s="137"/>
      <c r="MB160" s="137"/>
      <c r="MC160" s="137"/>
      <c r="MD160" s="137"/>
      <c r="ME160" s="137"/>
      <c r="MF160" s="137"/>
      <c r="MG160" s="137"/>
      <c r="MH160" s="137"/>
      <c r="MI160" s="137"/>
      <c r="MJ160" s="137"/>
      <c r="MK160" s="137"/>
      <c r="ML160" s="137"/>
      <c r="MM160" s="137"/>
      <c r="MN160" s="137"/>
      <c r="MO160" s="137"/>
      <c r="MP160" s="137"/>
      <c r="MQ160" s="137"/>
      <c r="MR160" s="137"/>
      <c r="MS160" s="137"/>
      <c r="MT160" s="137"/>
      <c r="MU160" s="137"/>
      <c r="MV160" s="137"/>
      <c r="MW160" s="137"/>
      <c r="MX160" s="137"/>
      <c r="MY160" s="137"/>
      <c r="MZ160" s="137"/>
      <c r="NA160" s="137"/>
      <c r="NB160" s="137"/>
      <c r="NC160" s="137"/>
      <c r="ND160" s="137"/>
      <c r="NE160" s="137"/>
      <c r="NF160" s="137"/>
      <c r="NG160" s="137"/>
      <c r="NH160" s="137"/>
      <c r="NI160" s="137"/>
      <c r="NJ160" s="137"/>
      <c r="NK160" s="137"/>
      <c r="NL160" s="137"/>
      <c r="NM160" s="137"/>
      <c r="NN160" s="137"/>
      <c r="NO160" s="137"/>
      <c r="NP160" s="137"/>
      <c r="NQ160" s="137"/>
      <c r="NR160" s="137"/>
      <c r="NS160" s="137"/>
      <c r="NT160" s="137"/>
      <c r="NU160" s="137"/>
      <c r="NV160" s="137"/>
      <c r="NW160" s="137"/>
      <c r="NX160" s="137"/>
      <c r="NY160" s="137"/>
      <c r="NZ160" s="137"/>
      <c r="OA160" s="137"/>
      <c r="OB160" s="137"/>
      <c r="OC160" s="137"/>
      <c r="OD160" s="137"/>
      <c r="OE160" s="137"/>
      <c r="OF160" s="137"/>
      <c r="OG160" s="137"/>
      <c r="OH160" s="137"/>
      <c r="OI160" s="137"/>
      <c r="OJ160" s="137"/>
      <c r="OK160" s="137"/>
      <c r="OL160" s="137"/>
      <c r="OM160" s="137"/>
      <c r="ON160" s="137"/>
      <c r="OO160" s="137"/>
      <c r="OP160" s="137"/>
      <c r="OQ160" s="137"/>
      <c r="OR160" s="137"/>
      <c r="OS160" s="137"/>
      <c r="OT160" s="137"/>
      <c r="OU160" s="137"/>
      <c r="OV160" s="137"/>
      <c r="OW160" s="137"/>
      <c r="OX160" s="137"/>
      <c r="OY160" s="137"/>
      <c r="OZ160" s="137"/>
      <c r="PA160" s="137"/>
      <c r="PB160" s="137"/>
      <c r="PC160" s="137"/>
      <c r="PD160" s="137"/>
      <c r="PE160" s="137"/>
      <c r="PF160" s="137"/>
      <c r="PG160" s="137"/>
      <c r="PH160" s="137"/>
      <c r="PI160" s="137"/>
      <c r="PJ160" s="137"/>
      <c r="PK160" s="137"/>
      <c r="PL160" s="137"/>
      <c r="PM160" s="137"/>
      <c r="PN160" s="137"/>
      <c r="PO160" s="137"/>
      <c r="PP160" s="137"/>
      <c r="PQ160" s="137"/>
      <c r="PR160" s="137"/>
      <c r="PS160" s="137"/>
      <c r="PT160" s="137"/>
      <c r="PU160" s="137"/>
      <c r="PV160" s="137"/>
      <c r="PW160" s="137"/>
      <c r="PX160" s="137"/>
      <c r="PY160" s="137"/>
      <c r="PZ160" s="137"/>
      <c r="QA160" s="137"/>
      <c r="QB160" s="137"/>
      <c r="QC160" s="137"/>
      <c r="QD160" s="137"/>
      <c r="QE160" s="137"/>
      <c r="QF160" s="137"/>
      <c r="QG160" s="137"/>
      <c r="QH160" s="137"/>
      <c r="QI160" s="137"/>
      <c r="QJ160" s="137"/>
      <c r="QK160" s="137"/>
      <c r="QL160" s="137"/>
      <c r="QM160" s="137"/>
      <c r="QN160" s="137"/>
      <c r="QO160" s="137"/>
      <c r="QP160" s="137"/>
      <c r="QQ160" s="137"/>
      <c r="QR160" s="137"/>
      <c r="QS160" s="137"/>
      <c r="QT160" s="137"/>
      <c r="QU160" s="137"/>
      <c r="QV160" s="137"/>
      <c r="QW160" s="137"/>
      <c r="QX160" s="137"/>
      <c r="QY160" s="137"/>
      <c r="QZ160" s="137"/>
      <c r="RA160" s="137"/>
      <c r="RB160" s="137"/>
      <c r="RC160" s="137"/>
      <c r="RD160" s="137"/>
      <c r="RE160" s="137"/>
      <c r="RF160" s="137"/>
      <c r="RG160" s="137"/>
      <c r="RH160" s="137"/>
      <c r="RI160" s="137"/>
      <c r="RJ160" s="137"/>
      <c r="RK160" s="137"/>
      <c r="RL160" s="137"/>
      <c r="RM160" s="137"/>
      <c r="RN160" s="137"/>
      <c r="RO160" s="137"/>
      <c r="RP160" s="137"/>
      <c r="RQ160" s="137"/>
      <c r="RR160" s="137"/>
      <c r="RS160" s="137"/>
      <c r="RT160" s="137"/>
      <c r="RU160" s="137"/>
      <c r="RV160" s="137"/>
      <c r="RW160" s="137"/>
    </row>
    <row r="161" spans="1:491" s="138" customFormat="1" ht="15.75" x14ac:dyDescent="0.25">
      <c r="A161" s="277"/>
      <c r="B161" s="280"/>
      <c r="C161" s="122" t="s">
        <v>5</v>
      </c>
      <c r="D161" s="144"/>
      <c r="E161" s="144"/>
      <c r="F161" s="123" t="e">
        <f t="shared" si="38"/>
        <v>#DIV/0!</v>
      </c>
      <c r="G161" s="274"/>
      <c r="H161" s="136"/>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137"/>
      <c r="DO161" s="137"/>
      <c r="DP161" s="137"/>
      <c r="DQ161" s="137"/>
      <c r="DR161" s="137"/>
      <c r="DS161" s="137"/>
      <c r="DT161" s="137"/>
      <c r="DU161" s="137"/>
      <c r="DV161" s="137"/>
      <c r="DW161" s="137"/>
      <c r="DX161" s="137"/>
      <c r="DY161" s="137"/>
      <c r="DZ161" s="137"/>
      <c r="EA161" s="137"/>
      <c r="EB161" s="137"/>
      <c r="EC161" s="137"/>
      <c r="ED161" s="137"/>
      <c r="EE161" s="137"/>
      <c r="EF161" s="137"/>
      <c r="EG161" s="137"/>
      <c r="EH161" s="137"/>
      <c r="EI161" s="137"/>
      <c r="EJ161" s="137"/>
      <c r="EK161" s="137"/>
      <c r="EL161" s="137"/>
      <c r="EM161" s="137"/>
      <c r="EN161" s="137"/>
      <c r="EO161" s="137"/>
      <c r="EP161" s="137"/>
      <c r="EQ161" s="137"/>
      <c r="ER161" s="137"/>
      <c r="ES161" s="137"/>
      <c r="ET161" s="137"/>
      <c r="EU161" s="137"/>
      <c r="EV161" s="137"/>
      <c r="EW161" s="137"/>
      <c r="EX161" s="137"/>
      <c r="EY161" s="137"/>
      <c r="EZ161" s="137"/>
      <c r="FA161" s="137"/>
      <c r="FB161" s="137"/>
      <c r="FC161" s="137"/>
      <c r="FD161" s="137"/>
      <c r="FE161" s="137"/>
      <c r="FF161" s="137"/>
      <c r="FG161" s="137"/>
      <c r="FH161" s="137"/>
      <c r="FI161" s="137"/>
      <c r="FJ161" s="137"/>
      <c r="FK161" s="137"/>
      <c r="FL161" s="137"/>
      <c r="FM161" s="137"/>
      <c r="FN161" s="137"/>
      <c r="FO161" s="137"/>
      <c r="FP161" s="137"/>
      <c r="FQ161" s="137"/>
      <c r="FR161" s="137"/>
      <c r="FS161" s="137"/>
      <c r="FT161" s="137"/>
      <c r="FU161" s="137"/>
      <c r="FV161" s="137"/>
      <c r="FW161" s="137"/>
      <c r="FX161" s="137"/>
      <c r="FY161" s="137"/>
      <c r="FZ161" s="137"/>
      <c r="GA161" s="137"/>
      <c r="GB161" s="137"/>
      <c r="GC161" s="137"/>
      <c r="GD161" s="137"/>
      <c r="GE161" s="137"/>
      <c r="GF161" s="137"/>
      <c r="GG161" s="137"/>
      <c r="GH161" s="137"/>
      <c r="GI161" s="137"/>
      <c r="GJ161" s="137"/>
      <c r="GK161" s="137"/>
      <c r="GL161" s="137"/>
      <c r="GM161" s="137"/>
      <c r="GN161" s="137"/>
      <c r="GO161" s="137"/>
      <c r="GP161" s="137"/>
      <c r="GQ161" s="137"/>
      <c r="GR161" s="137"/>
      <c r="GS161" s="137"/>
      <c r="GT161" s="137"/>
      <c r="GU161" s="137"/>
      <c r="GV161" s="137"/>
      <c r="GW161" s="137"/>
      <c r="GX161" s="137"/>
      <c r="GY161" s="137"/>
      <c r="GZ161" s="137"/>
      <c r="HA161" s="137"/>
      <c r="HB161" s="137"/>
      <c r="HC161" s="137"/>
      <c r="HD161" s="137"/>
      <c r="HE161" s="137"/>
      <c r="HF161" s="137"/>
      <c r="HG161" s="137"/>
      <c r="HH161" s="137"/>
      <c r="HI161" s="137"/>
      <c r="HJ161" s="137"/>
      <c r="HK161" s="137"/>
      <c r="HL161" s="137"/>
      <c r="HM161" s="137"/>
      <c r="HN161" s="137"/>
      <c r="HO161" s="137"/>
      <c r="HP161" s="137"/>
      <c r="HQ161" s="137"/>
      <c r="HR161" s="137"/>
      <c r="HS161" s="137"/>
      <c r="HT161" s="137"/>
      <c r="HU161" s="137"/>
      <c r="HV161" s="137"/>
      <c r="HW161" s="137"/>
      <c r="HX161" s="137"/>
      <c r="HY161" s="137"/>
      <c r="HZ161" s="137"/>
      <c r="IA161" s="137"/>
      <c r="IB161" s="137"/>
      <c r="IC161" s="137"/>
      <c r="ID161" s="137"/>
      <c r="IE161" s="137"/>
      <c r="IF161" s="137"/>
      <c r="IG161" s="137"/>
      <c r="IH161" s="137"/>
      <c r="II161" s="137"/>
      <c r="IJ161" s="137"/>
      <c r="IK161" s="137"/>
      <c r="IL161" s="137"/>
      <c r="IM161" s="137"/>
      <c r="IN161" s="137"/>
      <c r="IO161" s="137"/>
      <c r="IP161" s="137"/>
      <c r="IQ161" s="137"/>
      <c r="IR161" s="137"/>
      <c r="IS161" s="137"/>
      <c r="IT161" s="137"/>
      <c r="IU161" s="137"/>
      <c r="IV161" s="137"/>
      <c r="IW161" s="137"/>
      <c r="IX161" s="137"/>
      <c r="IY161" s="137"/>
      <c r="IZ161" s="137"/>
      <c r="JA161" s="137"/>
      <c r="JB161" s="137"/>
      <c r="JC161" s="137"/>
      <c r="JD161" s="137"/>
      <c r="JE161" s="137"/>
      <c r="JF161" s="137"/>
      <c r="JG161" s="137"/>
      <c r="JH161" s="137"/>
      <c r="JI161" s="137"/>
      <c r="JJ161" s="137"/>
      <c r="JK161" s="137"/>
      <c r="JL161" s="137"/>
      <c r="JM161" s="137"/>
      <c r="JN161" s="137"/>
      <c r="JO161" s="137"/>
      <c r="JP161" s="137"/>
      <c r="JQ161" s="137"/>
      <c r="JR161" s="137"/>
      <c r="JS161" s="137"/>
      <c r="JT161" s="137"/>
      <c r="JU161" s="137"/>
      <c r="JV161" s="137"/>
      <c r="JW161" s="137"/>
      <c r="JX161" s="137"/>
      <c r="JY161" s="137"/>
      <c r="JZ161" s="137"/>
      <c r="KA161" s="137"/>
      <c r="KB161" s="137"/>
      <c r="KC161" s="137"/>
      <c r="KD161" s="137"/>
      <c r="KE161" s="137"/>
      <c r="KF161" s="137"/>
      <c r="KG161" s="137"/>
      <c r="KH161" s="137"/>
      <c r="KI161" s="137"/>
      <c r="KJ161" s="137"/>
      <c r="KK161" s="137"/>
      <c r="KL161" s="137"/>
      <c r="KM161" s="137"/>
      <c r="KN161" s="137"/>
      <c r="KO161" s="137"/>
      <c r="KP161" s="137"/>
      <c r="KQ161" s="137"/>
      <c r="KR161" s="137"/>
      <c r="KS161" s="137"/>
      <c r="KT161" s="137"/>
      <c r="KU161" s="137"/>
      <c r="KV161" s="137"/>
      <c r="KW161" s="137"/>
      <c r="KX161" s="137"/>
      <c r="KY161" s="137"/>
      <c r="KZ161" s="137"/>
      <c r="LA161" s="137"/>
      <c r="LB161" s="137"/>
      <c r="LC161" s="137"/>
      <c r="LD161" s="137"/>
      <c r="LE161" s="137"/>
      <c r="LF161" s="137"/>
      <c r="LG161" s="137"/>
      <c r="LH161" s="137"/>
      <c r="LI161" s="137"/>
      <c r="LJ161" s="137"/>
      <c r="LK161" s="137"/>
      <c r="LL161" s="137"/>
      <c r="LM161" s="137"/>
      <c r="LN161" s="137"/>
      <c r="LO161" s="137"/>
      <c r="LP161" s="137"/>
      <c r="LQ161" s="137"/>
      <c r="LR161" s="137"/>
      <c r="LS161" s="137"/>
      <c r="LT161" s="137"/>
      <c r="LU161" s="137"/>
      <c r="LV161" s="137"/>
      <c r="LW161" s="137"/>
      <c r="LX161" s="137"/>
      <c r="LY161" s="137"/>
      <c r="LZ161" s="137"/>
      <c r="MA161" s="137"/>
      <c r="MB161" s="137"/>
      <c r="MC161" s="137"/>
      <c r="MD161" s="137"/>
      <c r="ME161" s="137"/>
      <c r="MF161" s="137"/>
      <c r="MG161" s="137"/>
      <c r="MH161" s="137"/>
      <c r="MI161" s="137"/>
      <c r="MJ161" s="137"/>
      <c r="MK161" s="137"/>
      <c r="ML161" s="137"/>
      <c r="MM161" s="137"/>
      <c r="MN161" s="137"/>
      <c r="MO161" s="137"/>
      <c r="MP161" s="137"/>
      <c r="MQ161" s="137"/>
      <c r="MR161" s="137"/>
      <c r="MS161" s="137"/>
      <c r="MT161" s="137"/>
      <c r="MU161" s="137"/>
      <c r="MV161" s="137"/>
      <c r="MW161" s="137"/>
      <c r="MX161" s="137"/>
      <c r="MY161" s="137"/>
      <c r="MZ161" s="137"/>
      <c r="NA161" s="137"/>
      <c r="NB161" s="137"/>
      <c r="NC161" s="137"/>
      <c r="ND161" s="137"/>
      <c r="NE161" s="137"/>
      <c r="NF161" s="137"/>
      <c r="NG161" s="137"/>
      <c r="NH161" s="137"/>
      <c r="NI161" s="137"/>
      <c r="NJ161" s="137"/>
      <c r="NK161" s="137"/>
      <c r="NL161" s="137"/>
      <c r="NM161" s="137"/>
      <c r="NN161" s="137"/>
      <c r="NO161" s="137"/>
      <c r="NP161" s="137"/>
      <c r="NQ161" s="137"/>
      <c r="NR161" s="137"/>
      <c r="NS161" s="137"/>
      <c r="NT161" s="137"/>
      <c r="NU161" s="137"/>
      <c r="NV161" s="137"/>
      <c r="NW161" s="137"/>
      <c r="NX161" s="137"/>
      <c r="NY161" s="137"/>
      <c r="NZ161" s="137"/>
      <c r="OA161" s="137"/>
      <c r="OB161" s="137"/>
      <c r="OC161" s="137"/>
      <c r="OD161" s="137"/>
      <c r="OE161" s="137"/>
      <c r="OF161" s="137"/>
      <c r="OG161" s="137"/>
      <c r="OH161" s="137"/>
      <c r="OI161" s="137"/>
      <c r="OJ161" s="137"/>
      <c r="OK161" s="137"/>
      <c r="OL161" s="137"/>
      <c r="OM161" s="137"/>
      <c r="ON161" s="137"/>
      <c r="OO161" s="137"/>
      <c r="OP161" s="137"/>
      <c r="OQ161" s="137"/>
      <c r="OR161" s="137"/>
      <c r="OS161" s="137"/>
      <c r="OT161" s="137"/>
      <c r="OU161" s="137"/>
      <c r="OV161" s="137"/>
      <c r="OW161" s="137"/>
      <c r="OX161" s="137"/>
      <c r="OY161" s="137"/>
      <c r="OZ161" s="137"/>
      <c r="PA161" s="137"/>
      <c r="PB161" s="137"/>
      <c r="PC161" s="137"/>
      <c r="PD161" s="137"/>
      <c r="PE161" s="137"/>
      <c r="PF161" s="137"/>
      <c r="PG161" s="137"/>
      <c r="PH161" s="137"/>
      <c r="PI161" s="137"/>
      <c r="PJ161" s="137"/>
      <c r="PK161" s="137"/>
      <c r="PL161" s="137"/>
      <c r="PM161" s="137"/>
      <c r="PN161" s="137"/>
      <c r="PO161" s="137"/>
      <c r="PP161" s="137"/>
      <c r="PQ161" s="137"/>
      <c r="PR161" s="137"/>
      <c r="PS161" s="137"/>
      <c r="PT161" s="137"/>
      <c r="PU161" s="137"/>
      <c r="PV161" s="137"/>
      <c r="PW161" s="137"/>
      <c r="PX161" s="137"/>
      <c r="PY161" s="137"/>
      <c r="PZ161" s="137"/>
      <c r="QA161" s="137"/>
      <c r="QB161" s="137"/>
      <c r="QC161" s="137"/>
      <c r="QD161" s="137"/>
      <c r="QE161" s="137"/>
      <c r="QF161" s="137"/>
      <c r="QG161" s="137"/>
      <c r="QH161" s="137"/>
      <c r="QI161" s="137"/>
      <c r="QJ161" s="137"/>
      <c r="QK161" s="137"/>
      <c r="QL161" s="137"/>
      <c r="QM161" s="137"/>
      <c r="QN161" s="137"/>
      <c r="QO161" s="137"/>
      <c r="QP161" s="137"/>
      <c r="QQ161" s="137"/>
      <c r="QR161" s="137"/>
      <c r="QS161" s="137"/>
      <c r="QT161" s="137"/>
      <c r="QU161" s="137"/>
      <c r="QV161" s="137"/>
      <c r="QW161" s="137"/>
      <c r="QX161" s="137"/>
      <c r="QY161" s="137"/>
      <c r="QZ161" s="137"/>
      <c r="RA161" s="137"/>
      <c r="RB161" s="137"/>
      <c r="RC161" s="137"/>
      <c r="RD161" s="137"/>
      <c r="RE161" s="137"/>
      <c r="RF161" s="137"/>
      <c r="RG161" s="137"/>
      <c r="RH161" s="137"/>
      <c r="RI161" s="137"/>
      <c r="RJ161" s="137"/>
      <c r="RK161" s="137"/>
      <c r="RL161" s="137"/>
      <c r="RM161" s="137"/>
      <c r="RN161" s="137"/>
      <c r="RO161" s="137"/>
      <c r="RP161" s="137"/>
      <c r="RQ161" s="137"/>
      <c r="RR161" s="137"/>
      <c r="RS161" s="137"/>
      <c r="RT161" s="137"/>
      <c r="RU161" s="137"/>
      <c r="RV161" s="137"/>
      <c r="RW161" s="137"/>
    </row>
    <row r="162" spans="1:491" ht="15.75" customHeight="1" x14ac:dyDescent="0.25">
      <c r="A162" s="257" t="s">
        <v>129</v>
      </c>
      <c r="B162" s="266" t="s">
        <v>131</v>
      </c>
      <c r="C162" s="13" t="s">
        <v>2</v>
      </c>
      <c r="D162" s="146">
        <f>D163+D164+D165+D166</f>
        <v>412720.71699999995</v>
      </c>
      <c r="E162" s="145">
        <f>E163+E164+E165+E166</f>
        <v>409834.18123999995</v>
      </c>
      <c r="F162" s="14">
        <f>E162/D162</f>
        <v>0.99300607979899391</v>
      </c>
      <c r="G162" s="107"/>
      <c r="H162" s="106"/>
    </row>
    <row r="163" spans="1:491" ht="15.75" x14ac:dyDescent="0.25">
      <c r="A163" s="258"/>
      <c r="B163" s="267"/>
      <c r="C163" s="13" t="s">
        <v>3</v>
      </c>
      <c r="D163" s="215">
        <v>55586.654519999996</v>
      </c>
      <c r="E163" s="215">
        <v>55557.319710000003</v>
      </c>
      <c r="F163" s="101">
        <f t="shared" ref="F163:F165" si="39">E163/D163</f>
        <v>0.99947226883406992</v>
      </c>
      <c r="G163" s="109" t="s">
        <v>92</v>
      </c>
      <c r="H163" s="108"/>
    </row>
    <row r="164" spans="1:491" ht="15.75" x14ac:dyDescent="0.25">
      <c r="A164" s="258"/>
      <c r="B164" s="267"/>
      <c r="C164" s="13" t="s">
        <v>4</v>
      </c>
      <c r="D164" s="215">
        <v>39939.599999999999</v>
      </c>
      <c r="E164" s="215">
        <v>39939.489459999997</v>
      </c>
      <c r="F164" s="101">
        <f t="shared" si="39"/>
        <v>0.9999972323208044</v>
      </c>
      <c r="G164" s="109" t="s">
        <v>92</v>
      </c>
      <c r="H164" s="108"/>
    </row>
    <row r="165" spans="1:491" ht="15.75" x14ac:dyDescent="0.25">
      <c r="A165" s="258"/>
      <c r="B165" s="267"/>
      <c r="C165" s="13" t="s">
        <v>3</v>
      </c>
      <c r="D165" s="190">
        <v>182074.86248000001</v>
      </c>
      <c r="E165" s="190">
        <v>179217.77207000001</v>
      </c>
      <c r="F165" s="101">
        <f t="shared" si="39"/>
        <v>0.98430815560652229</v>
      </c>
      <c r="G165" s="109" t="s">
        <v>91</v>
      </c>
      <c r="H165" s="108"/>
    </row>
    <row r="166" spans="1:491" ht="15.75" x14ac:dyDescent="0.25">
      <c r="A166" s="259"/>
      <c r="B166" s="268"/>
      <c r="C166" s="13" t="s">
        <v>4</v>
      </c>
      <c r="D166" s="190">
        <v>135119.6</v>
      </c>
      <c r="E166" s="190">
        <v>135119.6</v>
      </c>
      <c r="F166" s="101">
        <f>E166/D166</f>
        <v>1</v>
      </c>
      <c r="G166" s="109" t="s">
        <v>91</v>
      </c>
      <c r="H166" s="120"/>
    </row>
    <row r="167" spans="1:491" s="138" customFormat="1" ht="15.75" customHeight="1" x14ac:dyDescent="0.25">
      <c r="A167" s="275" t="s">
        <v>275</v>
      </c>
      <c r="B167" s="278" t="s">
        <v>274</v>
      </c>
      <c r="C167" s="122" t="s">
        <v>2</v>
      </c>
      <c r="D167" s="144">
        <f>D168+D169</f>
        <v>44764.598870000002</v>
      </c>
      <c r="E167" s="144">
        <f>E168+E169</f>
        <v>42334.129359999999</v>
      </c>
      <c r="F167" s="123">
        <f>E167/D167</f>
        <v>0.94570554475293567</v>
      </c>
      <c r="G167" s="272" t="s">
        <v>92</v>
      </c>
      <c r="H167" s="136"/>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c r="BZ167" s="137"/>
      <c r="CA167" s="137"/>
      <c r="CB167" s="137"/>
      <c r="CC167" s="137"/>
      <c r="CD167" s="137"/>
      <c r="CE167" s="137"/>
      <c r="CF167" s="137"/>
      <c r="CG167" s="137"/>
      <c r="CH167" s="137"/>
      <c r="CI167" s="137"/>
      <c r="CJ167" s="137"/>
      <c r="CK167" s="137"/>
      <c r="CL167" s="137"/>
      <c r="CM167" s="137"/>
      <c r="CN167" s="137"/>
      <c r="CO167" s="137"/>
      <c r="CP167" s="137"/>
      <c r="CQ167" s="137"/>
      <c r="CR167" s="137"/>
      <c r="CS167" s="137"/>
      <c r="CT167" s="137"/>
      <c r="CU167" s="137"/>
      <c r="CV167" s="137"/>
      <c r="CW167" s="137"/>
      <c r="CX167" s="137"/>
      <c r="CY167" s="137"/>
      <c r="CZ167" s="137"/>
      <c r="DA167" s="137"/>
      <c r="DB167" s="137"/>
      <c r="DC167" s="137"/>
      <c r="DD167" s="137"/>
      <c r="DE167" s="137"/>
      <c r="DF167" s="137"/>
      <c r="DG167" s="137"/>
      <c r="DH167" s="137"/>
      <c r="DI167" s="137"/>
      <c r="DJ167" s="137"/>
      <c r="DK167" s="137"/>
      <c r="DL167" s="137"/>
      <c r="DM167" s="137"/>
      <c r="DN167" s="137"/>
      <c r="DO167" s="137"/>
      <c r="DP167" s="137"/>
      <c r="DQ167" s="137"/>
      <c r="DR167" s="137"/>
      <c r="DS167" s="137"/>
      <c r="DT167" s="137"/>
      <c r="DU167" s="137"/>
      <c r="DV167" s="137"/>
      <c r="DW167" s="137"/>
      <c r="DX167" s="137"/>
      <c r="DY167" s="137"/>
      <c r="DZ167" s="137"/>
      <c r="EA167" s="137"/>
      <c r="EB167" s="137"/>
      <c r="EC167" s="137"/>
      <c r="ED167" s="137"/>
      <c r="EE167" s="137"/>
      <c r="EF167" s="137"/>
      <c r="EG167" s="137"/>
      <c r="EH167" s="137"/>
      <c r="EI167" s="137"/>
      <c r="EJ167" s="137"/>
      <c r="EK167" s="137"/>
      <c r="EL167" s="137"/>
      <c r="EM167" s="137"/>
      <c r="EN167" s="137"/>
      <c r="EO167" s="137"/>
      <c r="EP167" s="137"/>
      <c r="EQ167" s="137"/>
      <c r="ER167" s="137"/>
      <c r="ES167" s="137"/>
      <c r="ET167" s="137"/>
      <c r="EU167" s="137"/>
      <c r="EV167" s="137"/>
      <c r="EW167" s="137"/>
      <c r="EX167" s="137"/>
      <c r="EY167" s="137"/>
      <c r="EZ167" s="137"/>
      <c r="FA167" s="137"/>
      <c r="FB167" s="137"/>
      <c r="FC167" s="137"/>
      <c r="FD167" s="137"/>
      <c r="FE167" s="137"/>
      <c r="FF167" s="137"/>
      <c r="FG167" s="137"/>
      <c r="FH167" s="137"/>
      <c r="FI167" s="137"/>
      <c r="FJ167" s="137"/>
      <c r="FK167" s="137"/>
      <c r="FL167" s="137"/>
      <c r="FM167" s="137"/>
      <c r="FN167" s="137"/>
      <c r="FO167" s="137"/>
      <c r="FP167" s="137"/>
      <c r="FQ167" s="137"/>
      <c r="FR167" s="137"/>
      <c r="FS167" s="137"/>
      <c r="FT167" s="137"/>
      <c r="FU167" s="137"/>
      <c r="FV167" s="137"/>
      <c r="FW167" s="137"/>
      <c r="FX167" s="137"/>
      <c r="FY167" s="137"/>
      <c r="FZ167" s="137"/>
      <c r="GA167" s="137"/>
      <c r="GB167" s="137"/>
      <c r="GC167" s="137"/>
      <c r="GD167" s="137"/>
      <c r="GE167" s="137"/>
      <c r="GF167" s="137"/>
      <c r="GG167" s="137"/>
      <c r="GH167" s="137"/>
      <c r="GI167" s="137"/>
      <c r="GJ167" s="137"/>
      <c r="GK167" s="137"/>
      <c r="GL167" s="137"/>
      <c r="GM167" s="137"/>
      <c r="GN167" s="137"/>
      <c r="GO167" s="137"/>
      <c r="GP167" s="137"/>
      <c r="GQ167" s="137"/>
      <c r="GR167" s="137"/>
      <c r="GS167" s="137"/>
      <c r="GT167" s="137"/>
      <c r="GU167" s="137"/>
      <c r="GV167" s="137"/>
      <c r="GW167" s="137"/>
      <c r="GX167" s="137"/>
      <c r="GY167" s="137"/>
      <c r="GZ167" s="137"/>
      <c r="HA167" s="137"/>
      <c r="HB167" s="137"/>
      <c r="HC167" s="137"/>
      <c r="HD167" s="137"/>
      <c r="HE167" s="137"/>
      <c r="HF167" s="137"/>
      <c r="HG167" s="137"/>
      <c r="HH167" s="137"/>
      <c r="HI167" s="137"/>
      <c r="HJ167" s="137"/>
      <c r="HK167" s="137"/>
      <c r="HL167" s="137"/>
      <c r="HM167" s="137"/>
      <c r="HN167" s="137"/>
      <c r="HO167" s="137"/>
      <c r="HP167" s="137"/>
      <c r="HQ167" s="137"/>
      <c r="HR167" s="137"/>
      <c r="HS167" s="137"/>
      <c r="HT167" s="137"/>
      <c r="HU167" s="137"/>
      <c r="HV167" s="137"/>
      <c r="HW167" s="137"/>
      <c r="HX167" s="137"/>
      <c r="HY167" s="137"/>
      <c r="HZ167" s="137"/>
      <c r="IA167" s="137"/>
      <c r="IB167" s="137"/>
      <c r="IC167" s="137"/>
      <c r="ID167" s="137"/>
      <c r="IE167" s="137"/>
      <c r="IF167" s="137"/>
      <c r="IG167" s="137"/>
      <c r="IH167" s="137"/>
      <c r="II167" s="137"/>
      <c r="IJ167" s="137"/>
      <c r="IK167" s="137"/>
      <c r="IL167" s="137"/>
      <c r="IM167" s="137"/>
      <c r="IN167" s="137"/>
      <c r="IO167" s="137"/>
      <c r="IP167" s="137"/>
      <c r="IQ167" s="137"/>
      <c r="IR167" s="137"/>
      <c r="IS167" s="137"/>
      <c r="IT167" s="137"/>
      <c r="IU167" s="137"/>
      <c r="IV167" s="137"/>
      <c r="IW167" s="137"/>
      <c r="IX167" s="137"/>
      <c r="IY167" s="137"/>
      <c r="IZ167" s="137"/>
      <c r="JA167" s="137"/>
      <c r="JB167" s="137"/>
      <c r="JC167" s="137"/>
      <c r="JD167" s="137"/>
      <c r="JE167" s="137"/>
      <c r="JF167" s="137"/>
      <c r="JG167" s="137"/>
      <c r="JH167" s="137"/>
      <c r="JI167" s="137"/>
      <c r="JJ167" s="137"/>
      <c r="JK167" s="137"/>
      <c r="JL167" s="137"/>
      <c r="JM167" s="137"/>
      <c r="JN167" s="137"/>
      <c r="JO167" s="137"/>
      <c r="JP167" s="137"/>
      <c r="JQ167" s="137"/>
      <c r="JR167" s="137"/>
      <c r="JS167" s="137"/>
      <c r="JT167" s="137"/>
      <c r="JU167" s="137"/>
      <c r="JV167" s="137"/>
      <c r="JW167" s="137"/>
      <c r="JX167" s="137"/>
      <c r="JY167" s="137"/>
      <c r="JZ167" s="137"/>
      <c r="KA167" s="137"/>
      <c r="KB167" s="137"/>
      <c r="KC167" s="137"/>
      <c r="KD167" s="137"/>
      <c r="KE167" s="137"/>
      <c r="KF167" s="137"/>
      <c r="KG167" s="137"/>
      <c r="KH167" s="137"/>
      <c r="KI167" s="137"/>
      <c r="KJ167" s="137"/>
      <c r="KK167" s="137"/>
      <c r="KL167" s="137"/>
      <c r="KM167" s="137"/>
      <c r="KN167" s="137"/>
      <c r="KO167" s="137"/>
      <c r="KP167" s="137"/>
      <c r="KQ167" s="137"/>
      <c r="KR167" s="137"/>
      <c r="KS167" s="137"/>
      <c r="KT167" s="137"/>
      <c r="KU167" s="137"/>
      <c r="KV167" s="137"/>
      <c r="KW167" s="137"/>
      <c r="KX167" s="137"/>
      <c r="KY167" s="137"/>
      <c r="KZ167" s="137"/>
      <c r="LA167" s="137"/>
      <c r="LB167" s="137"/>
      <c r="LC167" s="137"/>
      <c r="LD167" s="137"/>
      <c r="LE167" s="137"/>
      <c r="LF167" s="137"/>
      <c r="LG167" s="137"/>
      <c r="LH167" s="137"/>
      <c r="LI167" s="137"/>
      <c r="LJ167" s="137"/>
      <c r="LK167" s="137"/>
      <c r="LL167" s="137"/>
      <c r="LM167" s="137"/>
      <c r="LN167" s="137"/>
      <c r="LO167" s="137"/>
      <c r="LP167" s="137"/>
      <c r="LQ167" s="137"/>
      <c r="LR167" s="137"/>
      <c r="LS167" s="137"/>
      <c r="LT167" s="137"/>
      <c r="LU167" s="137"/>
      <c r="LV167" s="137"/>
      <c r="LW167" s="137"/>
      <c r="LX167" s="137"/>
      <c r="LY167" s="137"/>
      <c r="LZ167" s="137"/>
      <c r="MA167" s="137"/>
      <c r="MB167" s="137"/>
      <c r="MC167" s="137"/>
      <c r="MD167" s="137"/>
      <c r="ME167" s="137"/>
      <c r="MF167" s="137"/>
      <c r="MG167" s="137"/>
      <c r="MH167" s="137"/>
      <c r="MI167" s="137"/>
      <c r="MJ167" s="137"/>
      <c r="MK167" s="137"/>
      <c r="ML167" s="137"/>
      <c r="MM167" s="137"/>
      <c r="MN167" s="137"/>
      <c r="MO167" s="137"/>
      <c r="MP167" s="137"/>
      <c r="MQ167" s="137"/>
      <c r="MR167" s="137"/>
      <c r="MS167" s="137"/>
      <c r="MT167" s="137"/>
      <c r="MU167" s="137"/>
      <c r="MV167" s="137"/>
      <c r="MW167" s="137"/>
      <c r="MX167" s="137"/>
      <c r="MY167" s="137"/>
      <c r="MZ167" s="137"/>
      <c r="NA167" s="137"/>
      <c r="NB167" s="137"/>
      <c r="NC167" s="137"/>
      <c r="ND167" s="137"/>
      <c r="NE167" s="137"/>
      <c r="NF167" s="137"/>
      <c r="NG167" s="137"/>
      <c r="NH167" s="137"/>
      <c r="NI167" s="137"/>
      <c r="NJ167" s="137"/>
      <c r="NK167" s="137"/>
      <c r="NL167" s="137"/>
      <c r="NM167" s="137"/>
      <c r="NN167" s="137"/>
      <c r="NO167" s="137"/>
      <c r="NP167" s="137"/>
      <c r="NQ167" s="137"/>
      <c r="NR167" s="137"/>
      <c r="NS167" s="137"/>
      <c r="NT167" s="137"/>
      <c r="NU167" s="137"/>
      <c r="NV167" s="137"/>
      <c r="NW167" s="137"/>
      <c r="NX167" s="137"/>
      <c r="NY167" s="137"/>
      <c r="NZ167" s="137"/>
      <c r="OA167" s="137"/>
      <c r="OB167" s="137"/>
      <c r="OC167" s="137"/>
      <c r="OD167" s="137"/>
      <c r="OE167" s="137"/>
      <c r="OF167" s="137"/>
      <c r="OG167" s="137"/>
      <c r="OH167" s="137"/>
      <c r="OI167" s="137"/>
      <c r="OJ167" s="137"/>
      <c r="OK167" s="137"/>
      <c r="OL167" s="137"/>
      <c r="OM167" s="137"/>
      <c r="ON167" s="137"/>
      <c r="OO167" s="137"/>
      <c r="OP167" s="137"/>
      <c r="OQ167" s="137"/>
      <c r="OR167" s="137"/>
      <c r="OS167" s="137"/>
      <c r="OT167" s="137"/>
      <c r="OU167" s="137"/>
      <c r="OV167" s="137"/>
      <c r="OW167" s="137"/>
      <c r="OX167" s="137"/>
      <c r="OY167" s="137"/>
      <c r="OZ167" s="137"/>
      <c r="PA167" s="137"/>
      <c r="PB167" s="137"/>
      <c r="PC167" s="137"/>
      <c r="PD167" s="137"/>
      <c r="PE167" s="137"/>
      <c r="PF167" s="137"/>
      <c r="PG167" s="137"/>
      <c r="PH167" s="137"/>
      <c r="PI167" s="137"/>
      <c r="PJ167" s="137"/>
      <c r="PK167" s="137"/>
      <c r="PL167" s="137"/>
      <c r="PM167" s="137"/>
      <c r="PN167" s="137"/>
      <c r="PO167" s="137"/>
      <c r="PP167" s="137"/>
      <c r="PQ167" s="137"/>
      <c r="PR167" s="137"/>
      <c r="PS167" s="137"/>
      <c r="PT167" s="137"/>
      <c r="PU167" s="137"/>
      <c r="PV167" s="137"/>
      <c r="PW167" s="137"/>
      <c r="PX167" s="137"/>
      <c r="PY167" s="137"/>
      <c r="PZ167" s="137"/>
      <c r="QA167" s="137"/>
      <c r="QB167" s="137"/>
      <c r="QC167" s="137"/>
      <c r="QD167" s="137"/>
      <c r="QE167" s="137"/>
      <c r="QF167" s="137"/>
      <c r="QG167" s="137"/>
      <c r="QH167" s="137"/>
      <c r="QI167" s="137"/>
      <c r="QJ167" s="137"/>
      <c r="QK167" s="137"/>
      <c r="QL167" s="137"/>
      <c r="QM167" s="137"/>
      <c r="QN167" s="137"/>
      <c r="QO167" s="137"/>
      <c r="QP167" s="137"/>
      <c r="QQ167" s="137"/>
      <c r="QR167" s="137"/>
      <c r="QS167" s="137"/>
      <c r="QT167" s="137"/>
      <c r="QU167" s="137"/>
      <c r="QV167" s="137"/>
      <c r="QW167" s="137"/>
      <c r="QX167" s="137"/>
      <c r="QY167" s="137"/>
      <c r="QZ167" s="137"/>
      <c r="RA167" s="137"/>
      <c r="RB167" s="137"/>
      <c r="RC167" s="137"/>
      <c r="RD167" s="137"/>
      <c r="RE167" s="137"/>
      <c r="RF167" s="137"/>
      <c r="RG167" s="137"/>
      <c r="RH167" s="137"/>
      <c r="RI167" s="137"/>
      <c r="RJ167" s="137"/>
      <c r="RK167" s="137"/>
      <c r="RL167" s="137"/>
      <c r="RM167" s="137"/>
      <c r="RN167" s="137"/>
      <c r="RO167" s="137"/>
      <c r="RP167" s="137"/>
      <c r="RQ167" s="137"/>
      <c r="RR167" s="137"/>
      <c r="RS167" s="137"/>
      <c r="RT167" s="137"/>
      <c r="RU167" s="137"/>
      <c r="RV167" s="137"/>
      <c r="RW167" s="137"/>
    </row>
    <row r="168" spans="1:491" s="138" customFormat="1" ht="15.75" x14ac:dyDescent="0.25">
      <c r="A168" s="276"/>
      <c r="B168" s="279"/>
      <c r="C168" s="122" t="s">
        <v>3</v>
      </c>
      <c r="D168" s="144">
        <f>D172+D176</f>
        <v>1342.93797</v>
      </c>
      <c r="E168" s="144">
        <f>E172+E176</f>
        <v>1270.02387</v>
      </c>
      <c r="F168" s="123">
        <f t="shared" ref="F168:F170" si="40">E168/D168</f>
        <v>0.94570553396446155</v>
      </c>
      <c r="G168" s="273"/>
      <c r="H168" s="136"/>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c r="BZ168" s="137"/>
      <c r="CA168" s="137"/>
      <c r="CB168" s="137"/>
      <c r="CC168" s="137"/>
      <c r="CD168" s="137"/>
      <c r="CE168" s="137"/>
      <c r="CF168" s="137"/>
      <c r="CG168" s="137"/>
      <c r="CH168" s="137"/>
      <c r="CI168" s="137"/>
      <c r="CJ168" s="137"/>
      <c r="CK168" s="137"/>
      <c r="CL168" s="137"/>
      <c r="CM168" s="137"/>
      <c r="CN168" s="137"/>
      <c r="CO168" s="137"/>
      <c r="CP168" s="137"/>
      <c r="CQ168" s="137"/>
      <c r="CR168" s="137"/>
      <c r="CS168" s="137"/>
      <c r="CT168" s="137"/>
      <c r="CU168" s="137"/>
      <c r="CV168" s="137"/>
      <c r="CW168" s="137"/>
      <c r="CX168" s="137"/>
      <c r="CY168" s="137"/>
      <c r="CZ168" s="137"/>
      <c r="DA168" s="137"/>
      <c r="DB168" s="137"/>
      <c r="DC168" s="137"/>
      <c r="DD168" s="137"/>
      <c r="DE168" s="137"/>
      <c r="DF168" s="137"/>
      <c r="DG168" s="137"/>
      <c r="DH168" s="137"/>
      <c r="DI168" s="137"/>
      <c r="DJ168" s="137"/>
      <c r="DK168" s="137"/>
      <c r="DL168" s="137"/>
      <c r="DM168" s="137"/>
      <c r="DN168" s="137"/>
      <c r="DO168" s="137"/>
      <c r="DP168" s="137"/>
      <c r="DQ168" s="137"/>
      <c r="DR168" s="137"/>
      <c r="DS168" s="137"/>
      <c r="DT168" s="137"/>
      <c r="DU168" s="137"/>
      <c r="DV168" s="137"/>
      <c r="DW168" s="137"/>
      <c r="DX168" s="137"/>
      <c r="DY168" s="137"/>
      <c r="DZ168" s="137"/>
      <c r="EA168" s="137"/>
      <c r="EB168" s="137"/>
      <c r="EC168" s="137"/>
      <c r="ED168" s="137"/>
      <c r="EE168" s="137"/>
      <c r="EF168" s="137"/>
      <c r="EG168" s="137"/>
      <c r="EH168" s="137"/>
      <c r="EI168" s="137"/>
      <c r="EJ168" s="137"/>
      <c r="EK168" s="137"/>
      <c r="EL168" s="137"/>
      <c r="EM168" s="137"/>
      <c r="EN168" s="137"/>
      <c r="EO168" s="137"/>
      <c r="EP168" s="137"/>
      <c r="EQ168" s="137"/>
      <c r="ER168" s="137"/>
      <c r="ES168" s="137"/>
      <c r="ET168" s="137"/>
      <c r="EU168" s="137"/>
      <c r="EV168" s="137"/>
      <c r="EW168" s="137"/>
      <c r="EX168" s="137"/>
      <c r="EY168" s="137"/>
      <c r="EZ168" s="137"/>
      <c r="FA168" s="137"/>
      <c r="FB168" s="137"/>
      <c r="FC168" s="137"/>
      <c r="FD168" s="137"/>
      <c r="FE168" s="137"/>
      <c r="FF168" s="137"/>
      <c r="FG168" s="137"/>
      <c r="FH168" s="137"/>
      <c r="FI168" s="137"/>
      <c r="FJ168" s="137"/>
      <c r="FK168" s="137"/>
      <c r="FL168" s="137"/>
      <c r="FM168" s="137"/>
      <c r="FN168" s="137"/>
      <c r="FO168" s="137"/>
      <c r="FP168" s="137"/>
      <c r="FQ168" s="137"/>
      <c r="FR168" s="137"/>
      <c r="FS168" s="137"/>
      <c r="FT168" s="137"/>
      <c r="FU168" s="137"/>
      <c r="FV168" s="137"/>
      <c r="FW168" s="137"/>
      <c r="FX168" s="137"/>
      <c r="FY168" s="137"/>
      <c r="FZ168" s="137"/>
      <c r="GA168" s="137"/>
      <c r="GB168" s="137"/>
      <c r="GC168" s="137"/>
      <c r="GD168" s="137"/>
      <c r="GE168" s="137"/>
      <c r="GF168" s="137"/>
      <c r="GG168" s="137"/>
      <c r="GH168" s="137"/>
      <c r="GI168" s="137"/>
      <c r="GJ168" s="137"/>
      <c r="GK168" s="137"/>
      <c r="GL168" s="137"/>
      <c r="GM168" s="137"/>
      <c r="GN168" s="137"/>
      <c r="GO168" s="137"/>
      <c r="GP168" s="137"/>
      <c r="GQ168" s="137"/>
      <c r="GR168" s="137"/>
      <c r="GS168" s="137"/>
      <c r="GT168" s="137"/>
      <c r="GU168" s="137"/>
      <c r="GV168" s="137"/>
      <c r="GW168" s="137"/>
      <c r="GX168" s="137"/>
      <c r="GY168" s="137"/>
      <c r="GZ168" s="137"/>
      <c r="HA168" s="137"/>
      <c r="HB168" s="137"/>
      <c r="HC168" s="137"/>
      <c r="HD168" s="137"/>
      <c r="HE168" s="137"/>
      <c r="HF168" s="137"/>
      <c r="HG168" s="137"/>
      <c r="HH168" s="137"/>
      <c r="HI168" s="137"/>
      <c r="HJ168" s="137"/>
      <c r="HK168" s="137"/>
      <c r="HL168" s="137"/>
      <c r="HM168" s="137"/>
      <c r="HN168" s="137"/>
      <c r="HO168" s="137"/>
      <c r="HP168" s="137"/>
      <c r="HQ168" s="137"/>
      <c r="HR168" s="137"/>
      <c r="HS168" s="137"/>
      <c r="HT168" s="137"/>
      <c r="HU168" s="137"/>
      <c r="HV168" s="137"/>
      <c r="HW168" s="137"/>
      <c r="HX168" s="137"/>
      <c r="HY168" s="137"/>
      <c r="HZ168" s="137"/>
      <c r="IA168" s="137"/>
      <c r="IB168" s="137"/>
      <c r="IC168" s="137"/>
      <c r="ID168" s="137"/>
      <c r="IE168" s="137"/>
      <c r="IF168" s="137"/>
      <c r="IG168" s="137"/>
      <c r="IH168" s="137"/>
      <c r="II168" s="137"/>
      <c r="IJ168" s="137"/>
      <c r="IK168" s="137"/>
      <c r="IL168" s="137"/>
      <c r="IM168" s="137"/>
      <c r="IN168" s="137"/>
      <c r="IO168" s="137"/>
      <c r="IP168" s="137"/>
      <c r="IQ168" s="137"/>
      <c r="IR168" s="137"/>
      <c r="IS168" s="137"/>
      <c r="IT168" s="137"/>
      <c r="IU168" s="137"/>
      <c r="IV168" s="137"/>
      <c r="IW168" s="137"/>
      <c r="IX168" s="137"/>
      <c r="IY168" s="137"/>
      <c r="IZ168" s="137"/>
      <c r="JA168" s="137"/>
      <c r="JB168" s="137"/>
      <c r="JC168" s="137"/>
      <c r="JD168" s="137"/>
      <c r="JE168" s="137"/>
      <c r="JF168" s="137"/>
      <c r="JG168" s="137"/>
      <c r="JH168" s="137"/>
      <c r="JI168" s="137"/>
      <c r="JJ168" s="137"/>
      <c r="JK168" s="137"/>
      <c r="JL168" s="137"/>
      <c r="JM168" s="137"/>
      <c r="JN168" s="137"/>
      <c r="JO168" s="137"/>
      <c r="JP168" s="137"/>
      <c r="JQ168" s="137"/>
      <c r="JR168" s="137"/>
      <c r="JS168" s="137"/>
      <c r="JT168" s="137"/>
      <c r="JU168" s="137"/>
      <c r="JV168" s="137"/>
      <c r="JW168" s="137"/>
      <c r="JX168" s="137"/>
      <c r="JY168" s="137"/>
      <c r="JZ168" s="137"/>
      <c r="KA168" s="137"/>
      <c r="KB168" s="137"/>
      <c r="KC168" s="137"/>
      <c r="KD168" s="137"/>
      <c r="KE168" s="137"/>
      <c r="KF168" s="137"/>
      <c r="KG168" s="137"/>
      <c r="KH168" s="137"/>
      <c r="KI168" s="137"/>
      <c r="KJ168" s="137"/>
      <c r="KK168" s="137"/>
      <c r="KL168" s="137"/>
      <c r="KM168" s="137"/>
      <c r="KN168" s="137"/>
      <c r="KO168" s="137"/>
      <c r="KP168" s="137"/>
      <c r="KQ168" s="137"/>
      <c r="KR168" s="137"/>
      <c r="KS168" s="137"/>
      <c r="KT168" s="137"/>
      <c r="KU168" s="137"/>
      <c r="KV168" s="137"/>
      <c r="KW168" s="137"/>
      <c r="KX168" s="137"/>
      <c r="KY168" s="137"/>
      <c r="KZ168" s="137"/>
      <c r="LA168" s="137"/>
      <c r="LB168" s="137"/>
      <c r="LC168" s="137"/>
      <c r="LD168" s="137"/>
      <c r="LE168" s="137"/>
      <c r="LF168" s="137"/>
      <c r="LG168" s="137"/>
      <c r="LH168" s="137"/>
      <c r="LI168" s="137"/>
      <c r="LJ168" s="137"/>
      <c r="LK168" s="137"/>
      <c r="LL168" s="137"/>
      <c r="LM168" s="137"/>
      <c r="LN168" s="137"/>
      <c r="LO168" s="137"/>
      <c r="LP168" s="137"/>
      <c r="LQ168" s="137"/>
      <c r="LR168" s="137"/>
      <c r="LS168" s="137"/>
      <c r="LT168" s="137"/>
      <c r="LU168" s="137"/>
      <c r="LV168" s="137"/>
      <c r="LW168" s="137"/>
      <c r="LX168" s="137"/>
      <c r="LY168" s="137"/>
      <c r="LZ168" s="137"/>
      <c r="MA168" s="137"/>
      <c r="MB168" s="137"/>
      <c r="MC168" s="137"/>
      <c r="MD168" s="137"/>
      <c r="ME168" s="137"/>
      <c r="MF168" s="137"/>
      <c r="MG168" s="137"/>
      <c r="MH168" s="137"/>
      <c r="MI168" s="137"/>
      <c r="MJ168" s="137"/>
      <c r="MK168" s="137"/>
      <c r="ML168" s="137"/>
      <c r="MM168" s="137"/>
      <c r="MN168" s="137"/>
      <c r="MO168" s="137"/>
      <c r="MP168" s="137"/>
      <c r="MQ168" s="137"/>
      <c r="MR168" s="137"/>
      <c r="MS168" s="137"/>
      <c r="MT168" s="137"/>
      <c r="MU168" s="137"/>
      <c r="MV168" s="137"/>
      <c r="MW168" s="137"/>
      <c r="MX168" s="137"/>
      <c r="MY168" s="137"/>
      <c r="MZ168" s="137"/>
      <c r="NA168" s="137"/>
      <c r="NB168" s="137"/>
      <c r="NC168" s="137"/>
      <c r="ND168" s="137"/>
      <c r="NE168" s="137"/>
      <c r="NF168" s="137"/>
      <c r="NG168" s="137"/>
      <c r="NH168" s="137"/>
      <c r="NI168" s="137"/>
      <c r="NJ168" s="137"/>
      <c r="NK168" s="137"/>
      <c r="NL168" s="137"/>
      <c r="NM168" s="137"/>
      <c r="NN168" s="137"/>
      <c r="NO168" s="137"/>
      <c r="NP168" s="137"/>
      <c r="NQ168" s="137"/>
      <c r="NR168" s="137"/>
      <c r="NS168" s="137"/>
      <c r="NT168" s="137"/>
      <c r="NU168" s="137"/>
      <c r="NV168" s="137"/>
      <c r="NW168" s="137"/>
      <c r="NX168" s="137"/>
      <c r="NY168" s="137"/>
      <c r="NZ168" s="137"/>
      <c r="OA168" s="137"/>
      <c r="OB168" s="137"/>
      <c r="OC168" s="137"/>
      <c r="OD168" s="137"/>
      <c r="OE168" s="137"/>
      <c r="OF168" s="137"/>
      <c r="OG168" s="137"/>
      <c r="OH168" s="137"/>
      <c r="OI168" s="137"/>
      <c r="OJ168" s="137"/>
      <c r="OK168" s="137"/>
      <c r="OL168" s="137"/>
      <c r="OM168" s="137"/>
      <c r="ON168" s="137"/>
      <c r="OO168" s="137"/>
      <c r="OP168" s="137"/>
      <c r="OQ168" s="137"/>
      <c r="OR168" s="137"/>
      <c r="OS168" s="137"/>
      <c r="OT168" s="137"/>
      <c r="OU168" s="137"/>
      <c r="OV168" s="137"/>
      <c r="OW168" s="137"/>
      <c r="OX168" s="137"/>
      <c r="OY168" s="137"/>
      <c r="OZ168" s="137"/>
      <c r="PA168" s="137"/>
      <c r="PB168" s="137"/>
      <c r="PC168" s="137"/>
      <c r="PD168" s="137"/>
      <c r="PE168" s="137"/>
      <c r="PF168" s="137"/>
      <c r="PG168" s="137"/>
      <c r="PH168" s="137"/>
      <c r="PI168" s="137"/>
      <c r="PJ168" s="137"/>
      <c r="PK168" s="137"/>
      <c r="PL168" s="137"/>
      <c r="PM168" s="137"/>
      <c r="PN168" s="137"/>
      <c r="PO168" s="137"/>
      <c r="PP168" s="137"/>
      <c r="PQ168" s="137"/>
      <c r="PR168" s="137"/>
      <c r="PS168" s="137"/>
      <c r="PT168" s="137"/>
      <c r="PU168" s="137"/>
      <c r="PV168" s="137"/>
      <c r="PW168" s="137"/>
      <c r="PX168" s="137"/>
      <c r="PY168" s="137"/>
      <c r="PZ168" s="137"/>
      <c r="QA168" s="137"/>
      <c r="QB168" s="137"/>
      <c r="QC168" s="137"/>
      <c r="QD168" s="137"/>
      <c r="QE168" s="137"/>
      <c r="QF168" s="137"/>
      <c r="QG168" s="137"/>
      <c r="QH168" s="137"/>
      <c r="QI168" s="137"/>
      <c r="QJ168" s="137"/>
      <c r="QK168" s="137"/>
      <c r="QL168" s="137"/>
      <c r="QM168" s="137"/>
      <c r="QN168" s="137"/>
      <c r="QO168" s="137"/>
      <c r="QP168" s="137"/>
      <c r="QQ168" s="137"/>
      <c r="QR168" s="137"/>
      <c r="QS168" s="137"/>
      <c r="QT168" s="137"/>
      <c r="QU168" s="137"/>
      <c r="QV168" s="137"/>
      <c r="QW168" s="137"/>
      <c r="QX168" s="137"/>
      <c r="QY168" s="137"/>
      <c r="QZ168" s="137"/>
      <c r="RA168" s="137"/>
      <c r="RB168" s="137"/>
      <c r="RC168" s="137"/>
      <c r="RD168" s="137"/>
      <c r="RE168" s="137"/>
      <c r="RF168" s="137"/>
      <c r="RG168" s="137"/>
      <c r="RH168" s="137"/>
      <c r="RI168" s="137"/>
      <c r="RJ168" s="137"/>
      <c r="RK168" s="137"/>
      <c r="RL168" s="137"/>
      <c r="RM168" s="137"/>
      <c r="RN168" s="137"/>
      <c r="RO168" s="137"/>
      <c r="RP168" s="137"/>
      <c r="RQ168" s="137"/>
      <c r="RR168" s="137"/>
      <c r="RS168" s="137"/>
      <c r="RT168" s="137"/>
      <c r="RU168" s="137"/>
      <c r="RV168" s="137"/>
      <c r="RW168" s="137"/>
    </row>
    <row r="169" spans="1:491" s="138" customFormat="1" ht="15.75" x14ac:dyDescent="0.25">
      <c r="A169" s="276"/>
      <c r="B169" s="279"/>
      <c r="C169" s="122" t="s">
        <v>4</v>
      </c>
      <c r="D169" s="144">
        <f>D173+D177</f>
        <v>43421.660900000003</v>
      </c>
      <c r="E169" s="144">
        <f>E173+E177</f>
        <v>41064.105490000002</v>
      </c>
      <c r="F169" s="123">
        <f t="shared" si="40"/>
        <v>0.94570554508659987</v>
      </c>
      <c r="G169" s="273"/>
      <c r="H169" s="136"/>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c r="CA169" s="137"/>
      <c r="CB169" s="137"/>
      <c r="CC169" s="137"/>
      <c r="CD169" s="137"/>
      <c r="CE169" s="137"/>
      <c r="CF169" s="137"/>
      <c r="CG169" s="137"/>
      <c r="CH169" s="137"/>
      <c r="CI169" s="137"/>
      <c r="CJ169" s="137"/>
      <c r="CK169" s="137"/>
      <c r="CL169" s="137"/>
      <c r="CM169" s="137"/>
      <c r="CN169" s="137"/>
      <c r="CO169" s="137"/>
      <c r="CP169" s="137"/>
      <c r="CQ169" s="137"/>
      <c r="CR169" s="137"/>
      <c r="CS169" s="137"/>
      <c r="CT169" s="137"/>
      <c r="CU169" s="137"/>
      <c r="CV169" s="137"/>
      <c r="CW169" s="137"/>
      <c r="CX169" s="137"/>
      <c r="CY169" s="137"/>
      <c r="CZ169" s="137"/>
      <c r="DA169" s="137"/>
      <c r="DB169" s="137"/>
      <c r="DC169" s="137"/>
      <c r="DD169" s="137"/>
      <c r="DE169" s="137"/>
      <c r="DF169" s="137"/>
      <c r="DG169" s="137"/>
      <c r="DH169" s="137"/>
      <c r="DI169" s="137"/>
      <c r="DJ169" s="137"/>
      <c r="DK169" s="137"/>
      <c r="DL169" s="137"/>
      <c r="DM169" s="137"/>
      <c r="DN169" s="137"/>
      <c r="DO169" s="137"/>
      <c r="DP169" s="137"/>
      <c r="DQ169" s="137"/>
      <c r="DR169" s="137"/>
      <c r="DS169" s="137"/>
      <c r="DT169" s="137"/>
      <c r="DU169" s="137"/>
      <c r="DV169" s="137"/>
      <c r="DW169" s="137"/>
      <c r="DX169" s="137"/>
      <c r="DY169" s="137"/>
      <c r="DZ169" s="137"/>
      <c r="EA169" s="137"/>
      <c r="EB169" s="137"/>
      <c r="EC169" s="137"/>
      <c r="ED169" s="137"/>
      <c r="EE169" s="137"/>
      <c r="EF169" s="137"/>
      <c r="EG169" s="137"/>
      <c r="EH169" s="137"/>
      <c r="EI169" s="137"/>
      <c r="EJ169" s="137"/>
      <c r="EK169" s="137"/>
      <c r="EL169" s="137"/>
      <c r="EM169" s="137"/>
      <c r="EN169" s="137"/>
      <c r="EO169" s="137"/>
      <c r="EP169" s="137"/>
      <c r="EQ169" s="137"/>
      <c r="ER169" s="137"/>
      <c r="ES169" s="137"/>
      <c r="ET169" s="137"/>
      <c r="EU169" s="137"/>
      <c r="EV169" s="137"/>
      <c r="EW169" s="137"/>
      <c r="EX169" s="137"/>
      <c r="EY169" s="137"/>
      <c r="EZ169" s="137"/>
      <c r="FA169" s="137"/>
      <c r="FB169" s="137"/>
      <c r="FC169" s="137"/>
      <c r="FD169" s="137"/>
      <c r="FE169" s="137"/>
      <c r="FF169" s="137"/>
      <c r="FG169" s="137"/>
      <c r="FH169" s="137"/>
      <c r="FI169" s="137"/>
      <c r="FJ169" s="137"/>
      <c r="FK169" s="137"/>
      <c r="FL169" s="137"/>
      <c r="FM169" s="137"/>
      <c r="FN169" s="137"/>
      <c r="FO169" s="137"/>
      <c r="FP169" s="137"/>
      <c r="FQ169" s="137"/>
      <c r="FR169" s="137"/>
      <c r="FS169" s="137"/>
      <c r="FT169" s="137"/>
      <c r="FU169" s="137"/>
      <c r="FV169" s="137"/>
      <c r="FW169" s="137"/>
      <c r="FX169" s="137"/>
      <c r="FY169" s="137"/>
      <c r="FZ169" s="137"/>
      <c r="GA169" s="137"/>
      <c r="GB169" s="137"/>
      <c r="GC169" s="137"/>
      <c r="GD169" s="137"/>
      <c r="GE169" s="137"/>
      <c r="GF169" s="137"/>
      <c r="GG169" s="137"/>
      <c r="GH169" s="137"/>
      <c r="GI169" s="137"/>
      <c r="GJ169" s="137"/>
      <c r="GK169" s="137"/>
      <c r="GL169" s="137"/>
      <c r="GM169" s="137"/>
      <c r="GN169" s="137"/>
      <c r="GO169" s="137"/>
      <c r="GP169" s="137"/>
      <c r="GQ169" s="137"/>
      <c r="GR169" s="137"/>
      <c r="GS169" s="137"/>
      <c r="GT169" s="137"/>
      <c r="GU169" s="137"/>
      <c r="GV169" s="137"/>
      <c r="GW169" s="137"/>
      <c r="GX169" s="137"/>
      <c r="GY169" s="137"/>
      <c r="GZ169" s="137"/>
      <c r="HA169" s="137"/>
      <c r="HB169" s="137"/>
      <c r="HC169" s="137"/>
      <c r="HD169" s="137"/>
      <c r="HE169" s="137"/>
      <c r="HF169" s="137"/>
      <c r="HG169" s="137"/>
      <c r="HH169" s="137"/>
      <c r="HI169" s="137"/>
      <c r="HJ169" s="137"/>
      <c r="HK169" s="137"/>
      <c r="HL169" s="137"/>
      <c r="HM169" s="137"/>
      <c r="HN169" s="137"/>
      <c r="HO169" s="137"/>
      <c r="HP169" s="137"/>
      <c r="HQ169" s="137"/>
      <c r="HR169" s="137"/>
      <c r="HS169" s="137"/>
      <c r="HT169" s="137"/>
      <c r="HU169" s="137"/>
      <c r="HV169" s="137"/>
      <c r="HW169" s="137"/>
      <c r="HX169" s="137"/>
      <c r="HY169" s="137"/>
      <c r="HZ169" s="137"/>
      <c r="IA169" s="137"/>
      <c r="IB169" s="137"/>
      <c r="IC169" s="137"/>
      <c r="ID169" s="137"/>
      <c r="IE169" s="137"/>
      <c r="IF169" s="137"/>
      <c r="IG169" s="137"/>
      <c r="IH169" s="137"/>
      <c r="II169" s="137"/>
      <c r="IJ169" s="137"/>
      <c r="IK169" s="137"/>
      <c r="IL169" s="137"/>
      <c r="IM169" s="137"/>
      <c r="IN169" s="137"/>
      <c r="IO169" s="137"/>
      <c r="IP169" s="137"/>
      <c r="IQ169" s="137"/>
      <c r="IR169" s="137"/>
      <c r="IS169" s="137"/>
      <c r="IT169" s="137"/>
      <c r="IU169" s="137"/>
      <c r="IV169" s="137"/>
      <c r="IW169" s="137"/>
      <c r="IX169" s="137"/>
      <c r="IY169" s="137"/>
      <c r="IZ169" s="137"/>
      <c r="JA169" s="137"/>
      <c r="JB169" s="137"/>
      <c r="JC169" s="137"/>
      <c r="JD169" s="137"/>
      <c r="JE169" s="137"/>
      <c r="JF169" s="137"/>
      <c r="JG169" s="137"/>
      <c r="JH169" s="137"/>
      <c r="JI169" s="137"/>
      <c r="JJ169" s="137"/>
      <c r="JK169" s="137"/>
      <c r="JL169" s="137"/>
      <c r="JM169" s="137"/>
      <c r="JN169" s="137"/>
      <c r="JO169" s="137"/>
      <c r="JP169" s="137"/>
      <c r="JQ169" s="137"/>
      <c r="JR169" s="137"/>
      <c r="JS169" s="137"/>
      <c r="JT169" s="137"/>
      <c r="JU169" s="137"/>
      <c r="JV169" s="137"/>
      <c r="JW169" s="137"/>
      <c r="JX169" s="137"/>
      <c r="JY169" s="137"/>
      <c r="JZ169" s="137"/>
      <c r="KA169" s="137"/>
      <c r="KB169" s="137"/>
      <c r="KC169" s="137"/>
      <c r="KD169" s="137"/>
      <c r="KE169" s="137"/>
      <c r="KF169" s="137"/>
      <c r="KG169" s="137"/>
      <c r="KH169" s="137"/>
      <c r="KI169" s="137"/>
      <c r="KJ169" s="137"/>
      <c r="KK169" s="137"/>
      <c r="KL169" s="137"/>
      <c r="KM169" s="137"/>
      <c r="KN169" s="137"/>
      <c r="KO169" s="137"/>
      <c r="KP169" s="137"/>
      <c r="KQ169" s="137"/>
      <c r="KR169" s="137"/>
      <c r="KS169" s="137"/>
      <c r="KT169" s="137"/>
      <c r="KU169" s="137"/>
      <c r="KV169" s="137"/>
      <c r="KW169" s="137"/>
      <c r="KX169" s="137"/>
      <c r="KY169" s="137"/>
      <c r="KZ169" s="137"/>
      <c r="LA169" s="137"/>
      <c r="LB169" s="137"/>
      <c r="LC169" s="137"/>
      <c r="LD169" s="137"/>
      <c r="LE169" s="137"/>
      <c r="LF169" s="137"/>
      <c r="LG169" s="137"/>
      <c r="LH169" s="137"/>
      <c r="LI169" s="137"/>
      <c r="LJ169" s="137"/>
      <c r="LK169" s="137"/>
      <c r="LL169" s="137"/>
      <c r="LM169" s="137"/>
      <c r="LN169" s="137"/>
      <c r="LO169" s="137"/>
      <c r="LP169" s="137"/>
      <c r="LQ169" s="137"/>
      <c r="LR169" s="137"/>
      <c r="LS169" s="137"/>
      <c r="LT169" s="137"/>
      <c r="LU169" s="137"/>
      <c r="LV169" s="137"/>
      <c r="LW169" s="137"/>
      <c r="LX169" s="137"/>
      <c r="LY169" s="137"/>
      <c r="LZ169" s="137"/>
      <c r="MA169" s="137"/>
      <c r="MB169" s="137"/>
      <c r="MC169" s="137"/>
      <c r="MD169" s="137"/>
      <c r="ME169" s="137"/>
      <c r="MF169" s="137"/>
      <c r="MG169" s="137"/>
      <c r="MH169" s="137"/>
      <c r="MI169" s="137"/>
      <c r="MJ169" s="137"/>
      <c r="MK169" s="137"/>
      <c r="ML169" s="137"/>
      <c r="MM169" s="137"/>
      <c r="MN169" s="137"/>
      <c r="MO169" s="137"/>
      <c r="MP169" s="137"/>
      <c r="MQ169" s="137"/>
      <c r="MR169" s="137"/>
      <c r="MS169" s="137"/>
      <c r="MT169" s="137"/>
      <c r="MU169" s="137"/>
      <c r="MV169" s="137"/>
      <c r="MW169" s="137"/>
      <c r="MX169" s="137"/>
      <c r="MY169" s="137"/>
      <c r="MZ169" s="137"/>
      <c r="NA169" s="137"/>
      <c r="NB169" s="137"/>
      <c r="NC169" s="137"/>
      <c r="ND169" s="137"/>
      <c r="NE169" s="137"/>
      <c r="NF169" s="137"/>
      <c r="NG169" s="137"/>
      <c r="NH169" s="137"/>
      <c r="NI169" s="137"/>
      <c r="NJ169" s="137"/>
      <c r="NK169" s="137"/>
      <c r="NL169" s="137"/>
      <c r="NM169" s="137"/>
      <c r="NN169" s="137"/>
      <c r="NO169" s="137"/>
      <c r="NP169" s="137"/>
      <c r="NQ169" s="137"/>
      <c r="NR169" s="137"/>
      <c r="NS169" s="137"/>
      <c r="NT169" s="137"/>
      <c r="NU169" s="137"/>
      <c r="NV169" s="137"/>
      <c r="NW169" s="137"/>
      <c r="NX169" s="137"/>
      <c r="NY169" s="137"/>
      <c r="NZ169" s="137"/>
      <c r="OA169" s="137"/>
      <c r="OB169" s="137"/>
      <c r="OC169" s="137"/>
      <c r="OD169" s="137"/>
      <c r="OE169" s="137"/>
      <c r="OF169" s="137"/>
      <c r="OG169" s="137"/>
      <c r="OH169" s="137"/>
      <c r="OI169" s="137"/>
      <c r="OJ169" s="137"/>
      <c r="OK169" s="137"/>
      <c r="OL169" s="137"/>
      <c r="OM169" s="137"/>
      <c r="ON169" s="137"/>
      <c r="OO169" s="137"/>
      <c r="OP169" s="137"/>
      <c r="OQ169" s="137"/>
      <c r="OR169" s="137"/>
      <c r="OS169" s="137"/>
      <c r="OT169" s="137"/>
      <c r="OU169" s="137"/>
      <c r="OV169" s="137"/>
      <c r="OW169" s="137"/>
      <c r="OX169" s="137"/>
      <c r="OY169" s="137"/>
      <c r="OZ169" s="137"/>
      <c r="PA169" s="137"/>
      <c r="PB169" s="137"/>
      <c r="PC169" s="137"/>
      <c r="PD169" s="137"/>
      <c r="PE169" s="137"/>
      <c r="PF169" s="137"/>
      <c r="PG169" s="137"/>
      <c r="PH169" s="137"/>
      <c r="PI169" s="137"/>
      <c r="PJ169" s="137"/>
      <c r="PK169" s="137"/>
      <c r="PL169" s="137"/>
      <c r="PM169" s="137"/>
      <c r="PN169" s="137"/>
      <c r="PO169" s="137"/>
      <c r="PP169" s="137"/>
      <c r="PQ169" s="137"/>
      <c r="PR169" s="137"/>
      <c r="PS169" s="137"/>
      <c r="PT169" s="137"/>
      <c r="PU169" s="137"/>
      <c r="PV169" s="137"/>
      <c r="PW169" s="137"/>
      <c r="PX169" s="137"/>
      <c r="PY169" s="137"/>
      <c r="PZ169" s="137"/>
      <c r="QA169" s="137"/>
      <c r="QB169" s="137"/>
      <c r="QC169" s="137"/>
      <c r="QD169" s="137"/>
      <c r="QE169" s="137"/>
      <c r="QF169" s="137"/>
      <c r="QG169" s="137"/>
      <c r="QH169" s="137"/>
      <c r="QI169" s="137"/>
      <c r="QJ169" s="137"/>
      <c r="QK169" s="137"/>
      <c r="QL169" s="137"/>
      <c r="QM169" s="137"/>
      <c r="QN169" s="137"/>
      <c r="QO169" s="137"/>
      <c r="QP169" s="137"/>
      <c r="QQ169" s="137"/>
      <c r="QR169" s="137"/>
      <c r="QS169" s="137"/>
      <c r="QT169" s="137"/>
      <c r="QU169" s="137"/>
      <c r="QV169" s="137"/>
      <c r="QW169" s="137"/>
      <c r="QX169" s="137"/>
      <c r="QY169" s="137"/>
      <c r="QZ169" s="137"/>
      <c r="RA169" s="137"/>
      <c r="RB169" s="137"/>
      <c r="RC169" s="137"/>
      <c r="RD169" s="137"/>
      <c r="RE169" s="137"/>
      <c r="RF169" s="137"/>
      <c r="RG169" s="137"/>
      <c r="RH169" s="137"/>
      <c r="RI169" s="137"/>
      <c r="RJ169" s="137"/>
      <c r="RK169" s="137"/>
      <c r="RL169" s="137"/>
      <c r="RM169" s="137"/>
      <c r="RN169" s="137"/>
      <c r="RO169" s="137"/>
      <c r="RP169" s="137"/>
      <c r="RQ169" s="137"/>
      <c r="RR169" s="137"/>
      <c r="RS169" s="137"/>
      <c r="RT169" s="137"/>
      <c r="RU169" s="137"/>
      <c r="RV169" s="137"/>
      <c r="RW169" s="137"/>
    </row>
    <row r="170" spans="1:491" s="138" customFormat="1" ht="15.75" x14ac:dyDescent="0.25">
      <c r="A170" s="277"/>
      <c r="B170" s="280"/>
      <c r="C170" s="122" t="s">
        <v>5</v>
      </c>
      <c r="D170" s="144"/>
      <c r="E170" s="144"/>
      <c r="F170" s="123" t="e">
        <f t="shared" si="40"/>
        <v>#DIV/0!</v>
      </c>
      <c r="G170" s="274"/>
      <c r="H170" s="136"/>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c r="CA170" s="137"/>
      <c r="CB170" s="137"/>
      <c r="CC170" s="137"/>
      <c r="CD170" s="137"/>
      <c r="CE170" s="137"/>
      <c r="CF170" s="137"/>
      <c r="CG170" s="137"/>
      <c r="CH170" s="137"/>
      <c r="CI170" s="137"/>
      <c r="CJ170" s="137"/>
      <c r="CK170" s="137"/>
      <c r="CL170" s="137"/>
      <c r="CM170" s="137"/>
      <c r="CN170" s="137"/>
      <c r="CO170" s="137"/>
      <c r="CP170" s="137"/>
      <c r="CQ170" s="137"/>
      <c r="CR170" s="137"/>
      <c r="CS170" s="137"/>
      <c r="CT170" s="137"/>
      <c r="CU170" s="137"/>
      <c r="CV170" s="137"/>
      <c r="CW170" s="137"/>
      <c r="CX170" s="137"/>
      <c r="CY170" s="137"/>
      <c r="CZ170" s="137"/>
      <c r="DA170" s="137"/>
      <c r="DB170" s="137"/>
      <c r="DC170" s="137"/>
      <c r="DD170" s="137"/>
      <c r="DE170" s="137"/>
      <c r="DF170" s="137"/>
      <c r="DG170" s="137"/>
      <c r="DH170" s="137"/>
      <c r="DI170" s="137"/>
      <c r="DJ170" s="137"/>
      <c r="DK170" s="137"/>
      <c r="DL170" s="137"/>
      <c r="DM170" s="137"/>
      <c r="DN170" s="137"/>
      <c r="DO170" s="137"/>
      <c r="DP170" s="137"/>
      <c r="DQ170" s="137"/>
      <c r="DR170" s="137"/>
      <c r="DS170" s="137"/>
      <c r="DT170" s="137"/>
      <c r="DU170" s="137"/>
      <c r="DV170" s="137"/>
      <c r="DW170" s="137"/>
      <c r="DX170" s="137"/>
      <c r="DY170" s="137"/>
      <c r="DZ170" s="137"/>
      <c r="EA170" s="137"/>
      <c r="EB170" s="137"/>
      <c r="EC170" s="137"/>
      <c r="ED170" s="137"/>
      <c r="EE170" s="137"/>
      <c r="EF170" s="137"/>
      <c r="EG170" s="137"/>
      <c r="EH170" s="137"/>
      <c r="EI170" s="137"/>
      <c r="EJ170" s="137"/>
      <c r="EK170" s="137"/>
      <c r="EL170" s="137"/>
      <c r="EM170" s="137"/>
      <c r="EN170" s="137"/>
      <c r="EO170" s="137"/>
      <c r="EP170" s="137"/>
      <c r="EQ170" s="137"/>
      <c r="ER170" s="137"/>
      <c r="ES170" s="137"/>
      <c r="ET170" s="137"/>
      <c r="EU170" s="137"/>
      <c r="EV170" s="137"/>
      <c r="EW170" s="137"/>
      <c r="EX170" s="137"/>
      <c r="EY170" s="137"/>
      <c r="EZ170" s="137"/>
      <c r="FA170" s="137"/>
      <c r="FB170" s="137"/>
      <c r="FC170" s="137"/>
      <c r="FD170" s="137"/>
      <c r="FE170" s="137"/>
      <c r="FF170" s="137"/>
      <c r="FG170" s="137"/>
      <c r="FH170" s="137"/>
      <c r="FI170" s="137"/>
      <c r="FJ170" s="137"/>
      <c r="FK170" s="137"/>
      <c r="FL170" s="137"/>
      <c r="FM170" s="137"/>
      <c r="FN170" s="137"/>
      <c r="FO170" s="137"/>
      <c r="FP170" s="137"/>
      <c r="FQ170" s="137"/>
      <c r="FR170" s="137"/>
      <c r="FS170" s="137"/>
      <c r="FT170" s="137"/>
      <c r="FU170" s="137"/>
      <c r="FV170" s="137"/>
      <c r="FW170" s="137"/>
      <c r="FX170" s="137"/>
      <c r="FY170" s="137"/>
      <c r="FZ170" s="137"/>
      <c r="GA170" s="137"/>
      <c r="GB170" s="137"/>
      <c r="GC170" s="137"/>
      <c r="GD170" s="137"/>
      <c r="GE170" s="137"/>
      <c r="GF170" s="137"/>
      <c r="GG170" s="137"/>
      <c r="GH170" s="137"/>
      <c r="GI170" s="137"/>
      <c r="GJ170" s="137"/>
      <c r="GK170" s="137"/>
      <c r="GL170" s="137"/>
      <c r="GM170" s="137"/>
      <c r="GN170" s="137"/>
      <c r="GO170" s="137"/>
      <c r="GP170" s="137"/>
      <c r="GQ170" s="137"/>
      <c r="GR170" s="137"/>
      <c r="GS170" s="137"/>
      <c r="GT170" s="137"/>
      <c r="GU170" s="137"/>
      <c r="GV170" s="137"/>
      <c r="GW170" s="137"/>
      <c r="GX170" s="137"/>
      <c r="GY170" s="137"/>
      <c r="GZ170" s="137"/>
      <c r="HA170" s="137"/>
      <c r="HB170" s="137"/>
      <c r="HC170" s="137"/>
      <c r="HD170" s="137"/>
      <c r="HE170" s="137"/>
      <c r="HF170" s="137"/>
      <c r="HG170" s="137"/>
      <c r="HH170" s="137"/>
      <c r="HI170" s="137"/>
      <c r="HJ170" s="137"/>
      <c r="HK170" s="137"/>
      <c r="HL170" s="137"/>
      <c r="HM170" s="137"/>
      <c r="HN170" s="137"/>
      <c r="HO170" s="137"/>
      <c r="HP170" s="137"/>
      <c r="HQ170" s="137"/>
      <c r="HR170" s="137"/>
      <c r="HS170" s="137"/>
      <c r="HT170" s="137"/>
      <c r="HU170" s="137"/>
      <c r="HV170" s="137"/>
      <c r="HW170" s="137"/>
      <c r="HX170" s="137"/>
      <c r="HY170" s="137"/>
      <c r="HZ170" s="137"/>
      <c r="IA170" s="137"/>
      <c r="IB170" s="137"/>
      <c r="IC170" s="137"/>
      <c r="ID170" s="137"/>
      <c r="IE170" s="137"/>
      <c r="IF170" s="137"/>
      <c r="IG170" s="137"/>
      <c r="IH170" s="137"/>
      <c r="II170" s="137"/>
      <c r="IJ170" s="137"/>
      <c r="IK170" s="137"/>
      <c r="IL170" s="137"/>
      <c r="IM170" s="137"/>
      <c r="IN170" s="137"/>
      <c r="IO170" s="137"/>
      <c r="IP170" s="137"/>
      <c r="IQ170" s="137"/>
      <c r="IR170" s="137"/>
      <c r="IS170" s="137"/>
      <c r="IT170" s="137"/>
      <c r="IU170" s="137"/>
      <c r="IV170" s="137"/>
      <c r="IW170" s="137"/>
      <c r="IX170" s="137"/>
      <c r="IY170" s="137"/>
      <c r="IZ170" s="137"/>
      <c r="JA170" s="137"/>
      <c r="JB170" s="137"/>
      <c r="JC170" s="137"/>
      <c r="JD170" s="137"/>
      <c r="JE170" s="137"/>
      <c r="JF170" s="137"/>
      <c r="JG170" s="137"/>
      <c r="JH170" s="137"/>
      <c r="JI170" s="137"/>
      <c r="JJ170" s="137"/>
      <c r="JK170" s="137"/>
      <c r="JL170" s="137"/>
      <c r="JM170" s="137"/>
      <c r="JN170" s="137"/>
      <c r="JO170" s="137"/>
      <c r="JP170" s="137"/>
      <c r="JQ170" s="137"/>
      <c r="JR170" s="137"/>
      <c r="JS170" s="137"/>
      <c r="JT170" s="137"/>
      <c r="JU170" s="137"/>
      <c r="JV170" s="137"/>
      <c r="JW170" s="137"/>
      <c r="JX170" s="137"/>
      <c r="JY170" s="137"/>
      <c r="JZ170" s="137"/>
      <c r="KA170" s="137"/>
      <c r="KB170" s="137"/>
      <c r="KC170" s="137"/>
      <c r="KD170" s="137"/>
      <c r="KE170" s="137"/>
      <c r="KF170" s="137"/>
      <c r="KG170" s="137"/>
      <c r="KH170" s="137"/>
      <c r="KI170" s="137"/>
      <c r="KJ170" s="137"/>
      <c r="KK170" s="137"/>
      <c r="KL170" s="137"/>
      <c r="KM170" s="137"/>
      <c r="KN170" s="137"/>
      <c r="KO170" s="137"/>
      <c r="KP170" s="137"/>
      <c r="KQ170" s="137"/>
      <c r="KR170" s="137"/>
      <c r="KS170" s="137"/>
      <c r="KT170" s="137"/>
      <c r="KU170" s="137"/>
      <c r="KV170" s="137"/>
      <c r="KW170" s="137"/>
      <c r="KX170" s="137"/>
      <c r="KY170" s="137"/>
      <c r="KZ170" s="137"/>
      <c r="LA170" s="137"/>
      <c r="LB170" s="137"/>
      <c r="LC170" s="137"/>
      <c r="LD170" s="137"/>
      <c r="LE170" s="137"/>
      <c r="LF170" s="137"/>
      <c r="LG170" s="137"/>
      <c r="LH170" s="137"/>
      <c r="LI170" s="137"/>
      <c r="LJ170" s="137"/>
      <c r="LK170" s="137"/>
      <c r="LL170" s="137"/>
      <c r="LM170" s="137"/>
      <c r="LN170" s="137"/>
      <c r="LO170" s="137"/>
      <c r="LP170" s="137"/>
      <c r="LQ170" s="137"/>
      <c r="LR170" s="137"/>
      <c r="LS170" s="137"/>
      <c r="LT170" s="137"/>
      <c r="LU170" s="137"/>
      <c r="LV170" s="137"/>
      <c r="LW170" s="137"/>
      <c r="LX170" s="137"/>
      <c r="LY170" s="137"/>
      <c r="LZ170" s="137"/>
      <c r="MA170" s="137"/>
      <c r="MB170" s="137"/>
      <c r="MC170" s="137"/>
      <c r="MD170" s="137"/>
      <c r="ME170" s="137"/>
      <c r="MF170" s="137"/>
      <c r="MG170" s="137"/>
      <c r="MH170" s="137"/>
      <c r="MI170" s="137"/>
      <c r="MJ170" s="137"/>
      <c r="MK170" s="137"/>
      <c r="ML170" s="137"/>
      <c r="MM170" s="137"/>
      <c r="MN170" s="137"/>
      <c r="MO170" s="137"/>
      <c r="MP170" s="137"/>
      <c r="MQ170" s="137"/>
      <c r="MR170" s="137"/>
      <c r="MS170" s="137"/>
      <c r="MT170" s="137"/>
      <c r="MU170" s="137"/>
      <c r="MV170" s="137"/>
      <c r="MW170" s="137"/>
      <c r="MX170" s="137"/>
      <c r="MY170" s="137"/>
      <c r="MZ170" s="137"/>
      <c r="NA170" s="137"/>
      <c r="NB170" s="137"/>
      <c r="NC170" s="137"/>
      <c r="ND170" s="137"/>
      <c r="NE170" s="137"/>
      <c r="NF170" s="137"/>
      <c r="NG170" s="137"/>
      <c r="NH170" s="137"/>
      <c r="NI170" s="137"/>
      <c r="NJ170" s="137"/>
      <c r="NK170" s="137"/>
      <c r="NL170" s="137"/>
      <c r="NM170" s="137"/>
      <c r="NN170" s="137"/>
      <c r="NO170" s="137"/>
      <c r="NP170" s="137"/>
      <c r="NQ170" s="137"/>
      <c r="NR170" s="137"/>
      <c r="NS170" s="137"/>
      <c r="NT170" s="137"/>
      <c r="NU170" s="137"/>
      <c r="NV170" s="137"/>
      <c r="NW170" s="137"/>
      <c r="NX170" s="137"/>
      <c r="NY170" s="137"/>
      <c r="NZ170" s="137"/>
      <c r="OA170" s="137"/>
      <c r="OB170" s="137"/>
      <c r="OC170" s="137"/>
      <c r="OD170" s="137"/>
      <c r="OE170" s="137"/>
      <c r="OF170" s="137"/>
      <c r="OG170" s="137"/>
      <c r="OH170" s="137"/>
      <c r="OI170" s="137"/>
      <c r="OJ170" s="137"/>
      <c r="OK170" s="137"/>
      <c r="OL170" s="137"/>
      <c r="OM170" s="137"/>
      <c r="ON170" s="137"/>
      <c r="OO170" s="137"/>
      <c r="OP170" s="137"/>
      <c r="OQ170" s="137"/>
      <c r="OR170" s="137"/>
      <c r="OS170" s="137"/>
      <c r="OT170" s="137"/>
      <c r="OU170" s="137"/>
      <c r="OV170" s="137"/>
      <c r="OW170" s="137"/>
      <c r="OX170" s="137"/>
      <c r="OY170" s="137"/>
      <c r="OZ170" s="137"/>
      <c r="PA170" s="137"/>
      <c r="PB170" s="137"/>
      <c r="PC170" s="137"/>
      <c r="PD170" s="137"/>
      <c r="PE170" s="137"/>
      <c r="PF170" s="137"/>
      <c r="PG170" s="137"/>
      <c r="PH170" s="137"/>
      <c r="PI170" s="137"/>
      <c r="PJ170" s="137"/>
      <c r="PK170" s="137"/>
      <c r="PL170" s="137"/>
      <c r="PM170" s="137"/>
      <c r="PN170" s="137"/>
      <c r="PO170" s="137"/>
      <c r="PP170" s="137"/>
      <c r="PQ170" s="137"/>
      <c r="PR170" s="137"/>
      <c r="PS170" s="137"/>
      <c r="PT170" s="137"/>
      <c r="PU170" s="137"/>
      <c r="PV170" s="137"/>
      <c r="PW170" s="137"/>
      <c r="PX170" s="137"/>
      <c r="PY170" s="137"/>
      <c r="PZ170" s="137"/>
      <c r="QA170" s="137"/>
      <c r="QB170" s="137"/>
      <c r="QC170" s="137"/>
      <c r="QD170" s="137"/>
      <c r="QE170" s="137"/>
      <c r="QF170" s="137"/>
      <c r="QG170" s="137"/>
      <c r="QH170" s="137"/>
      <c r="QI170" s="137"/>
      <c r="QJ170" s="137"/>
      <c r="QK170" s="137"/>
      <c r="QL170" s="137"/>
      <c r="QM170" s="137"/>
      <c r="QN170" s="137"/>
      <c r="QO170" s="137"/>
      <c r="QP170" s="137"/>
      <c r="QQ170" s="137"/>
      <c r="QR170" s="137"/>
      <c r="QS170" s="137"/>
      <c r="QT170" s="137"/>
      <c r="QU170" s="137"/>
      <c r="QV170" s="137"/>
      <c r="QW170" s="137"/>
      <c r="QX170" s="137"/>
      <c r="QY170" s="137"/>
      <c r="QZ170" s="137"/>
      <c r="RA170" s="137"/>
      <c r="RB170" s="137"/>
      <c r="RC170" s="137"/>
      <c r="RD170" s="137"/>
      <c r="RE170" s="137"/>
      <c r="RF170" s="137"/>
      <c r="RG170" s="137"/>
      <c r="RH170" s="137"/>
      <c r="RI170" s="137"/>
      <c r="RJ170" s="137"/>
      <c r="RK170" s="137"/>
      <c r="RL170" s="137"/>
      <c r="RM170" s="137"/>
      <c r="RN170" s="137"/>
      <c r="RO170" s="137"/>
      <c r="RP170" s="137"/>
      <c r="RQ170" s="137"/>
      <c r="RR170" s="137"/>
      <c r="RS170" s="137"/>
      <c r="RT170" s="137"/>
      <c r="RU170" s="137"/>
      <c r="RV170" s="137"/>
      <c r="RW170" s="137"/>
    </row>
    <row r="171" spans="1:491" ht="15.75" customHeight="1" x14ac:dyDescent="0.25">
      <c r="A171" s="257" t="s">
        <v>289</v>
      </c>
      <c r="B171" s="260" t="s">
        <v>290</v>
      </c>
      <c r="C171" s="13" t="s">
        <v>2</v>
      </c>
      <c r="D171" s="146">
        <f>D172+D173</f>
        <v>23449.753510000002</v>
      </c>
      <c r="E171" s="145">
        <f>E172+E173</f>
        <v>23449.753510000002</v>
      </c>
      <c r="F171" s="14">
        <f>E171/D171</f>
        <v>1</v>
      </c>
      <c r="G171" s="263" t="s">
        <v>92</v>
      </c>
      <c r="H171" s="120"/>
    </row>
    <row r="172" spans="1:491" ht="15.75" x14ac:dyDescent="0.25">
      <c r="A172" s="258"/>
      <c r="B172" s="261"/>
      <c r="C172" s="13" t="s">
        <v>3</v>
      </c>
      <c r="D172" s="190">
        <v>703.49261000000001</v>
      </c>
      <c r="E172" s="190">
        <v>703.49261000000001</v>
      </c>
      <c r="F172" s="14">
        <f t="shared" ref="F172:F174" si="41">E172/D172</f>
        <v>1</v>
      </c>
      <c r="G172" s="264"/>
      <c r="H172" s="120"/>
    </row>
    <row r="173" spans="1:491" ht="15.75" x14ac:dyDescent="0.25">
      <c r="A173" s="258"/>
      <c r="B173" s="261"/>
      <c r="C173" s="13" t="s">
        <v>4</v>
      </c>
      <c r="D173" s="190">
        <v>22746.260900000001</v>
      </c>
      <c r="E173" s="190">
        <v>22746.260900000001</v>
      </c>
      <c r="F173" s="14">
        <f t="shared" si="41"/>
        <v>1</v>
      </c>
      <c r="G173" s="264"/>
      <c r="H173" s="120"/>
    </row>
    <row r="174" spans="1:491" ht="15.75" x14ac:dyDescent="0.25">
      <c r="A174" s="259"/>
      <c r="B174" s="262"/>
      <c r="C174" s="13" t="s">
        <v>5</v>
      </c>
      <c r="D174" s="146"/>
      <c r="E174" s="145"/>
      <c r="F174" s="14" t="e">
        <f t="shared" si="41"/>
        <v>#DIV/0!</v>
      </c>
      <c r="G174" s="265"/>
      <c r="H174" s="120"/>
    </row>
    <row r="175" spans="1:491" ht="15.75" customHeight="1" x14ac:dyDescent="0.25">
      <c r="A175" s="257" t="s">
        <v>302</v>
      </c>
      <c r="B175" s="260" t="s">
        <v>303</v>
      </c>
      <c r="C175" s="13" t="s">
        <v>2</v>
      </c>
      <c r="D175" s="146">
        <f>D176+D177</f>
        <v>21314.845360000003</v>
      </c>
      <c r="E175" s="145">
        <f>E176+E177</f>
        <v>18884.37585</v>
      </c>
      <c r="F175" s="14">
        <f>E175/D175</f>
        <v>0.885972923145805</v>
      </c>
      <c r="G175" s="263" t="s">
        <v>92</v>
      </c>
      <c r="H175" s="120"/>
    </row>
    <row r="176" spans="1:491" ht="15.75" x14ac:dyDescent="0.25">
      <c r="A176" s="258"/>
      <c r="B176" s="261"/>
      <c r="C176" s="13" t="s">
        <v>3</v>
      </c>
      <c r="D176" s="190">
        <v>639.44536000000005</v>
      </c>
      <c r="E176" s="190">
        <v>566.53125999999997</v>
      </c>
      <c r="F176" s="14">
        <f t="shared" ref="F176:F178" si="42">E176/D176</f>
        <v>0.88597290001447493</v>
      </c>
      <c r="G176" s="264"/>
      <c r="H176" s="120"/>
    </row>
    <row r="177" spans="1:491" ht="15.75" x14ac:dyDescent="0.25">
      <c r="A177" s="258"/>
      <c r="B177" s="261"/>
      <c r="C177" s="13" t="s">
        <v>4</v>
      </c>
      <c r="D177" s="190">
        <v>20675.400000000001</v>
      </c>
      <c r="E177" s="190">
        <v>18317.844590000001</v>
      </c>
      <c r="F177" s="14">
        <f t="shared" si="42"/>
        <v>0.88597292386120696</v>
      </c>
      <c r="G177" s="264"/>
      <c r="H177" s="120"/>
    </row>
    <row r="178" spans="1:491" ht="15.75" x14ac:dyDescent="0.25">
      <c r="A178" s="259"/>
      <c r="B178" s="262"/>
      <c r="C178" s="13" t="s">
        <v>5</v>
      </c>
      <c r="D178" s="146"/>
      <c r="E178" s="145"/>
      <c r="F178" s="14" t="e">
        <f t="shared" si="42"/>
        <v>#DIV/0!</v>
      </c>
      <c r="G178" s="265"/>
      <c r="H178" s="120"/>
    </row>
    <row r="179" spans="1:491" s="148" customFormat="1" ht="15.75" x14ac:dyDescent="0.25">
      <c r="A179" s="284"/>
      <c r="B179" s="287" t="s">
        <v>133</v>
      </c>
      <c r="C179" s="125" t="s">
        <v>2</v>
      </c>
      <c r="D179" s="143">
        <f>D180+D181</f>
        <v>292646.60589000001</v>
      </c>
      <c r="E179" s="143">
        <f>E180+E181</f>
        <v>292550.53437999997</v>
      </c>
      <c r="F179" s="126">
        <f>E179/D179</f>
        <v>0.99967171493512508</v>
      </c>
      <c r="G179" s="269" t="s">
        <v>187</v>
      </c>
      <c r="H179" s="129"/>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c r="DQ179" s="147"/>
      <c r="DR179" s="147"/>
      <c r="DS179" s="147"/>
      <c r="DT179" s="147"/>
      <c r="DU179" s="147"/>
      <c r="DV179" s="147"/>
      <c r="DW179" s="147"/>
      <c r="DX179" s="147"/>
      <c r="DY179" s="147"/>
      <c r="DZ179" s="147"/>
      <c r="EA179" s="147"/>
      <c r="EB179" s="147"/>
      <c r="EC179" s="147"/>
      <c r="ED179" s="147"/>
      <c r="EE179" s="147"/>
      <c r="EF179" s="147"/>
      <c r="EG179" s="147"/>
      <c r="EH179" s="147"/>
      <c r="EI179" s="147"/>
      <c r="EJ179" s="147"/>
      <c r="EK179" s="147"/>
      <c r="EL179" s="147"/>
      <c r="EM179" s="147"/>
      <c r="EN179" s="147"/>
      <c r="EO179" s="147"/>
      <c r="EP179" s="147"/>
      <c r="EQ179" s="147"/>
      <c r="ER179" s="147"/>
      <c r="ES179" s="147"/>
      <c r="ET179" s="147"/>
      <c r="EU179" s="147"/>
      <c r="EV179" s="147"/>
      <c r="EW179" s="147"/>
      <c r="EX179" s="147"/>
      <c r="EY179" s="147"/>
      <c r="EZ179" s="147"/>
      <c r="FA179" s="147"/>
      <c r="FB179" s="147"/>
      <c r="FC179" s="147"/>
      <c r="FD179" s="147"/>
      <c r="FE179" s="147"/>
      <c r="FF179" s="147"/>
      <c r="FG179" s="147"/>
      <c r="FH179" s="147"/>
      <c r="FI179" s="147"/>
      <c r="FJ179" s="147"/>
      <c r="FK179" s="147"/>
      <c r="FL179" s="147"/>
      <c r="FM179" s="147"/>
      <c r="FN179" s="147"/>
      <c r="FO179" s="147"/>
      <c r="FP179" s="147"/>
      <c r="FQ179" s="147"/>
      <c r="FR179" s="147"/>
      <c r="FS179" s="147"/>
      <c r="FT179" s="147"/>
      <c r="FU179" s="147"/>
      <c r="FV179" s="147"/>
      <c r="FW179" s="147"/>
      <c r="FX179" s="147"/>
      <c r="FY179" s="147"/>
      <c r="FZ179" s="147"/>
      <c r="GA179" s="147"/>
      <c r="GB179" s="147"/>
      <c r="GC179" s="147"/>
      <c r="GD179" s="147"/>
      <c r="GE179" s="147"/>
      <c r="GF179" s="147"/>
      <c r="GG179" s="147"/>
      <c r="GH179" s="147"/>
      <c r="GI179" s="147"/>
      <c r="GJ179" s="147"/>
      <c r="GK179" s="147"/>
      <c r="GL179" s="147"/>
      <c r="GM179" s="147"/>
      <c r="GN179" s="147"/>
      <c r="GO179" s="147"/>
      <c r="GP179" s="147"/>
      <c r="GQ179" s="147"/>
      <c r="GR179" s="147"/>
      <c r="GS179" s="147"/>
      <c r="GT179" s="147"/>
      <c r="GU179" s="147"/>
      <c r="GV179" s="147"/>
      <c r="GW179" s="147"/>
      <c r="GX179" s="147"/>
      <c r="GY179" s="147"/>
      <c r="GZ179" s="147"/>
      <c r="HA179" s="147"/>
      <c r="HB179" s="147"/>
      <c r="HC179" s="147"/>
      <c r="HD179" s="147"/>
      <c r="HE179" s="147"/>
      <c r="HF179" s="147"/>
      <c r="HG179" s="147"/>
      <c r="HH179" s="147"/>
      <c r="HI179" s="147"/>
      <c r="HJ179" s="147"/>
      <c r="HK179" s="147"/>
      <c r="HL179" s="147"/>
      <c r="HM179" s="147"/>
      <c r="HN179" s="147"/>
      <c r="HO179" s="147"/>
      <c r="HP179" s="147"/>
      <c r="HQ179" s="147"/>
      <c r="HR179" s="147"/>
      <c r="HS179" s="147"/>
      <c r="HT179" s="147"/>
      <c r="HU179" s="147"/>
      <c r="HV179" s="147"/>
      <c r="HW179" s="147"/>
      <c r="HX179" s="147"/>
      <c r="HY179" s="147"/>
      <c r="HZ179" s="147"/>
      <c r="IA179" s="147"/>
      <c r="IB179" s="147"/>
      <c r="IC179" s="147"/>
      <c r="ID179" s="147"/>
      <c r="IE179" s="147"/>
      <c r="IF179" s="147"/>
      <c r="IG179" s="147"/>
      <c r="IH179" s="147"/>
      <c r="II179" s="147"/>
      <c r="IJ179" s="147"/>
      <c r="IK179" s="147"/>
      <c r="IL179" s="147"/>
      <c r="IM179" s="147"/>
      <c r="IN179" s="147"/>
      <c r="IO179" s="147"/>
      <c r="IP179" s="147"/>
      <c r="IQ179" s="147"/>
      <c r="IR179" s="147"/>
      <c r="IS179" s="147"/>
      <c r="IT179" s="147"/>
      <c r="IU179" s="147"/>
      <c r="IV179" s="147"/>
      <c r="IW179" s="147"/>
      <c r="IX179" s="147"/>
      <c r="IY179" s="147"/>
      <c r="IZ179" s="147"/>
      <c r="JA179" s="147"/>
      <c r="JB179" s="147"/>
      <c r="JC179" s="147"/>
      <c r="JD179" s="147"/>
      <c r="JE179" s="147"/>
      <c r="JF179" s="147"/>
      <c r="JG179" s="147"/>
      <c r="JH179" s="147"/>
      <c r="JI179" s="147"/>
      <c r="JJ179" s="147"/>
      <c r="JK179" s="147"/>
      <c r="JL179" s="147"/>
      <c r="JM179" s="147"/>
      <c r="JN179" s="147"/>
      <c r="JO179" s="147"/>
      <c r="JP179" s="147"/>
      <c r="JQ179" s="147"/>
      <c r="JR179" s="147"/>
      <c r="JS179" s="147"/>
      <c r="JT179" s="147"/>
      <c r="JU179" s="147"/>
      <c r="JV179" s="147"/>
      <c r="JW179" s="147"/>
      <c r="JX179" s="147"/>
      <c r="JY179" s="147"/>
      <c r="JZ179" s="147"/>
      <c r="KA179" s="147"/>
      <c r="KB179" s="147"/>
      <c r="KC179" s="147"/>
      <c r="KD179" s="147"/>
      <c r="KE179" s="147"/>
      <c r="KF179" s="147"/>
      <c r="KG179" s="147"/>
      <c r="KH179" s="147"/>
      <c r="KI179" s="147"/>
      <c r="KJ179" s="147"/>
      <c r="KK179" s="147"/>
      <c r="KL179" s="147"/>
      <c r="KM179" s="147"/>
      <c r="KN179" s="147"/>
      <c r="KO179" s="147"/>
      <c r="KP179" s="147"/>
      <c r="KQ179" s="147"/>
      <c r="KR179" s="147"/>
      <c r="KS179" s="147"/>
      <c r="KT179" s="147"/>
      <c r="KU179" s="147"/>
      <c r="KV179" s="147"/>
      <c r="KW179" s="147"/>
      <c r="KX179" s="147"/>
      <c r="KY179" s="147"/>
      <c r="KZ179" s="147"/>
      <c r="LA179" s="147"/>
      <c r="LB179" s="147"/>
      <c r="LC179" s="147"/>
      <c r="LD179" s="147"/>
      <c r="LE179" s="147"/>
      <c r="LF179" s="147"/>
      <c r="LG179" s="147"/>
      <c r="LH179" s="147"/>
      <c r="LI179" s="147"/>
      <c r="LJ179" s="147"/>
      <c r="LK179" s="147"/>
      <c r="LL179" s="147"/>
      <c r="LM179" s="147"/>
      <c r="LN179" s="147"/>
      <c r="LO179" s="147"/>
      <c r="LP179" s="147"/>
      <c r="LQ179" s="147"/>
      <c r="LR179" s="147"/>
      <c r="LS179" s="147"/>
      <c r="LT179" s="147"/>
      <c r="LU179" s="147"/>
      <c r="LV179" s="147"/>
      <c r="LW179" s="147"/>
      <c r="LX179" s="147"/>
      <c r="LY179" s="147"/>
      <c r="LZ179" s="147"/>
      <c r="MA179" s="147"/>
      <c r="MB179" s="147"/>
      <c r="MC179" s="147"/>
      <c r="MD179" s="147"/>
      <c r="ME179" s="147"/>
      <c r="MF179" s="147"/>
      <c r="MG179" s="147"/>
      <c r="MH179" s="147"/>
      <c r="MI179" s="147"/>
      <c r="MJ179" s="147"/>
      <c r="MK179" s="147"/>
      <c r="ML179" s="147"/>
      <c r="MM179" s="147"/>
      <c r="MN179" s="147"/>
      <c r="MO179" s="147"/>
      <c r="MP179" s="147"/>
      <c r="MQ179" s="147"/>
      <c r="MR179" s="147"/>
      <c r="MS179" s="147"/>
      <c r="MT179" s="147"/>
      <c r="MU179" s="147"/>
      <c r="MV179" s="147"/>
      <c r="MW179" s="147"/>
      <c r="MX179" s="147"/>
      <c r="MY179" s="147"/>
      <c r="MZ179" s="147"/>
      <c r="NA179" s="147"/>
      <c r="NB179" s="147"/>
      <c r="NC179" s="147"/>
      <c r="ND179" s="147"/>
      <c r="NE179" s="147"/>
      <c r="NF179" s="147"/>
      <c r="NG179" s="147"/>
      <c r="NH179" s="147"/>
      <c r="NI179" s="147"/>
      <c r="NJ179" s="147"/>
      <c r="NK179" s="147"/>
      <c r="NL179" s="147"/>
      <c r="NM179" s="147"/>
      <c r="NN179" s="147"/>
      <c r="NO179" s="147"/>
      <c r="NP179" s="147"/>
      <c r="NQ179" s="147"/>
      <c r="NR179" s="147"/>
      <c r="NS179" s="147"/>
      <c r="NT179" s="147"/>
      <c r="NU179" s="147"/>
      <c r="NV179" s="147"/>
      <c r="NW179" s="147"/>
      <c r="NX179" s="147"/>
      <c r="NY179" s="147"/>
      <c r="NZ179" s="147"/>
      <c r="OA179" s="147"/>
      <c r="OB179" s="147"/>
      <c r="OC179" s="147"/>
      <c r="OD179" s="147"/>
      <c r="OE179" s="147"/>
      <c r="OF179" s="147"/>
      <c r="OG179" s="147"/>
      <c r="OH179" s="147"/>
      <c r="OI179" s="147"/>
      <c r="OJ179" s="147"/>
      <c r="OK179" s="147"/>
      <c r="OL179" s="147"/>
      <c r="OM179" s="147"/>
      <c r="ON179" s="147"/>
      <c r="OO179" s="147"/>
      <c r="OP179" s="147"/>
      <c r="OQ179" s="147"/>
      <c r="OR179" s="147"/>
      <c r="OS179" s="147"/>
      <c r="OT179" s="147"/>
      <c r="OU179" s="147"/>
      <c r="OV179" s="147"/>
      <c r="OW179" s="147"/>
      <c r="OX179" s="147"/>
      <c r="OY179" s="147"/>
      <c r="OZ179" s="147"/>
      <c r="PA179" s="147"/>
      <c r="PB179" s="147"/>
      <c r="PC179" s="147"/>
      <c r="PD179" s="147"/>
      <c r="PE179" s="147"/>
      <c r="PF179" s="147"/>
      <c r="PG179" s="147"/>
      <c r="PH179" s="147"/>
      <c r="PI179" s="147"/>
      <c r="PJ179" s="147"/>
      <c r="PK179" s="147"/>
      <c r="PL179" s="147"/>
      <c r="PM179" s="147"/>
      <c r="PN179" s="147"/>
      <c r="PO179" s="147"/>
      <c r="PP179" s="147"/>
      <c r="PQ179" s="147"/>
      <c r="PR179" s="147"/>
      <c r="PS179" s="147"/>
      <c r="PT179" s="147"/>
      <c r="PU179" s="147"/>
      <c r="PV179" s="147"/>
      <c r="PW179" s="147"/>
      <c r="PX179" s="147"/>
      <c r="PY179" s="147"/>
      <c r="PZ179" s="147"/>
      <c r="QA179" s="147"/>
      <c r="QB179" s="147"/>
      <c r="QC179" s="147"/>
      <c r="QD179" s="147"/>
      <c r="QE179" s="147"/>
      <c r="QF179" s="147"/>
      <c r="QG179" s="147"/>
      <c r="QH179" s="147"/>
      <c r="QI179" s="147"/>
      <c r="QJ179" s="147"/>
      <c r="QK179" s="147"/>
      <c r="QL179" s="147"/>
      <c r="QM179" s="147"/>
      <c r="QN179" s="147"/>
      <c r="QO179" s="147"/>
      <c r="QP179" s="147"/>
      <c r="QQ179" s="147"/>
      <c r="QR179" s="147"/>
      <c r="QS179" s="147"/>
      <c r="QT179" s="147"/>
      <c r="QU179" s="147"/>
      <c r="QV179" s="147"/>
      <c r="QW179" s="147"/>
      <c r="QX179" s="147"/>
      <c r="QY179" s="147"/>
      <c r="QZ179" s="147"/>
      <c r="RA179" s="147"/>
      <c r="RB179" s="147"/>
      <c r="RC179" s="147"/>
      <c r="RD179" s="147"/>
      <c r="RE179" s="147"/>
      <c r="RF179" s="147"/>
      <c r="RG179" s="147"/>
      <c r="RH179" s="147"/>
      <c r="RI179" s="147"/>
      <c r="RJ179" s="147"/>
      <c r="RK179" s="147"/>
      <c r="RL179" s="147"/>
      <c r="RM179" s="147"/>
      <c r="RN179" s="147"/>
      <c r="RO179" s="147"/>
      <c r="RP179" s="147"/>
      <c r="RQ179" s="147"/>
      <c r="RR179" s="147"/>
      <c r="RS179" s="147"/>
      <c r="RT179" s="147"/>
      <c r="RU179" s="147"/>
      <c r="RV179" s="147"/>
      <c r="RW179" s="147"/>
    </row>
    <row r="180" spans="1:491" s="148" customFormat="1" ht="15.75" x14ac:dyDescent="0.25">
      <c r="A180" s="285"/>
      <c r="B180" s="288"/>
      <c r="C180" s="125" t="s">
        <v>3</v>
      </c>
      <c r="D180" s="143">
        <f>D184+D200</f>
        <v>181574.50589000003</v>
      </c>
      <c r="E180" s="143">
        <f>E184+E200</f>
        <v>181573.18119</v>
      </c>
      <c r="F180" s="126">
        <f t="shared" ref="F180:F182" si="43">E180/D180</f>
        <v>0.99999270437227117</v>
      </c>
      <c r="G180" s="270"/>
      <c r="H180" s="129"/>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c r="DQ180" s="147"/>
      <c r="DR180" s="147"/>
      <c r="DS180" s="147"/>
      <c r="DT180" s="147"/>
      <c r="DU180" s="147"/>
      <c r="DV180" s="147"/>
      <c r="DW180" s="147"/>
      <c r="DX180" s="147"/>
      <c r="DY180" s="147"/>
      <c r="DZ180" s="147"/>
      <c r="EA180" s="147"/>
      <c r="EB180" s="147"/>
      <c r="EC180" s="147"/>
      <c r="ED180" s="147"/>
      <c r="EE180" s="147"/>
      <c r="EF180" s="147"/>
      <c r="EG180" s="147"/>
      <c r="EH180" s="147"/>
      <c r="EI180" s="147"/>
      <c r="EJ180" s="147"/>
      <c r="EK180" s="147"/>
      <c r="EL180" s="147"/>
      <c r="EM180" s="147"/>
      <c r="EN180" s="147"/>
      <c r="EO180" s="147"/>
      <c r="EP180" s="147"/>
      <c r="EQ180" s="147"/>
      <c r="ER180" s="147"/>
      <c r="ES180" s="147"/>
      <c r="ET180" s="147"/>
      <c r="EU180" s="147"/>
      <c r="EV180" s="147"/>
      <c r="EW180" s="147"/>
      <c r="EX180" s="147"/>
      <c r="EY180" s="147"/>
      <c r="EZ180" s="147"/>
      <c r="FA180" s="147"/>
      <c r="FB180" s="147"/>
      <c r="FC180" s="147"/>
      <c r="FD180" s="147"/>
      <c r="FE180" s="147"/>
      <c r="FF180" s="147"/>
      <c r="FG180" s="147"/>
      <c r="FH180" s="147"/>
      <c r="FI180" s="147"/>
      <c r="FJ180" s="147"/>
      <c r="FK180" s="147"/>
      <c r="FL180" s="147"/>
      <c r="FM180" s="147"/>
      <c r="FN180" s="147"/>
      <c r="FO180" s="147"/>
      <c r="FP180" s="147"/>
      <c r="FQ180" s="147"/>
      <c r="FR180" s="147"/>
      <c r="FS180" s="147"/>
      <c r="FT180" s="147"/>
      <c r="FU180" s="147"/>
      <c r="FV180" s="147"/>
      <c r="FW180" s="147"/>
      <c r="FX180" s="147"/>
      <c r="FY180" s="147"/>
      <c r="FZ180" s="147"/>
      <c r="GA180" s="147"/>
      <c r="GB180" s="147"/>
      <c r="GC180" s="147"/>
      <c r="GD180" s="147"/>
      <c r="GE180" s="147"/>
      <c r="GF180" s="147"/>
      <c r="GG180" s="147"/>
      <c r="GH180" s="147"/>
      <c r="GI180" s="147"/>
      <c r="GJ180" s="147"/>
      <c r="GK180" s="147"/>
      <c r="GL180" s="147"/>
      <c r="GM180" s="147"/>
      <c r="GN180" s="147"/>
      <c r="GO180" s="147"/>
      <c r="GP180" s="147"/>
      <c r="GQ180" s="147"/>
      <c r="GR180" s="147"/>
      <c r="GS180" s="147"/>
      <c r="GT180" s="147"/>
      <c r="GU180" s="147"/>
      <c r="GV180" s="147"/>
      <c r="GW180" s="147"/>
      <c r="GX180" s="147"/>
      <c r="GY180" s="147"/>
      <c r="GZ180" s="147"/>
      <c r="HA180" s="147"/>
      <c r="HB180" s="147"/>
      <c r="HC180" s="147"/>
      <c r="HD180" s="147"/>
      <c r="HE180" s="147"/>
      <c r="HF180" s="147"/>
      <c r="HG180" s="147"/>
      <c r="HH180" s="147"/>
      <c r="HI180" s="147"/>
      <c r="HJ180" s="147"/>
      <c r="HK180" s="147"/>
      <c r="HL180" s="147"/>
      <c r="HM180" s="147"/>
      <c r="HN180" s="147"/>
      <c r="HO180" s="147"/>
      <c r="HP180" s="147"/>
      <c r="HQ180" s="147"/>
      <c r="HR180" s="147"/>
      <c r="HS180" s="147"/>
      <c r="HT180" s="147"/>
      <c r="HU180" s="147"/>
      <c r="HV180" s="147"/>
      <c r="HW180" s="147"/>
      <c r="HX180" s="147"/>
      <c r="HY180" s="147"/>
      <c r="HZ180" s="147"/>
      <c r="IA180" s="147"/>
      <c r="IB180" s="147"/>
      <c r="IC180" s="147"/>
      <c r="ID180" s="147"/>
      <c r="IE180" s="147"/>
      <c r="IF180" s="147"/>
      <c r="IG180" s="147"/>
      <c r="IH180" s="147"/>
      <c r="II180" s="147"/>
      <c r="IJ180" s="147"/>
      <c r="IK180" s="147"/>
      <c r="IL180" s="147"/>
      <c r="IM180" s="147"/>
      <c r="IN180" s="147"/>
      <c r="IO180" s="147"/>
      <c r="IP180" s="147"/>
      <c r="IQ180" s="147"/>
      <c r="IR180" s="147"/>
      <c r="IS180" s="147"/>
      <c r="IT180" s="147"/>
      <c r="IU180" s="147"/>
      <c r="IV180" s="147"/>
      <c r="IW180" s="147"/>
      <c r="IX180" s="147"/>
      <c r="IY180" s="147"/>
      <c r="IZ180" s="147"/>
      <c r="JA180" s="147"/>
      <c r="JB180" s="147"/>
      <c r="JC180" s="147"/>
      <c r="JD180" s="147"/>
      <c r="JE180" s="147"/>
      <c r="JF180" s="147"/>
      <c r="JG180" s="147"/>
      <c r="JH180" s="147"/>
      <c r="JI180" s="147"/>
      <c r="JJ180" s="147"/>
      <c r="JK180" s="147"/>
      <c r="JL180" s="147"/>
      <c r="JM180" s="147"/>
      <c r="JN180" s="147"/>
      <c r="JO180" s="147"/>
      <c r="JP180" s="147"/>
      <c r="JQ180" s="147"/>
      <c r="JR180" s="147"/>
      <c r="JS180" s="147"/>
      <c r="JT180" s="147"/>
      <c r="JU180" s="147"/>
      <c r="JV180" s="147"/>
      <c r="JW180" s="147"/>
      <c r="JX180" s="147"/>
      <c r="JY180" s="147"/>
      <c r="JZ180" s="147"/>
      <c r="KA180" s="147"/>
      <c r="KB180" s="147"/>
      <c r="KC180" s="147"/>
      <c r="KD180" s="147"/>
      <c r="KE180" s="147"/>
      <c r="KF180" s="147"/>
      <c r="KG180" s="147"/>
      <c r="KH180" s="147"/>
      <c r="KI180" s="147"/>
      <c r="KJ180" s="147"/>
      <c r="KK180" s="147"/>
      <c r="KL180" s="147"/>
      <c r="KM180" s="147"/>
      <c r="KN180" s="147"/>
      <c r="KO180" s="147"/>
      <c r="KP180" s="147"/>
      <c r="KQ180" s="147"/>
      <c r="KR180" s="147"/>
      <c r="KS180" s="147"/>
      <c r="KT180" s="147"/>
      <c r="KU180" s="147"/>
      <c r="KV180" s="147"/>
      <c r="KW180" s="147"/>
      <c r="KX180" s="147"/>
      <c r="KY180" s="147"/>
      <c r="KZ180" s="147"/>
      <c r="LA180" s="147"/>
      <c r="LB180" s="147"/>
      <c r="LC180" s="147"/>
      <c r="LD180" s="147"/>
      <c r="LE180" s="147"/>
      <c r="LF180" s="147"/>
      <c r="LG180" s="147"/>
      <c r="LH180" s="147"/>
      <c r="LI180" s="147"/>
      <c r="LJ180" s="147"/>
      <c r="LK180" s="147"/>
      <c r="LL180" s="147"/>
      <c r="LM180" s="147"/>
      <c r="LN180" s="147"/>
      <c r="LO180" s="147"/>
      <c r="LP180" s="147"/>
      <c r="LQ180" s="147"/>
      <c r="LR180" s="147"/>
      <c r="LS180" s="147"/>
      <c r="LT180" s="147"/>
      <c r="LU180" s="147"/>
      <c r="LV180" s="147"/>
      <c r="LW180" s="147"/>
      <c r="LX180" s="147"/>
      <c r="LY180" s="147"/>
      <c r="LZ180" s="147"/>
      <c r="MA180" s="147"/>
      <c r="MB180" s="147"/>
      <c r="MC180" s="147"/>
      <c r="MD180" s="147"/>
      <c r="ME180" s="147"/>
      <c r="MF180" s="147"/>
      <c r="MG180" s="147"/>
      <c r="MH180" s="147"/>
      <c r="MI180" s="147"/>
      <c r="MJ180" s="147"/>
      <c r="MK180" s="147"/>
      <c r="ML180" s="147"/>
      <c r="MM180" s="147"/>
      <c r="MN180" s="147"/>
      <c r="MO180" s="147"/>
      <c r="MP180" s="147"/>
      <c r="MQ180" s="147"/>
      <c r="MR180" s="147"/>
      <c r="MS180" s="147"/>
      <c r="MT180" s="147"/>
      <c r="MU180" s="147"/>
      <c r="MV180" s="147"/>
      <c r="MW180" s="147"/>
      <c r="MX180" s="147"/>
      <c r="MY180" s="147"/>
      <c r="MZ180" s="147"/>
      <c r="NA180" s="147"/>
      <c r="NB180" s="147"/>
      <c r="NC180" s="147"/>
      <c r="ND180" s="147"/>
      <c r="NE180" s="147"/>
      <c r="NF180" s="147"/>
      <c r="NG180" s="147"/>
      <c r="NH180" s="147"/>
      <c r="NI180" s="147"/>
      <c r="NJ180" s="147"/>
      <c r="NK180" s="147"/>
      <c r="NL180" s="147"/>
      <c r="NM180" s="147"/>
      <c r="NN180" s="147"/>
      <c r="NO180" s="147"/>
      <c r="NP180" s="147"/>
      <c r="NQ180" s="147"/>
      <c r="NR180" s="147"/>
      <c r="NS180" s="147"/>
      <c r="NT180" s="147"/>
      <c r="NU180" s="147"/>
      <c r="NV180" s="147"/>
      <c r="NW180" s="147"/>
      <c r="NX180" s="147"/>
      <c r="NY180" s="147"/>
      <c r="NZ180" s="147"/>
      <c r="OA180" s="147"/>
      <c r="OB180" s="147"/>
      <c r="OC180" s="147"/>
      <c r="OD180" s="147"/>
      <c r="OE180" s="147"/>
      <c r="OF180" s="147"/>
      <c r="OG180" s="147"/>
      <c r="OH180" s="147"/>
      <c r="OI180" s="147"/>
      <c r="OJ180" s="147"/>
      <c r="OK180" s="147"/>
      <c r="OL180" s="147"/>
      <c r="OM180" s="147"/>
      <c r="ON180" s="147"/>
      <c r="OO180" s="147"/>
      <c r="OP180" s="147"/>
      <c r="OQ180" s="147"/>
      <c r="OR180" s="147"/>
      <c r="OS180" s="147"/>
      <c r="OT180" s="147"/>
      <c r="OU180" s="147"/>
      <c r="OV180" s="147"/>
      <c r="OW180" s="147"/>
      <c r="OX180" s="147"/>
      <c r="OY180" s="147"/>
      <c r="OZ180" s="147"/>
      <c r="PA180" s="147"/>
      <c r="PB180" s="147"/>
      <c r="PC180" s="147"/>
      <c r="PD180" s="147"/>
      <c r="PE180" s="147"/>
      <c r="PF180" s="147"/>
      <c r="PG180" s="147"/>
      <c r="PH180" s="147"/>
      <c r="PI180" s="147"/>
      <c r="PJ180" s="147"/>
      <c r="PK180" s="147"/>
      <c r="PL180" s="147"/>
      <c r="PM180" s="147"/>
      <c r="PN180" s="147"/>
      <c r="PO180" s="147"/>
      <c r="PP180" s="147"/>
      <c r="PQ180" s="147"/>
      <c r="PR180" s="147"/>
      <c r="PS180" s="147"/>
      <c r="PT180" s="147"/>
      <c r="PU180" s="147"/>
      <c r="PV180" s="147"/>
      <c r="PW180" s="147"/>
      <c r="PX180" s="147"/>
      <c r="PY180" s="147"/>
      <c r="PZ180" s="147"/>
      <c r="QA180" s="147"/>
      <c r="QB180" s="147"/>
      <c r="QC180" s="147"/>
      <c r="QD180" s="147"/>
      <c r="QE180" s="147"/>
      <c r="QF180" s="147"/>
      <c r="QG180" s="147"/>
      <c r="QH180" s="147"/>
      <c r="QI180" s="147"/>
      <c r="QJ180" s="147"/>
      <c r="QK180" s="147"/>
      <c r="QL180" s="147"/>
      <c r="QM180" s="147"/>
      <c r="QN180" s="147"/>
      <c r="QO180" s="147"/>
      <c r="QP180" s="147"/>
      <c r="QQ180" s="147"/>
      <c r="QR180" s="147"/>
      <c r="QS180" s="147"/>
      <c r="QT180" s="147"/>
      <c r="QU180" s="147"/>
      <c r="QV180" s="147"/>
      <c r="QW180" s="147"/>
      <c r="QX180" s="147"/>
      <c r="QY180" s="147"/>
      <c r="QZ180" s="147"/>
      <c r="RA180" s="147"/>
      <c r="RB180" s="147"/>
      <c r="RC180" s="147"/>
      <c r="RD180" s="147"/>
      <c r="RE180" s="147"/>
      <c r="RF180" s="147"/>
      <c r="RG180" s="147"/>
      <c r="RH180" s="147"/>
      <c r="RI180" s="147"/>
      <c r="RJ180" s="147"/>
      <c r="RK180" s="147"/>
      <c r="RL180" s="147"/>
      <c r="RM180" s="147"/>
      <c r="RN180" s="147"/>
      <c r="RO180" s="147"/>
      <c r="RP180" s="147"/>
      <c r="RQ180" s="147"/>
      <c r="RR180" s="147"/>
      <c r="RS180" s="147"/>
      <c r="RT180" s="147"/>
      <c r="RU180" s="147"/>
      <c r="RV180" s="147"/>
      <c r="RW180" s="147"/>
    </row>
    <row r="181" spans="1:491" s="148" customFormat="1" ht="15.75" x14ac:dyDescent="0.25">
      <c r="A181" s="285"/>
      <c r="B181" s="288"/>
      <c r="C181" s="125" t="s">
        <v>4</v>
      </c>
      <c r="D181" s="143">
        <f>D185+D201</f>
        <v>111072.1</v>
      </c>
      <c r="E181" s="143">
        <f>E185+E201</f>
        <v>110977.35318999999</v>
      </c>
      <c r="F181" s="126">
        <f t="shared" si="43"/>
        <v>0.9991469792144021</v>
      </c>
      <c r="G181" s="270"/>
      <c r="H181" s="129"/>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c r="DQ181" s="147"/>
      <c r="DR181" s="147"/>
      <c r="DS181" s="147"/>
      <c r="DT181" s="147"/>
      <c r="DU181" s="147"/>
      <c r="DV181" s="147"/>
      <c r="DW181" s="147"/>
      <c r="DX181" s="147"/>
      <c r="DY181" s="147"/>
      <c r="DZ181" s="147"/>
      <c r="EA181" s="147"/>
      <c r="EB181" s="147"/>
      <c r="EC181" s="147"/>
      <c r="ED181" s="147"/>
      <c r="EE181" s="147"/>
      <c r="EF181" s="147"/>
      <c r="EG181" s="147"/>
      <c r="EH181" s="147"/>
      <c r="EI181" s="147"/>
      <c r="EJ181" s="147"/>
      <c r="EK181" s="147"/>
      <c r="EL181" s="147"/>
      <c r="EM181" s="147"/>
      <c r="EN181" s="147"/>
      <c r="EO181" s="147"/>
      <c r="EP181" s="147"/>
      <c r="EQ181" s="147"/>
      <c r="ER181" s="147"/>
      <c r="ES181" s="147"/>
      <c r="ET181" s="147"/>
      <c r="EU181" s="147"/>
      <c r="EV181" s="147"/>
      <c r="EW181" s="147"/>
      <c r="EX181" s="147"/>
      <c r="EY181" s="147"/>
      <c r="EZ181" s="147"/>
      <c r="FA181" s="147"/>
      <c r="FB181" s="147"/>
      <c r="FC181" s="147"/>
      <c r="FD181" s="147"/>
      <c r="FE181" s="147"/>
      <c r="FF181" s="147"/>
      <c r="FG181" s="147"/>
      <c r="FH181" s="147"/>
      <c r="FI181" s="147"/>
      <c r="FJ181" s="147"/>
      <c r="FK181" s="147"/>
      <c r="FL181" s="147"/>
      <c r="FM181" s="147"/>
      <c r="FN181" s="147"/>
      <c r="FO181" s="147"/>
      <c r="FP181" s="147"/>
      <c r="FQ181" s="147"/>
      <c r="FR181" s="147"/>
      <c r="FS181" s="147"/>
      <c r="FT181" s="147"/>
      <c r="FU181" s="147"/>
      <c r="FV181" s="147"/>
      <c r="FW181" s="147"/>
      <c r="FX181" s="147"/>
      <c r="FY181" s="147"/>
      <c r="FZ181" s="147"/>
      <c r="GA181" s="147"/>
      <c r="GB181" s="147"/>
      <c r="GC181" s="147"/>
      <c r="GD181" s="147"/>
      <c r="GE181" s="147"/>
      <c r="GF181" s="147"/>
      <c r="GG181" s="147"/>
      <c r="GH181" s="147"/>
      <c r="GI181" s="147"/>
      <c r="GJ181" s="147"/>
      <c r="GK181" s="147"/>
      <c r="GL181" s="147"/>
      <c r="GM181" s="147"/>
      <c r="GN181" s="147"/>
      <c r="GO181" s="147"/>
      <c r="GP181" s="147"/>
      <c r="GQ181" s="147"/>
      <c r="GR181" s="147"/>
      <c r="GS181" s="147"/>
      <c r="GT181" s="147"/>
      <c r="GU181" s="147"/>
      <c r="GV181" s="147"/>
      <c r="GW181" s="147"/>
      <c r="GX181" s="147"/>
      <c r="GY181" s="147"/>
      <c r="GZ181" s="147"/>
      <c r="HA181" s="147"/>
      <c r="HB181" s="147"/>
      <c r="HC181" s="147"/>
      <c r="HD181" s="147"/>
      <c r="HE181" s="147"/>
      <c r="HF181" s="147"/>
      <c r="HG181" s="147"/>
      <c r="HH181" s="147"/>
      <c r="HI181" s="147"/>
      <c r="HJ181" s="147"/>
      <c r="HK181" s="147"/>
      <c r="HL181" s="147"/>
      <c r="HM181" s="147"/>
      <c r="HN181" s="147"/>
      <c r="HO181" s="147"/>
      <c r="HP181" s="147"/>
      <c r="HQ181" s="147"/>
      <c r="HR181" s="147"/>
      <c r="HS181" s="147"/>
      <c r="HT181" s="147"/>
      <c r="HU181" s="147"/>
      <c r="HV181" s="147"/>
      <c r="HW181" s="147"/>
      <c r="HX181" s="147"/>
      <c r="HY181" s="147"/>
      <c r="HZ181" s="147"/>
      <c r="IA181" s="147"/>
      <c r="IB181" s="147"/>
      <c r="IC181" s="147"/>
      <c r="ID181" s="147"/>
      <c r="IE181" s="147"/>
      <c r="IF181" s="147"/>
      <c r="IG181" s="147"/>
      <c r="IH181" s="147"/>
      <c r="II181" s="147"/>
      <c r="IJ181" s="147"/>
      <c r="IK181" s="147"/>
      <c r="IL181" s="147"/>
      <c r="IM181" s="147"/>
      <c r="IN181" s="147"/>
      <c r="IO181" s="147"/>
      <c r="IP181" s="147"/>
      <c r="IQ181" s="147"/>
      <c r="IR181" s="147"/>
      <c r="IS181" s="147"/>
      <c r="IT181" s="147"/>
      <c r="IU181" s="147"/>
      <c r="IV181" s="147"/>
      <c r="IW181" s="147"/>
      <c r="IX181" s="147"/>
      <c r="IY181" s="147"/>
      <c r="IZ181" s="147"/>
      <c r="JA181" s="147"/>
      <c r="JB181" s="147"/>
      <c r="JC181" s="147"/>
      <c r="JD181" s="147"/>
      <c r="JE181" s="147"/>
      <c r="JF181" s="147"/>
      <c r="JG181" s="147"/>
      <c r="JH181" s="147"/>
      <c r="JI181" s="147"/>
      <c r="JJ181" s="147"/>
      <c r="JK181" s="147"/>
      <c r="JL181" s="147"/>
      <c r="JM181" s="147"/>
      <c r="JN181" s="147"/>
      <c r="JO181" s="147"/>
      <c r="JP181" s="147"/>
      <c r="JQ181" s="147"/>
      <c r="JR181" s="147"/>
      <c r="JS181" s="147"/>
      <c r="JT181" s="147"/>
      <c r="JU181" s="147"/>
      <c r="JV181" s="147"/>
      <c r="JW181" s="147"/>
      <c r="JX181" s="147"/>
      <c r="JY181" s="147"/>
      <c r="JZ181" s="147"/>
      <c r="KA181" s="147"/>
      <c r="KB181" s="147"/>
      <c r="KC181" s="147"/>
      <c r="KD181" s="147"/>
      <c r="KE181" s="147"/>
      <c r="KF181" s="147"/>
      <c r="KG181" s="147"/>
      <c r="KH181" s="147"/>
      <c r="KI181" s="147"/>
      <c r="KJ181" s="147"/>
      <c r="KK181" s="147"/>
      <c r="KL181" s="147"/>
      <c r="KM181" s="147"/>
      <c r="KN181" s="147"/>
      <c r="KO181" s="147"/>
      <c r="KP181" s="147"/>
      <c r="KQ181" s="147"/>
      <c r="KR181" s="147"/>
      <c r="KS181" s="147"/>
      <c r="KT181" s="147"/>
      <c r="KU181" s="147"/>
      <c r="KV181" s="147"/>
      <c r="KW181" s="147"/>
      <c r="KX181" s="147"/>
      <c r="KY181" s="147"/>
      <c r="KZ181" s="147"/>
      <c r="LA181" s="147"/>
      <c r="LB181" s="147"/>
      <c r="LC181" s="147"/>
      <c r="LD181" s="147"/>
      <c r="LE181" s="147"/>
      <c r="LF181" s="147"/>
      <c r="LG181" s="147"/>
      <c r="LH181" s="147"/>
      <c r="LI181" s="147"/>
      <c r="LJ181" s="147"/>
      <c r="LK181" s="147"/>
      <c r="LL181" s="147"/>
      <c r="LM181" s="147"/>
      <c r="LN181" s="147"/>
      <c r="LO181" s="147"/>
      <c r="LP181" s="147"/>
      <c r="LQ181" s="147"/>
      <c r="LR181" s="147"/>
      <c r="LS181" s="147"/>
      <c r="LT181" s="147"/>
      <c r="LU181" s="147"/>
      <c r="LV181" s="147"/>
      <c r="LW181" s="147"/>
      <c r="LX181" s="147"/>
      <c r="LY181" s="147"/>
      <c r="LZ181" s="147"/>
      <c r="MA181" s="147"/>
      <c r="MB181" s="147"/>
      <c r="MC181" s="147"/>
      <c r="MD181" s="147"/>
      <c r="ME181" s="147"/>
      <c r="MF181" s="147"/>
      <c r="MG181" s="147"/>
      <c r="MH181" s="147"/>
      <c r="MI181" s="147"/>
      <c r="MJ181" s="147"/>
      <c r="MK181" s="147"/>
      <c r="ML181" s="147"/>
      <c r="MM181" s="147"/>
      <c r="MN181" s="147"/>
      <c r="MO181" s="147"/>
      <c r="MP181" s="147"/>
      <c r="MQ181" s="147"/>
      <c r="MR181" s="147"/>
      <c r="MS181" s="147"/>
      <c r="MT181" s="147"/>
      <c r="MU181" s="147"/>
      <c r="MV181" s="147"/>
      <c r="MW181" s="147"/>
      <c r="MX181" s="147"/>
      <c r="MY181" s="147"/>
      <c r="MZ181" s="147"/>
      <c r="NA181" s="147"/>
      <c r="NB181" s="147"/>
      <c r="NC181" s="147"/>
      <c r="ND181" s="147"/>
      <c r="NE181" s="147"/>
      <c r="NF181" s="147"/>
      <c r="NG181" s="147"/>
      <c r="NH181" s="147"/>
      <c r="NI181" s="147"/>
      <c r="NJ181" s="147"/>
      <c r="NK181" s="147"/>
      <c r="NL181" s="147"/>
      <c r="NM181" s="147"/>
      <c r="NN181" s="147"/>
      <c r="NO181" s="147"/>
      <c r="NP181" s="147"/>
      <c r="NQ181" s="147"/>
      <c r="NR181" s="147"/>
      <c r="NS181" s="147"/>
      <c r="NT181" s="147"/>
      <c r="NU181" s="147"/>
      <c r="NV181" s="147"/>
      <c r="NW181" s="147"/>
      <c r="NX181" s="147"/>
      <c r="NY181" s="147"/>
      <c r="NZ181" s="147"/>
      <c r="OA181" s="147"/>
      <c r="OB181" s="147"/>
      <c r="OC181" s="147"/>
      <c r="OD181" s="147"/>
      <c r="OE181" s="147"/>
      <c r="OF181" s="147"/>
      <c r="OG181" s="147"/>
      <c r="OH181" s="147"/>
      <c r="OI181" s="147"/>
      <c r="OJ181" s="147"/>
      <c r="OK181" s="147"/>
      <c r="OL181" s="147"/>
      <c r="OM181" s="147"/>
      <c r="ON181" s="147"/>
      <c r="OO181" s="147"/>
      <c r="OP181" s="147"/>
      <c r="OQ181" s="147"/>
      <c r="OR181" s="147"/>
      <c r="OS181" s="147"/>
      <c r="OT181" s="147"/>
      <c r="OU181" s="147"/>
      <c r="OV181" s="147"/>
      <c r="OW181" s="147"/>
      <c r="OX181" s="147"/>
      <c r="OY181" s="147"/>
      <c r="OZ181" s="147"/>
      <c r="PA181" s="147"/>
      <c r="PB181" s="147"/>
      <c r="PC181" s="147"/>
      <c r="PD181" s="147"/>
      <c r="PE181" s="147"/>
      <c r="PF181" s="147"/>
      <c r="PG181" s="147"/>
      <c r="PH181" s="147"/>
      <c r="PI181" s="147"/>
      <c r="PJ181" s="147"/>
      <c r="PK181" s="147"/>
      <c r="PL181" s="147"/>
      <c r="PM181" s="147"/>
      <c r="PN181" s="147"/>
      <c r="PO181" s="147"/>
      <c r="PP181" s="147"/>
      <c r="PQ181" s="147"/>
      <c r="PR181" s="147"/>
      <c r="PS181" s="147"/>
      <c r="PT181" s="147"/>
      <c r="PU181" s="147"/>
      <c r="PV181" s="147"/>
      <c r="PW181" s="147"/>
      <c r="PX181" s="147"/>
      <c r="PY181" s="147"/>
      <c r="PZ181" s="147"/>
      <c r="QA181" s="147"/>
      <c r="QB181" s="147"/>
      <c r="QC181" s="147"/>
      <c r="QD181" s="147"/>
      <c r="QE181" s="147"/>
      <c r="QF181" s="147"/>
      <c r="QG181" s="147"/>
      <c r="QH181" s="147"/>
      <c r="QI181" s="147"/>
      <c r="QJ181" s="147"/>
      <c r="QK181" s="147"/>
      <c r="QL181" s="147"/>
      <c r="QM181" s="147"/>
      <c r="QN181" s="147"/>
      <c r="QO181" s="147"/>
      <c r="QP181" s="147"/>
      <c r="QQ181" s="147"/>
      <c r="QR181" s="147"/>
      <c r="QS181" s="147"/>
      <c r="QT181" s="147"/>
      <c r="QU181" s="147"/>
      <c r="QV181" s="147"/>
      <c r="QW181" s="147"/>
      <c r="QX181" s="147"/>
      <c r="QY181" s="147"/>
      <c r="QZ181" s="147"/>
      <c r="RA181" s="147"/>
      <c r="RB181" s="147"/>
      <c r="RC181" s="147"/>
      <c r="RD181" s="147"/>
      <c r="RE181" s="147"/>
      <c r="RF181" s="147"/>
      <c r="RG181" s="147"/>
      <c r="RH181" s="147"/>
      <c r="RI181" s="147"/>
      <c r="RJ181" s="147"/>
      <c r="RK181" s="147"/>
      <c r="RL181" s="147"/>
      <c r="RM181" s="147"/>
      <c r="RN181" s="147"/>
      <c r="RO181" s="147"/>
      <c r="RP181" s="147"/>
      <c r="RQ181" s="147"/>
      <c r="RR181" s="147"/>
      <c r="RS181" s="147"/>
      <c r="RT181" s="147"/>
      <c r="RU181" s="147"/>
      <c r="RV181" s="147"/>
      <c r="RW181" s="147"/>
    </row>
    <row r="182" spans="1:491" s="148" customFormat="1" ht="15.75" x14ac:dyDescent="0.25">
      <c r="A182" s="286"/>
      <c r="B182" s="289"/>
      <c r="C182" s="125" t="s">
        <v>5</v>
      </c>
      <c r="D182" s="143"/>
      <c r="E182" s="143"/>
      <c r="F182" s="126" t="e">
        <f t="shared" si="43"/>
        <v>#DIV/0!</v>
      </c>
      <c r="G182" s="271"/>
      <c r="H182" s="129"/>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c r="DQ182" s="147"/>
      <c r="DR182" s="147"/>
      <c r="DS182" s="147"/>
      <c r="DT182" s="147"/>
      <c r="DU182" s="147"/>
      <c r="DV182" s="147"/>
      <c r="DW182" s="147"/>
      <c r="DX182" s="147"/>
      <c r="DY182" s="147"/>
      <c r="DZ182" s="147"/>
      <c r="EA182" s="147"/>
      <c r="EB182" s="147"/>
      <c r="EC182" s="147"/>
      <c r="ED182" s="147"/>
      <c r="EE182" s="147"/>
      <c r="EF182" s="147"/>
      <c r="EG182" s="147"/>
      <c r="EH182" s="147"/>
      <c r="EI182" s="147"/>
      <c r="EJ182" s="147"/>
      <c r="EK182" s="147"/>
      <c r="EL182" s="147"/>
      <c r="EM182" s="147"/>
      <c r="EN182" s="147"/>
      <c r="EO182" s="147"/>
      <c r="EP182" s="147"/>
      <c r="EQ182" s="147"/>
      <c r="ER182" s="147"/>
      <c r="ES182" s="147"/>
      <c r="ET182" s="147"/>
      <c r="EU182" s="147"/>
      <c r="EV182" s="147"/>
      <c r="EW182" s="147"/>
      <c r="EX182" s="147"/>
      <c r="EY182" s="147"/>
      <c r="EZ182" s="147"/>
      <c r="FA182" s="147"/>
      <c r="FB182" s="147"/>
      <c r="FC182" s="147"/>
      <c r="FD182" s="147"/>
      <c r="FE182" s="147"/>
      <c r="FF182" s="147"/>
      <c r="FG182" s="147"/>
      <c r="FH182" s="147"/>
      <c r="FI182" s="147"/>
      <c r="FJ182" s="147"/>
      <c r="FK182" s="147"/>
      <c r="FL182" s="147"/>
      <c r="FM182" s="147"/>
      <c r="FN182" s="147"/>
      <c r="FO182" s="147"/>
      <c r="FP182" s="147"/>
      <c r="FQ182" s="147"/>
      <c r="FR182" s="147"/>
      <c r="FS182" s="147"/>
      <c r="FT182" s="147"/>
      <c r="FU182" s="147"/>
      <c r="FV182" s="147"/>
      <c r="FW182" s="147"/>
      <c r="FX182" s="147"/>
      <c r="FY182" s="147"/>
      <c r="FZ182" s="147"/>
      <c r="GA182" s="147"/>
      <c r="GB182" s="147"/>
      <c r="GC182" s="147"/>
      <c r="GD182" s="147"/>
      <c r="GE182" s="147"/>
      <c r="GF182" s="147"/>
      <c r="GG182" s="147"/>
      <c r="GH182" s="147"/>
      <c r="GI182" s="147"/>
      <c r="GJ182" s="147"/>
      <c r="GK182" s="147"/>
      <c r="GL182" s="147"/>
      <c r="GM182" s="147"/>
      <c r="GN182" s="147"/>
      <c r="GO182" s="147"/>
      <c r="GP182" s="147"/>
      <c r="GQ182" s="147"/>
      <c r="GR182" s="147"/>
      <c r="GS182" s="147"/>
      <c r="GT182" s="147"/>
      <c r="GU182" s="147"/>
      <c r="GV182" s="147"/>
      <c r="GW182" s="147"/>
      <c r="GX182" s="147"/>
      <c r="GY182" s="147"/>
      <c r="GZ182" s="147"/>
      <c r="HA182" s="147"/>
      <c r="HB182" s="147"/>
      <c r="HC182" s="147"/>
      <c r="HD182" s="147"/>
      <c r="HE182" s="147"/>
      <c r="HF182" s="147"/>
      <c r="HG182" s="147"/>
      <c r="HH182" s="147"/>
      <c r="HI182" s="147"/>
      <c r="HJ182" s="147"/>
      <c r="HK182" s="147"/>
      <c r="HL182" s="147"/>
      <c r="HM182" s="147"/>
      <c r="HN182" s="147"/>
      <c r="HO182" s="147"/>
      <c r="HP182" s="147"/>
      <c r="HQ182" s="147"/>
      <c r="HR182" s="147"/>
      <c r="HS182" s="147"/>
      <c r="HT182" s="147"/>
      <c r="HU182" s="147"/>
      <c r="HV182" s="147"/>
      <c r="HW182" s="147"/>
      <c r="HX182" s="147"/>
      <c r="HY182" s="147"/>
      <c r="HZ182" s="147"/>
      <c r="IA182" s="147"/>
      <c r="IB182" s="147"/>
      <c r="IC182" s="147"/>
      <c r="ID182" s="147"/>
      <c r="IE182" s="147"/>
      <c r="IF182" s="147"/>
      <c r="IG182" s="147"/>
      <c r="IH182" s="147"/>
      <c r="II182" s="147"/>
      <c r="IJ182" s="147"/>
      <c r="IK182" s="147"/>
      <c r="IL182" s="147"/>
      <c r="IM182" s="147"/>
      <c r="IN182" s="147"/>
      <c r="IO182" s="147"/>
      <c r="IP182" s="147"/>
      <c r="IQ182" s="147"/>
      <c r="IR182" s="147"/>
      <c r="IS182" s="147"/>
      <c r="IT182" s="147"/>
      <c r="IU182" s="147"/>
      <c r="IV182" s="147"/>
      <c r="IW182" s="147"/>
      <c r="IX182" s="147"/>
      <c r="IY182" s="147"/>
      <c r="IZ182" s="147"/>
      <c r="JA182" s="147"/>
      <c r="JB182" s="147"/>
      <c r="JC182" s="147"/>
      <c r="JD182" s="147"/>
      <c r="JE182" s="147"/>
      <c r="JF182" s="147"/>
      <c r="JG182" s="147"/>
      <c r="JH182" s="147"/>
      <c r="JI182" s="147"/>
      <c r="JJ182" s="147"/>
      <c r="JK182" s="147"/>
      <c r="JL182" s="147"/>
      <c r="JM182" s="147"/>
      <c r="JN182" s="147"/>
      <c r="JO182" s="147"/>
      <c r="JP182" s="147"/>
      <c r="JQ182" s="147"/>
      <c r="JR182" s="147"/>
      <c r="JS182" s="147"/>
      <c r="JT182" s="147"/>
      <c r="JU182" s="147"/>
      <c r="JV182" s="147"/>
      <c r="JW182" s="147"/>
      <c r="JX182" s="147"/>
      <c r="JY182" s="147"/>
      <c r="JZ182" s="147"/>
      <c r="KA182" s="147"/>
      <c r="KB182" s="147"/>
      <c r="KC182" s="147"/>
      <c r="KD182" s="147"/>
      <c r="KE182" s="147"/>
      <c r="KF182" s="147"/>
      <c r="KG182" s="147"/>
      <c r="KH182" s="147"/>
      <c r="KI182" s="147"/>
      <c r="KJ182" s="147"/>
      <c r="KK182" s="147"/>
      <c r="KL182" s="147"/>
      <c r="KM182" s="147"/>
      <c r="KN182" s="147"/>
      <c r="KO182" s="147"/>
      <c r="KP182" s="147"/>
      <c r="KQ182" s="147"/>
      <c r="KR182" s="147"/>
      <c r="KS182" s="147"/>
      <c r="KT182" s="147"/>
      <c r="KU182" s="147"/>
      <c r="KV182" s="147"/>
      <c r="KW182" s="147"/>
      <c r="KX182" s="147"/>
      <c r="KY182" s="147"/>
      <c r="KZ182" s="147"/>
      <c r="LA182" s="147"/>
      <c r="LB182" s="147"/>
      <c r="LC182" s="147"/>
      <c r="LD182" s="147"/>
      <c r="LE182" s="147"/>
      <c r="LF182" s="147"/>
      <c r="LG182" s="147"/>
      <c r="LH182" s="147"/>
      <c r="LI182" s="147"/>
      <c r="LJ182" s="147"/>
      <c r="LK182" s="147"/>
      <c r="LL182" s="147"/>
      <c r="LM182" s="147"/>
      <c r="LN182" s="147"/>
      <c r="LO182" s="147"/>
      <c r="LP182" s="147"/>
      <c r="LQ182" s="147"/>
      <c r="LR182" s="147"/>
      <c r="LS182" s="147"/>
      <c r="LT182" s="147"/>
      <c r="LU182" s="147"/>
      <c r="LV182" s="147"/>
      <c r="LW182" s="147"/>
      <c r="LX182" s="147"/>
      <c r="LY182" s="147"/>
      <c r="LZ182" s="147"/>
      <c r="MA182" s="147"/>
      <c r="MB182" s="147"/>
      <c r="MC182" s="147"/>
      <c r="MD182" s="147"/>
      <c r="ME182" s="147"/>
      <c r="MF182" s="147"/>
      <c r="MG182" s="147"/>
      <c r="MH182" s="147"/>
      <c r="MI182" s="147"/>
      <c r="MJ182" s="147"/>
      <c r="MK182" s="147"/>
      <c r="ML182" s="147"/>
      <c r="MM182" s="147"/>
      <c r="MN182" s="147"/>
      <c r="MO182" s="147"/>
      <c r="MP182" s="147"/>
      <c r="MQ182" s="147"/>
      <c r="MR182" s="147"/>
      <c r="MS182" s="147"/>
      <c r="MT182" s="147"/>
      <c r="MU182" s="147"/>
      <c r="MV182" s="147"/>
      <c r="MW182" s="147"/>
      <c r="MX182" s="147"/>
      <c r="MY182" s="147"/>
      <c r="MZ182" s="147"/>
      <c r="NA182" s="147"/>
      <c r="NB182" s="147"/>
      <c r="NC182" s="147"/>
      <c r="ND182" s="147"/>
      <c r="NE182" s="147"/>
      <c r="NF182" s="147"/>
      <c r="NG182" s="147"/>
      <c r="NH182" s="147"/>
      <c r="NI182" s="147"/>
      <c r="NJ182" s="147"/>
      <c r="NK182" s="147"/>
      <c r="NL182" s="147"/>
      <c r="NM182" s="147"/>
      <c r="NN182" s="147"/>
      <c r="NO182" s="147"/>
      <c r="NP182" s="147"/>
      <c r="NQ182" s="147"/>
      <c r="NR182" s="147"/>
      <c r="NS182" s="147"/>
      <c r="NT182" s="147"/>
      <c r="NU182" s="147"/>
      <c r="NV182" s="147"/>
      <c r="NW182" s="147"/>
      <c r="NX182" s="147"/>
      <c r="NY182" s="147"/>
      <c r="NZ182" s="147"/>
      <c r="OA182" s="147"/>
      <c r="OB182" s="147"/>
      <c r="OC182" s="147"/>
      <c r="OD182" s="147"/>
      <c r="OE182" s="147"/>
      <c r="OF182" s="147"/>
      <c r="OG182" s="147"/>
      <c r="OH182" s="147"/>
      <c r="OI182" s="147"/>
      <c r="OJ182" s="147"/>
      <c r="OK182" s="147"/>
      <c r="OL182" s="147"/>
      <c r="OM182" s="147"/>
      <c r="ON182" s="147"/>
      <c r="OO182" s="147"/>
      <c r="OP182" s="147"/>
      <c r="OQ182" s="147"/>
      <c r="OR182" s="147"/>
      <c r="OS182" s="147"/>
      <c r="OT182" s="147"/>
      <c r="OU182" s="147"/>
      <c r="OV182" s="147"/>
      <c r="OW182" s="147"/>
      <c r="OX182" s="147"/>
      <c r="OY182" s="147"/>
      <c r="OZ182" s="147"/>
      <c r="PA182" s="147"/>
      <c r="PB182" s="147"/>
      <c r="PC182" s="147"/>
      <c r="PD182" s="147"/>
      <c r="PE182" s="147"/>
      <c r="PF182" s="147"/>
      <c r="PG182" s="147"/>
      <c r="PH182" s="147"/>
      <c r="PI182" s="147"/>
      <c r="PJ182" s="147"/>
      <c r="PK182" s="147"/>
      <c r="PL182" s="147"/>
      <c r="PM182" s="147"/>
      <c r="PN182" s="147"/>
      <c r="PO182" s="147"/>
      <c r="PP182" s="147"/>
      <c r="PQ182" s="147"/>
      <c r="PR182" s="147"/>
      <c r="PS182" s="147"/>
      <c r="PT182" s="147"/>
      <c r="PU182" s="147"/>
      <c r="PV182" s="147"/>
      <c r="PW182" s="147"/>
      <c r="PX182" s="147"/>
      <c r="PY182" s="147"/>
      <c r="PZ182" s="147"/>
      <c r="QA182" s="147"/>
      <c r="QB182" s="147"/>
      <c r="QC182" s="147"/>
      <c r="QD182" s="147"/>
      <c r="QE182" s="147"/>
      <c r="QF182" s="147"/>
      <c r="QG182" s="147"/>
      <c r="QH182" s="147"/>
      <c r="QI182" s="147"/>
      <c r="QJ182" s="147"/>
      <c r="QK182" s="147"/>
      <c r="QL182" s="147"/>
      <c r="QM182" s="147"/>
      <c r="QN182" s="147"/>
      <c r="QO182" s="147"/>
      <c r="QP182" s="147"/>
      <c r="QQ182" s="147"/>
      <c r="QR182" s="147"/>
      <c r="QS182" s="147"/>
      <c r="QT182" s="147"/>
      <c r="QU182" s="147"/>
      <c r="QV182" s="147"/>
      <c r="QW182" s="147"/>
      <c r="QX182" s="147"/>
      <c r="QY182" s="147"/>
      <c r="QZ182" s="147"/>
      <c r="RA182" s="147"/>
      <c r="RB182" s="147"/>
      <c r="RC182" s="147"/>
      <c r="RD182" s="147"/>
      <c r="RE182" s="147"/>
      <c r="RF182" s="147"/>
      <c r="RG182" s="147"/>
      <c r="RH182" s="147"/>
      <c r="RI182" s="147"/>
      <c r="RJ182" s="147"/>
      <c r="RK182" s="147"/>
      <c r="RL182" s="147"/>
      <c r="RM182" s="147"/>
      <c r="RN182" s="147"/>
      <c r="RO182" s="147"/>
      <c r="RP182" s="147"/>
      <c r="RQ182" s="147"/>
      <c r="RR182" s="147"/>
      <c r="RS182" s="147"/>
      <c r="RT182" s="147"/>
      <c r="RU182" s="147"/>
      <c r="RV182" s="147"/>
      <c r="RW182" s="147"/>
    </row>
    <row r="183" spans="1:491" s="138" customFormat="1" ht="15.75" customHeight="1" x14ac:dyDescent="0.25">
      <c r="A183" s="275" t="s">
        <v>58</v>
      </c>
      <c r="B183" s="278" t="s">
        <v>134</v>
      </c>
      <c r="C183" s="122" t="s">
        <v>2</v>
      </c>
      <c r="D183" s="144">
        <f>D184+D185</f>
        <v>86275.420000000013</v>
      </c>
      <c r="E183" s="144">
        <f>E184+E185</f>
        <v>86180.642529999997</v>
      </c>
      <c r="F183" s="123">
        <f>E183/D183</f>
        <v>0.99890145455101798</v>
      </c>
      <c r="G183" s="272" t="s">
        <v>146</v>
      </c>
      <c r="H183" s="136"/>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c r="CK183" s="137"/>
      <c r="CL183" s="137"/>
      <c r="CM183" s="137"/>
      <c r="CN183" s="137"/>
      <c r="CO183" s="137"/>
      <c r="CP183" s="137"/>
      <c r="CQ183" s="137"/>
      <c r="CR183" s="137"/>
      <c r="CS183" s="137"/>
      <c r="CT183" s="137"/>
      <c r="CU183" s="137"/>
      <c r="CV183" s="137"/>
      <c r="CW183" s="137"/>
      <c r="CX183" s="137"/>
      <c r="CY183" s="137"/>
      <c r="CZ183" s="137"/>
      <c r="DA183" s="137"/>
      <c r="DB183" s="137"/>
      <c r="DC183" s="137"/>
      <c r="DD183" s="137"/>
      <c r="DE183" s="137"/>
      <c r="DF183" s="137"/>
      <c r="DG183" s="137"/>
      <c r="DH183" s="137"/>
      <c r="DI183" s="137"/>
      <c r="DJ183" s="137"/>
      <c r="DK183" s="137"/>
      <c r="DL183" s="137"/>
      <c r="DM183" s="137"/>
      <c r="DN183" s="137"/>
      <c r="DO183" s="137"/>
      <c r="DP183" s="137"/>
      <c r="DQ183" s="137"/>
      <c r="DR183" s="137"/>
      <c r="DS183" s="137"/>
      <c r="DT183" s="137"/>
      <c r="DU183" s="137"/>
      <c r="DV183" s="137"/>
      <c r="DW183" s="137"/>
      <c r="DX183" s="137"/>
      <c r="DY183" s="137"/>
      <c r="DZ183" s="137"/>
      <c r="EA183" s="137"/>
      <c r="EB183" s="137"/>
      <c r="EC183" s="137"/>
      <c r="ED183" s="137"/>
      <c r="EE183" s="137"/>
      <c r="EF183" s="137"/>
      <c r="EG183" s="137"/>
      <c r="EH183" s="137"/>
      <c r="EI183" s="137"/>
      <c r="EJ183" s="137"/>
      <c r="EK183" s="137"/>
      <c r="EL183" s="137"/>
      <c r="EM183" s="137"/>
      <c r="EN183" s="137"/>
      <c r="EO183" s="137"/>
      <c r="EP183" s="137"/>
      <c r="EQ183" s="137"/>
      <c r="ER183" s="137"/>
      <c r="ES183" s="137"/>
      <c r="ET183" s="137"/>
      <c r="EU183" s="137"/>
      <c r="EV183" s="137"/>
      <c r="EW183" s="137"/>
      <c r="EX183" s="137"/>
      <c r="EY183" s="137"/>
      <c r="EZ183" s="137"/>
      <c r="FA183" s="137"/>
      <c r="FB183" s="137"/>
      <c r="FC183" s="137"/>
      <c r="FD183" s="137"/>
      <c r="FE183" s="137"/>
      <c r="FF183" s="137"/>
      <c r="FG183" s="137"/>
      <c r="FH183" s="137"/>
      <c r="FI183" s="137"/>
      <c r="FJ183" s="137"/>
      <c r="FK183" s="137"/>
      <c r="FL183" s="137"/>
      <c r="FM183" s="137"/>
      <c r="FN183" s="137"/>
      <c r="FO183" s="137"/>
      <c r="FP183" s="137"/>
      <c r="FQ183" s="137"/>
      <c r="FR183" s="137"/>
      <c r="FS183" s="137"/>
      <c r="FT183" s="137"/>
      <c r="FU183" s="137"/>
      <c r="FV183" s="137"/>
      <c r="FW183" s="137"/>
      <c r="FX183" s="137"/>
      <c r="FY183" s="137"/>
      <c r="FZ183" s="137"/>
      <c r="GA183" s="137"/>
      <c r="GB183" s="137"/>
      <c r="GC183" s="137"/>
      <c r="GD183" s="137"/>
      <c r="GE183" s="137"/>
      <c r="GF183" s="137"/>
      <c r="GG183" s="137"/>
      <c r="GH183" s="137"/>
      <c r="GI183" s="137"/>
      <c r="GJ183" s="137"/>
      <c r="GK183" s="137"/>
      <c r="GL183" s="137"/>
      <c r="GM183" s="137"/>
      <c r="GN183" s="137"/>
      <c r="GO183" s="137"/>
      <c r="GP183" s="137"/>
      <c r="GQ183" s="137"/>
      <c r="GR183" s="137"/>
      <c r="GS183" s="137"/>
      <c r="GT183" s="137"/>
      <c r="GU183" s="137"/>
      <c r="GV183" s="137"/>
      <c r="GW183" s="137"/>
      <c r="GX183" s="137"/>
      <c r="GY183" s="137"/>
      <c r="GZ183" s="137"/>
      <c r="HA183" s="137"/>
      <c r="HB183" s="137"/>
      <c r="HC183" s="137"/>
      <c r="HD183" s="137"/>
      <c r="HE183" s="137"/>
      <c r="HF183" s="137"/>
      <c r="HG183" s="137"/>
      <c r="HH183" s="137"/>
      <c r="HI183" s="137"/>
      <c r="HJ183" s="137"/>
      <c r="HK183" s="137"/>
      <c r="HL183" s="137"/>
      <c r="HM183" s="137"/>
      <c r="HN183" s="137"/>
      <c r="HO183" s="137"/>
      <c r="HP183" s="137"/>
      <c r="HQ183" s="137"/>
      <c r="HR183" s="137"/>
      <c r="HS183" s="137"/>
      <c r="HT183" s="137"/>
      <c r="HU183" s="137"/>
      <c r="HV183" s="137"/>
      <c r="HW183" s="137"/>
      <c r="HX183" s="137"/>
      <c r="HY183" s="137"/>
      <c r="HZ183" s="137"/>
      <c r="IA183" s="137"/>
      <c r="IB183" s="137"/>
      <c r="IC183" s="137"/>
      <c r="ID183" s="137"/>
      <c r="IE183" s="137"/>
      <c r="IF183" s="137"/>
      <c r="IG183" s="137"/>
      <c r="IH183" s="137"/>
      <c r="II183" s="137"/>
      <c r="IJ183" s="137"/>
      <c r="IK183" s="137"/>
      <c r="IL183" s="137"/>
      <c r="IM183" s="137"/>
      <c r="IN183" s="137"/>
      <c r="IO183" s="137"/>
      <c r="IP183" s="137"/>
      <c r="IQ183" s="137"/>
      <c r="IR183" s="137"/>
      <c r="IS183" s="137"/>
      <c r="IT183" s="137"/>
      <c r="IU183" s="137"/>
      <c r="IV183" s="137"/>
      <c r="IW183" s="137"/>
      <c r="IX183" s="137"/>
      <c r="IY183" s="137"/>
      <c r="IZ183" s="137"/>
      <c r="JA183" s="137"/>
      <c r="JB183" s="137"/>
      <c r="JC183" s="137"/>
      <c r="JD183" s="137"/>
      <c r="JE183" s="137"/>
      <c r="JF183" s="137"/>
      <c r="JG183" s="137"/>
      <c r="JH183" s="137"/>
      <c r="JI183" s="137"/>
      <c r="JJ183" s="137"/>
      <c r="JK183" s="137"/>
      <c r="JL183" s="137"/>
      <c r="JM183" s="137"/>
      <c r="JN183" s="137"/>
      <c r="JO183" s="137"/>
      <c r="JP183" s="137"/>
      <c r="JQ183" s="137"/>
      <c r="JR183" s="137"/>
      <c r="JS183" s="137"/>
      <c r="JT183" s="137"/>
      <c r="JU183" s="137"/>
      <c r="JV183" s="137"/>
      <c r="JW183" s="137"/>
      <c r="JX183" s="137"/>
      <c r="JY183" s="137"/>
      <c r="JZ183" s="137"/>
      <c r="KA183" s="137"/>
      <c r="KB183" s="137"/>
      <c r="KC183" s="137"/>
      <c r="KD183" s="137"/>
      <c r="KE183" s="137"/>
      <c r="KF183" s="137"/>
      <c r="KG183" s="137"/>
      <c r="KH183" s="137"/>
      <c r="KI183" s="137"/>
      <c r="KJ183" s="137"/>
      <c r="KK183" s="137"/>
      <c r="KL183" s="137"/>
      <c r="KM183" s="137"/>
      <c r="KN183" s="137"/>
      <c r="KO183" s="137"/>
      <c r="KP183" s="137"/>
      <c r="KQ183" s="137"/>
      <c r="KR183" s="137"/>
      <c r="KS183" s="137"/>
      <c r="KT183" s="137"/>
      <c r="KU183" s="137"/>
      <c r="KV183" s="137"/>
      <c r="KW183" s="137"/>
      <c r="KX183" s="137"/>
      <c r="KY183" s="137"/>
      <c r="KZ183" s="137"/>
      <c r="LA183" s="137"/>
      <c r="LB183" s="137"/>
      <c r="LC183" s="137"/>
      <c r="LD183" s="137"/>
      <c r="LE183" s="137"/>
      <c r="LF183" s="137"/>
      <c r="LG183" s="137"/>
      <c r="LH183" s="137"/>
      <c r="LI183" s="137"/>
      <c r="LJ183" s="137"/>
      <c r="LK183" s="137"/>
      <c r="LL183" s="137"/>
      <c r="LM183" s="137"/>
      <c r="LN183" s="137"/>
      <c r="LO183" s="137"/>
      <c r="LP183" s="137"/>
      <c r="LQ183" s="137"/>
      <c r="LR183" s="137"/>
      <c r="LS183" s="137"/>
      <c r="LT183" s="137"/>
      <c r="LU183" s="137"/>
      <c r="LV183" s="137"/>
      <c r="LW183" s="137"/>
      <c r="LX183" s="137"/>
      <c r="LY183" s="137"/>
      <c r="LZ183" s="137"/>
      <c r="MA183" s="137"/>
      <c r="MB183" s="137"/>
      <c r="MC183" s="137"/>
      <c r="MD183" s="137"/>
      <c r="ME183" s="137"/>
      <c r="MF183" s="137"/>
      <c r="MG183" s="137"/>
      <c r="MH183" s="137"/>
      <c r="MI183" s="137"/>
      <c r="MJ183" s="137"/>
      <c r="MK183" s="137"/>
      <c r="ML183" s="137"/>
      <c r="MM183" s="137"/>
      <c r="MN183" s="137"/>
      <c r="MO183" s="137"/>
      <c r="MP183" s="137"/>
      <c r="MQ183" s="137"/>
      <c r="MR183" s="137"/>
      <c r="MS183" s="137"/>
      <c r="MT183" s="137"/>
      <c r="MU183" s="137"/>
      <c r="MV183" s="137"/>
      <c r="MW183" s="137"/>
      <c r="MX183" s="137"/>
      <c r="MY183" s="137"/>
      <c r="MZ183" s="137"/>
      <c r="NA183" s="137"/>
      <c r="NB183" s="137"/>
      <c r="NC183" s="137"/>
      <c r="ND183" s="137"/>
      <c r="NE183" s="137"/>
      <c r="NF183" s="137"/>
      <c r="NG183" s="137"/>
      <c r="NH183" s="137"/>
      <c r="NI183" s="137"/>
      <c r="NJ183" s="137"/>
      <c r="NK183" s="137"/>
      <c r="NL183" s="137"/>
      <c r="NM183" s="137"/>
      <c r="NN183" s="137"/>
      <c r="NO183" s="137"/>
      <c r="NP183" s="137"/>
      <c r="NQ183" s="137"/>
      <c r="NR183" s="137"/>
      <c r="NS183" s="137"/>
      <c r="NT183" s="137"/>
      <c r="NU183" s="137"/>
      <c r="NV183" s="137"/>
      <c r="NW183" s="137"/>
      <c r="NX183" s="137"/>
      <c r="NY183" s="137"/>
      <c r="NZ183" s="137"/>
      <c r="OA183" s="137"/>
      <c r="OB183" s="137"/>
      <c r="OC183" s="137"/>
      <c r="OD183" s="137"/>
      <c r="OE183" s="137"/>
      <c r="OF183" s="137"/>
      <c r="OG183" s="137"/>
      <c r="OH183" s="137"/>
      <c r="OI183" s="137"/>
      <c r="OJ183" s="137"/>
      <c r="OK183" s="137"/>
      <c r="OL183" s="137"/>
      <c r="OM183" s="137"/>
      <c r="ON183" s="137"/>
      <c r="OO183" s="137"/>
      <c r="OP183" s="137"/>
      <c r="OQ183" s="137"/>
      <c r="OR183" s="137"/>
      <c r="OS183" s="137"/>
      <c r="OT183" s="137"/>
      <c r="OU183" s="137"/>
      <c r="OV183" s="137"/>
      <c r="OW183" s="137"/>
      <c r="OX183" s="137"/>
      <c r="OY183" s="137"/>
      <c r="OZ183" s="137"/>
      <c r="PA183" s="137"/>
      <c r="PB183" s="137"/>
      <c r="PC183" s="137"/>
      <c r="PD183" s="137"/>
      <c r="PE183" s="137"/>
      <c r="PF183" s="137"/>
      <c r="PG183" s="137"/>
      <c r="PH183" s="137"/>
      <c r="PI183" s="137"/>
      <c r="PJ183" s="137"/>
      <c r="PK183" s="137"/>
      <c r="PL183" s="137"/>
      <c r="PM183" s="137"/>
      <c r="PN183" s="137"/>
      <c r="PO183" s="137"/>
      <c r="PP183" s="137"/>
      <c r="PQ183" s="137"/>
      <c r="PR183" s="137"/>
      <c r="PS183" s="137"/>
      <c r="PT183" s="137"/>
      <c r="PU183" s="137"/>
      <c r="PV183" s="137"/>
      <c r="PW183" s="137"/>
      <c r="PX183" s="137"/>
      <c r="PY183" s="137"/>
      <c r="PZ183" s="137"/>
      <c r="QA183" s="137"/>
      <c r="QB183" s="137"/>
      <c r="QC183" s="137"/>
      <c r="QD183" s="137"/>
      <c r="QE183" s="137"/>
      <c r="QF183" s="137"/>
      <c r="QG183" s="137"/>
      <c r="QH183" s="137"/>
      <c r="QI183" s="137"/>
      <c r="QJ183" s="137"/>
      <c r="QK183" s="137"/>
      <c r="QL183" s="137"/>
      <c r="QM183" s="137"/>
      <c r="QN183" s="137"/>
      <c r="QO183" s="137"/>
      <c r="QP183" s="137"/>
      <c r="QQ183" s="137"/>
      <c r="QR183" s="137"/>
      <c r="QS183" s="137"/>
      <c r="QT183" s="137"/>
      <c r="QU183" s="137"/>
      <c r="QV183" s="137"/>
      <c r="QW183" s="137"/>
      <c r="QX183" s="137"/>
      <c r="QY183" s="137"/>
      <c r="QZ183" s="137"/>
      <c r="RA183" s="137"/>
      <c r="RB183" s="137"/>
      <c r="RC183" s="137"/>
      <c r="RD183" s="137"/>
      <c r="RE183" s="137"/>
      <c r="RF183" s="137"/>
      <c r="RG183" s="137"/>
      <c r="RH183" s="137"/>
      <c r="RI183" s="137"/>
      <c r="RJ183" s="137"/>
      <c r="RK183" s="137"/>
      <c r="RL183" s="137"/>
      <c r="RM183" s="137"/>
      <c r="RN183" s="137"/>
      <c r="RO183" s="137"/>
      <c r="RP183" s="137"/>
      <c r="RQ183" s="137"/>
      <c r="RR183" s="137"/>
      <c r="RS183" s="137"/>
      <c r="RT183" s="137"/>
      <c r="RU183" s="137"/>
      <c r="RV183" s="137"/>
      <c r="RW183" s="137"/>
    </row>
    <row r="184" spans="1:491" s="138" customFormat="1" ht="15.75" x14ac:dyDescent="0.25">
      <c r="A184" s="276"/>
      <c r="B184" s="279"/>
      <c r="C184" s="122" t="s">
        <v>3</v>
      </c>
      <c r="D184" s="144">
        <f>D187+D195</f>
        <v>35546.520000000004</v>
      </c>
      <c r="E184" s="144">
        <f>E187+E195</f>
        <v>35546.48934</v>
      </c>
      <c r="F184" s="123">
        <f t="shared" ref="F184:F186" si="44">E184/D184</f>
        <v>0.99999913746830904</v>
      </c>
      <c r="G184" s="273"/>
      <c r="H184" s="136"/>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c r="CN184" s="137"/>
      <c r="CO184" s="137"/>
      <c r="CP184" s="137"/>
      <c r="CQ184" s="137"/>
      <c r="CR184" s="137"/>
      <c r="CS184" s="137"/>
      <c r="CT184" s="137"/>
      <c r="CU184" s="137"/>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c r="EA184" s="137"/>
      <c r="EB184" s="137"/>
      <c r="EC184" s="137"/>
      <c r="ED184" s="137"/>
      <c r="EE184" s="137"/>
      <c r="EF184" s="137"/>
      <c r="EG184" s="137"/>
      <c r="EH184" s="137"/>
      <c r="EI184" s="137"/>
      <c r="EJ184" s="137"/>
      <c r="EK184" s="137"/>
      <c r="EL184" s="137"/>
      <c r="EM184" s="137"/>
      <c r="EN184" s="137"/>
      <c r="EO184" s="137"/>
      <c r="EP184" s="137"/>
      <c r="EQ184" s="137"/>
      <c r="ER184" s="137"/>
      <c r="ES184" s="137"/>
      <c r="ET184" s="137"/>
      <c r="EU184" s="137"/>
      <c r="EV184" s="137"/>
      <c r="EW184" s="137"/>
      <c r="EX184" s="137"/>
      <c r="EY184" s="137"/>
      <c r="EZ184" s="137"/>
      <c r="FA184" s="137"/>
      <c r="FB184" s="137"/>
      <c r="FC184" s="137"/>
      <c r="FD184" s="137"/>
      <c r="FE184" s="137"/>
      <c r="FF184" s="137"/>
      <c r="FG184" s="137"/>
      <c r="FH184" s="137"/>
      <c r="FI184" s="137"/>
      <c r="FJ184" s="137"/>
      <c r="FK184" s="137"/>
      <c r="FL184" s="137"/>
      <c r="FM184" s="137"/>
      <c r="FN184" s="137"/>
      <c r="FO184" s="137"/>
      <c r="FP184" s="137"/>
      <c r="FQ184" s="137"/>
      <c r="FR184" s="137"/>
      <c r="FS184" s="137"/>
      <c r="FT184" s="137"/>
      <c r="FU184" s="137"/>
      <c r="FV184" s="137"/>
      <c r="FW184" s="137"/>
      <c r="FX184" s="137"/>
      <c r="FY184" s="137"/>
      <c r="FZ184" s="137"/>
      <c r="GA184" s="137"/>
      <c r="GB184" s="137"/>
      <c r="GC184" s="137"/>
      <c r="GD184" s="137"/>
      <c r="GE184" s="137"/>
      <c r="GF184" s="137"/>
      <c r="GG184" s="137"/>
      <c r="GH184" s="137"/>
      <c r="GI184" s="137"/>
      <c r="GJ184" s="137"/>
      <c r="GK184" s="137"/>
      <c r="GL184" s="137"/>
      <c r="GM184" s="137"/>
      <c r="GN184" s="137"/>
      <c r="GO184" s="137"/>
      <c r="GP184" s="137"/>
      <c r="GQ184" s="137"/>
      <c r="GR184" s="137"/>
      <c r="GS184" s="137"/>
      <c r="GT184" s="137"/>
      <c r="GU184" s="137"/>
      <c r="GV184" s="137"/>
      <c r="GW184" s="137"/>
      <c r="GX184" s="137"/>
      <c r="GY184" s="137"/>
      <c r="GZ184" s="137"/>
      <c r="HA184" s="137"/>
      <c r="HB184" s="137"/>
      <c r="HC184" s="137"/>
      <c r="HD184" s="137"/>
      <c r="HE184" s="137"/>
      <c r="HF184" s="137"/>
      <c r="HG184" s="137"/>
      <c r="HH184" s="137"/>
      <c r="HI184" s="137"/>
      <c r="HJ184" s="137"/>
      <c r="HK184" s="137"/>
      <c r="HL184" s="137"/>
      <c r="HM184" s="137"/>
      <c r="HN184" s="137"/>
      <c r="HO184" s="137"/>
      <c r="HP184" s="137"/>
      <c r="HQ184" s="137"/>
      <c r="HR184" s="137"/>
      <c r="HS184" s="137"/>
      <c r="HT184" s="137"/>
      <c r="HU184" s="137"/>
      <c r="HV184" s="137"/>
      <c r="HW184" s="137"/>
      <c r="HX184" s="137"/>
      <c r="HY184" s="137"/>
      <c r="HZ184" s="137"/>
      <c r="IA184" s="137"/>
      <c r="IB184" s="137"/>
      <c r="IC184" s="137"/>
      <c r="ID184" s="137"/>
      <c r="IE184" s="137"/>
      <c r="IF184" s="137"/>
      <c r="IG184" s="137"/>
      <c r="IH184" s="137"/>
      <c r="II184" s="137"/>
      <c r="IJ184" s="137"/>
      <c r="IK184" s="137"/>
      <c r="IL184" s="137"/>
      <c r="IM184" s="137"/>
      <c r="IN184" s="137"/>
      <c r="IO184" s="137"/>
      <c r="IP184" s="137"/>
      <c r="IQ184" s="137"/>
      <c r="IR184" s="137"/>
      <c r="IS184" s="137"/>
      <c r="IT184" s="137"/>
      <c r="IU184" s="137"/>
      <c r="IV184" s="137"/>
      <c r="IW184" s="137"/>
      <c r="IX184" s="137"/>
      <c r="IY184" s="137"/>
      <c r="IZ184" s="137"/>
      <c r="JA184" s="137"/>
      <c r="JB184" s="137"/>
      <c r="JC184" s="137"/>
      <c r="JD184" s="137"/>
      <c r="JE184" s="137"/>
      <c r="JF184" s="137"/>
      <c r="JG184" s="137"/>
      <c r="JH184" s="137"/>
      <c r="JI184" s="137"/>
      <c r="JJ184" s="137"/>
      <c r="JK184" s="137"/>
      <c r="JL184" s="137"/>
      <c r="JM184" s="137"/>
      <c r="JN184" s="137"/>
      <c r="JO184" s="137"/>
      <c r="JP184" s="137"/>
      <c r="JQ184" s="137"/>
      <c r="JR184" s="137"/>
      <c r="JS184" s="137"/>
      <c r="JT184" s="137"/>
      <c r="JU184" s="137"/>
      <c r="JV184" s="137"/>
      <c r="JW184" s="137"/>
      <c r="JX184" s="137"/>
      <c r="JY184" s="137"/>
      <c r="JZ184" s="137"/>
      <c r="KA184" s="137"/>
      <c r="KB184" s="137"/>
      <c r="KC184" s="137"/>
      <c r="KD184" s="137"/>
      <c r="KE184" s="137"/>
      <c r="KF184" s="137"/>
      <c r="KG184" s="137"/>
      <c r="KH184" s="137"/>
      <c r="KI184" s="137"/>
      <c r="KJ184" s="137"/>
      <c r="KK184" s="137"/>
      <c r="KL184" s="137"/>
      <c r="KM184" s="137"/>
      <c r="KN184" s="137"/>
      <c r="KO184" s="137"/>
      <c r="KP184" s="137"/>
      <c r="KQ184" s="137"/>
      <c r="KR184" s="137"/>
      <c r="KS184" s="137"/>
      <c r="KT184" s="137"/>
      <c r="KU184" s="137"/>
      <c r="KV184" s="137"/>
      <c r="KW184" s="137"/>
      <c r="KX184" s="137"/>
      <c r="KY184" s="137"/>
      <c r="KZ184" s="137"/>
      <c r="LA184" s="137"/>
      <c r="LB184" s="137"/>
      <c r="LC184" s="137"/>
      <c r="LD184" s="137"/>
      <c r="LE184" s="137"/>
      <c r="LF184" s="137"/>
      <c r="LG184" s="137"/>
      <c r="LH184" s="137"/>
      <c r="LI184" s="137"/>
      <c r="LJ184" s="137"/>
      <c r="LK184" s="137"/>
      <c r="LL184" s="137"/>
      <c r="LM184" s="137"/>
      <c r="LN184" s="137"/>
      <c r="LO184" s="137"/>
      <c r="LP184" s="137"/>
      <c r="LQ184" s="137"/>
      <c r="LR184" s="137"/>
      <c r="LS184" s="137"/>
      <c r="LT184" s="137"/>
      <c r="LU184" s="137"/>
      <c r="LV184" s="137"/>
      <c r="LW184" s="137"/>
      <c r="LX184" s="137"/>
      <c r="LY184" s="137"/>
      <c r="LZ184" s="137"/>
      <c r="MA184" s="137"/>
      <c r="MB184" s="137"/>
      <c r="MC184" s="137"/>
      <c r="MD184" s="137"/>
      <c r="ME184" s="137"/>
      <c r="MF184" s="137"/>
      <c r="MG184" s="137"/>
      <c r="MH184" s="137"/>
      <c r="MI184" s="137"/>
      <c r="MJ184" s="137"/>
      <c r="MK184" s="137"/>
      <c r="ML184" s="137"/>
      <c r="MM184" s="137"/>
      <c r="MN184" s="137"/>
      <c r="MO184" s="137"/>
      <c r="MP184" s="137"/>
      <c r="MQ184" s="137"/>
      <c r="MR184" s="137"/>
      <c r="MS184" s="137"/>
      <c r="MT184" s="137"/>
      <c r="MU184" s="137"/>
      <c r="MV184" s="137"/>
      <c r="MW184" s="137"/>
      <c r="MX184" s="137"/>
      <c r="MY184" s="137"/>
      <c r="MZ184" s="137"/>
      <c r="NA184" s="137"/>
      <c r="NB184" s="137"/>
      <c r="NC184" s="137"/>
      <c r="ND184" s="137"/>
      <c r="NE184" s="137"/>
      <c r="NF184" s="137"/>
      <c r="NG184" s="137"/>
      <c r="NH184" s="137"/>
      <c r="NI184" s="137"/>
      <c r="NJ184" s="137"/>
      <c r="NK184" s="137"/>
      <c r="NL184" s="137"/>
      <c r="NM184" s="137"/>
      <c r="NN184" s="137"/>
      <c r="NO184" s="137"/>
      <c r="NP184" s="137"/>
      <c r="NQ184" s="137"/>
      <c r="NR184" s="137"/>
      <c r="NS184" s="137"/>
      <c r="NT184" s="137"/>
      <c r="NU184" s="137"/>
      <c r="NV184" s="137"/>
      <c r="NW184" s="137"/>
      <c r="NX184" s="137"/>
      <c r="NY184" s="137"/>
      <c r="NZ184" s="137"/>
      <c r="OA184" s="137"/>
      <c r="OB184" s="137"/>
      <c r="OC184" s="137"/>
      <c r="OD184" s="137"/>
      <c r="OE184" s="137"/>
      <c r="OF184" s="137"/>
      <c r="OG184" s="137"/>
      <c r="OH184" s="137"/>
      <c r="OI184" s="137"/>
      <c r="OJ184" s="137"/>
      <c r="OK184" s="137"/>
      <c r="OL184" s="137"/>
      <c r="OM184" s="137"/>
      <c r="ON184" s="137"/>
      <c r="OO184" s="137"/>
      <c r="OP184" s="137"/>
      <c r="OQ184" s="137"/>
      <c r="OR184" s="137"/>
      <c r="OS184" s="137"/>
      <c r="OT184" s="137"/>
      <c r="OU184" s="137"/>
      <c r="OV184" s="137"/>
      <c r="OW184" s="137"/>
      <c r="OX184" s="137"/>
      <c r="OY184" s="137"/>
      <c r="OZ184" s="137"/>
      <c r="PA184" s="137"/>
      <c r="PB184" s="137"/>
      <c r="PC184" s="137"/>
      <c r="PD184" s="137"/>
      <c r="PE184" s="137"/>
      <c r="PF184" s="137"/>
      <c r="PG184" s="137"/>
      <c r="PH184" s="137"/>
      <c r="PI184" s="137"/>
      <c r="PJ184" s="137"/>
      <c r="PK184" s="137"/>
      <c r="PL184" s="137"/>
      <c r="PM184" s="137"/>
      <c r="PN184" s="137"/>
      <c r="PO184" s="137"/>
      <c r="PP184" s="137"/>
      <c r="PQ184" s="137"/>
      <c r="PR184" s="137"/>
      <c r="PS184" s="137"/>
      <c r="PT184" s="137"/>
      <c r="PU184" s="137"/>
      <c r="PV184" s="137"/>
      <c r="PW184" s="137"/>
      <c r="PX184" s="137"/>
      <c r="PY184" s="137"/>
      <c r="PZ184" s="137"/>
      <c r="QA184" s="137"/>
      <c r="QB184" s="137"/>
      <c r="QC184" s="137"/>
      <c r="QD184" s="137"/>
      <c r="QE184" s="137"/>
      <c r="QF184" s="137"/>
      <c r="QG184" s="137"/>
      <c r="QH184" s="137"/>
      <c r="QI184" s="137"/>
      <c r="QJ184" s="137"/>
      <c r="QK184" s="137"/>
      <c r="QL184" s="137"/>
      <c r="QM184" s="137"/>
      <c r="QN184" s="137"/>
      <c r="QO184" s="137"/>
      <c r="QP184" s="137"/>
      <c r="QQ184" s="137"/>
      <c r="QR184" s="137"/>
      <c r="QS184" s="137"/>
      <c r="QT184" s="137"/>
      <c r="QU184" s="137"/>
      <c r="QV184" s="137"/>
      <c r="QW184" s="137"/>
      <c r="QX184" s="137"/>
      <c r="QY184" s="137"/>
      <c r="QZ184" s="137"/>
      <c r="RA184" s="137"/>
      <c r="RB184" s="137"/>
      <c r="RC184" s="137"/>
      <c r="RD184" s="137"/>
      <c r="RE184" s="137"/>
      <c r="RF184" s="137"/>
      <c r="RG184" s="137"/>
      <c r="RH184" s="137"/>
      <c r="RI184" s="137"/>
      <c r="RJ184" s="137"/>
      <c r="RK184" s="137"/>
      <c r="RL184" s="137"/>
      <c r="RM184" s="137"/>
      <c r="RN184" s="137"/>
      <c r="RO184" s="137"/>
      <c r="RP184" s="137"/>
      <c r="RQ184" s="137"/>
      <c r="RR184" s="137"/>
      <c r="RS184" s="137"/>
      <c r="RT184" s="137"/>
      <c r="RU184" s="137"/>
      <c r="RV184" s="137"/>
      <c r="RW184" s="137"/>
    </row>
    <row r="185" spans="1:491" s="138" customFormat="1" ht="15.75" x14ac:dyDescent="0.25">
      <c r="A185" s="276"/>
      <c r="B185" s="279"/>
      <c r="C185" s="122" t="s">
        <v>4</v>
      </c>
      <c r="D185" s="144">
        <f>D191</f>
        <v>50728.9</v>
      </c>
      <c r="E185" s="144">
        <f>E191</f>
        <v>50634.153189999997</v>
      </c>
      <c r="F185" s="123">
        <f t="shared" si="44"/>
        <v>0.99813229125804026</v>
      </c>
      <c r="G185" s="273"/>
      <c r="H185" s="136"/>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c r="CK185" s="137"/>
      <c r="CL185" s="137"/>
      <c r="CM185" s="137"/>
      <c r="CN185" s="137"/>
      <c r="CO185" s="137"/>
      <c r="CP185" s="137"/>
      <c r="CQ185" s="137"/>
      <c r="CR185" s="137"/>
      <c r="CS185" s="137"/>
      <c r="CT185" s="137"/>
      <c r="CU185" s="137"/>
      <c r="CV185" s="137"/>
      <c r="CW185" s="137"/>
      <c r="CX185" s="137"/>
      <c r="CY185" s="137"/>
      <c r="CZ185" s="137"/>
      <c r="DA185" s="137"/>
      <c r="DB185" s="137"/>
      <c r="DC185" s="137"/>
      <c r="DD185" s="137"/>
      <c r="DE185" s="137"/>
      <c r="DF185" s="137"/>
      <c r="DG185" s="137"/>
      <c r="DH185" s="137"/>
      <c r="DI185" s="137"/>
      <c r="DJ185" s="137"/>
      <c r="DK185" s="137"/>
      <c r="DL185" s="137"/>
      <c r="DM185" s="137"/>
      <c r="DN185" s="137"/>
      <c r="DO185" s="137"/>
      <c r="DP185" s="137"/>
      <c r="DQ185" s="137"/>
      <c r="DR185" s="137"/>
      <c r="DS185" s="137"/>
      <c r="DT185" s="137"/>
      <c r="DU185" s="137"/>
      <c r="DV185" s="137"/>
      <c r="DW185" s="137"/>
      <c r="DX185" s="137"/>
      <c r="DY185" s="137"/>
      <c r="DZ185" s="137"/>
      <c r="EA185" s="137"/>
      <c r="EB185" s="137"/>
      <c r="EC185" s="137"/>
      <c r="ED185" s="137"/>
      <c r="EE185" s="137"/>
      <c r="EF185" s="137"/>
      <c r="EG185" s="137"/>
      <c r="EH185" s="137"/>
      <c r="EI185" s="137"/>
      <c r="EJ185" s="137"/>
      <c r="EK185" s="137"/>
      <c r="EL185" s="137"/>
      <c r="EM185" s="137"/>
      <c r="EN185" s="137"/>
      <c r="EO185" s="137"/>
      <c r="EP185" s="137"/>
      <c r="EQ185" s="137"/>
      <c r="ER185" s="137"/>
      <c r="ES185" s="137"/>
      <c r="ET185" s="137"/>
      <c r="EU185" s="137"/>
      <c r="EV185" s="137"/>
      <c r="EW185" s="137"/>
      <c r="EX185" s="137"/>
      <c r="EY185" s="137"/>
      <c r="EZ185" s="137"/>
      <c r="FA185" s="137"/>
      <c r="FB185" s="137"/>
      <c r="FC185" s="137"/>
      <c r="FD185" s="137"/>
      <c r="FE185" s="137"/>
      <c r="FF185" s="137"/>
      <c r="FG185" s="137"/>
      <c r="FH185" s="137"/>
      <c r="FI185" s="137"/>
      <c r="FJ185" s="137"/>
      <c r="FK185" s="137"/>
      <c r="FL185" s="137"/>
      <c r="FM185" s="137"/>
      <c r="FN185" s="137"/>
      <c r="FO185" s="137"/>
      <c r="FP185" s="137"/>
      <c r="FQ185" s="137"/>
      <c r="FR185" s="137"/>
      <c r="FS185" s="137"/>
      <c r="FT185" s="137"/>
      <c r="FU185" s="137"/>
      <c r="FV185" s="137"/>
      <c r="FW185" s="137"/>
      <c r="FX185" s="137"/>
      <c r="FY185" s="137"/>
      <c r="FZ185" s="137"/>
      <c r="GA185" s="137"/>
      <c r="GB185" s="137"/>
      <c r="GC185" s="137"/>
      <c r="GD185" s="137"/>
      <c r="GE185" s="137"/>
      <c r="GF185" s="137"/>
      <c r="GG185" s="137"/>
      <c r="GH185" s="137"/>
      <c r="GI185" s="137"/>
      <c r="GJ185" s="137"/>
      <c r="GK185" s="137"/>
      <c r="GL185" s="137"/>
      <c r="GM185" s="137"/>
      <c r="GN185" s="137"/>
      <c r="GO185" s="137"/>
      <c r="GP185" s="137"/>
      <c r="GQ185" s="137"/>
      <c r="GR185" s="137"/>
      <c r="GS185" s="137"/>
      <c r="GT185" s="137"/>
      <c r="GU185" s="137"/>
      <c r="GV185" s="137"/>
      <c r="GW185" s="137"/>
      <c r="GX185" s="137"/>
      <c r="GY185" s="137"/>
      <c r="GZ185" s="137"/>
      <c r="HA185" s="137"/>
      <c r="HB185" s="137"/>
      <c r="HC185" s="137"/>
      <c r="HD185" s="137"/>
      <c r="HE185" s="137"/>
      <c r="HF185" s="137"/>
      <c r="HG185" s="137"/>
      <c r="HH185" s="137"/>
      <c r="HI185" s="137"/>
      <c r="HJ185" s="137"/>
      <c r="HK185" s="137"/>
      <c r="HL185" s="137"/>
      <c r="HM185" s="137"/>
      <c r="HN185" s="137"/>
      <c r="HO185" s="137"/>
      <c r="HP185" s="137"/>
      <c r="HQ185" s="137"/>
      <c r="HR185" s="137"/>
      <c r="HS185" s="137"/>
      <c r="HT185" s="137"/>
      <c r="HU185" s="137"/>
      <c r="HV185" s="137"/>
      <c r="HW185" s="137"/>
      <c r="HX185" s="137"/>
      <c r="HY185" s="137"/>
      <c r="HZ185" s="137"/>
      <c r="IA185" s="137"/>
      <c r="IB185" s="137"/>
      <c r="IC185" s="137"/>
      <c r="ID185" s="137"/>
      <c r="IE185" s="137"/>
      <c r="IF185" s="137"/>
      <c r="IG185" s="137"/>
      <c r="IH185" s="137"/>
      <c r="II185" s="137"/>
      <c r="IJ185" s="137"/>
      <c r="IK185" s="137"/>
      <c r="IL185" s="137"/>
      <c r="IM185" s="137"/>
      <c r="IN185" s="137"/>
      <c r="IO185" s="137"/>
      <c r="IP185" s="137"/>
      <c r="IQ185" s="137"/>
      <c r="IR185" s="137"/>
      <c r="IS185" s="137"/>
      <c r="IT185" s="137"/>
      <c r="IU185" s="137"/>
      <c r="IV185" s="137"/>
      <c r="IW185" s="137"/>
      <c r="IX185" s="137"/>
      <c r="IY185" s="137"/>
      <c r="IZ185" s="137"/>
      <c r="JA185" s="137"/>
      <c r="JB185" s="137"/>
      <c r="JC185" s="137"/>
      <c r="JD185" s="137"/>
      <c r="JE185" s="137"/>
      <c r="JF185" s="137"/>
      <c r="JG185" s="137"/>
      <c r="JH185" s="137"/>
      <c r="JI185" s="137"/>
      <c r="JJ185" s="137"/>
      <c r="JK185" s="137"/>
      <c r="JL185" s="137"/>
      <c r="JM185" s="137"/>
      <c r="JN185" s="137"/>
      <c r="JO185" s="137"/>
      <c r="JP185" s="137"/>
      <c r="JQ185" s="137"/>
      <c r="JR185" s="137"/>
      <c r="JS185" s="137"/>
      <c r="JT185" s="137"/>
      <c r="JU185" s="137"/>
      <c r="JV185" s="137"/>
      <c r="JW185" s="137"/>
      <c r="JX185" s="137"/>
      <c r="JY185" s="137"/>
      <c r="JZ185" s="137"/>
      <c r="KA185" s="137"/>
      <c r="KB185" s="137"/>
      <c r="KC185" s="137"/>
      <c r="KD185" s="137"/>
      <c r="KE185" s="137"/>
      <c r="KF185" s="137"/>
      <c r="KG185" s="137"/>
      <c r="KH185" s="137"/>
      <c r="KI185" s="137"/>
      <c r="KJ185" s="137"/>
      <c r="KK185" s="137"/>
      <c r="KL185" s="137"/>
      <c r="KM185" s="137"/>
      <c r="KN185" s="137"/>
      <c r="KO185" s="137"/>
      <c r="KP185" s="137"/>
      <c r="KQ185" s="137"/>
      <c r="KR185" s="137"/>
      <c r="KS185" s="137"/>
      <c r="KT185" s="137"/>
      <c r="KU185" s="137"/>
      <c r="KV185" s="137"/>
      <c r="KW185" s="137"/>
      <c r="KX185" s="137"/>
      <c r="KY185" s="137"/>
      <c r="KZ185" s="137"/>
      <c r="LA185" s="137"/>
      <c r="LB185" s="137"/>
      <c r="LC185" s="137"/>
      <c r="LD185" s="137"/>
      <c r="LE185" s="137"/>
      <c r="LF185" s="137"/>
      <c r="LG185" s="137"/>
      <c r="LH185" s="137"/>
      <c r="LI185" s="137"/>
      <c r="LJ185" s="137"/>
      <c r="LK185" s="137"/>
      <c r="LL185" s="137"/>
      <c r="LM185" s="137"/>
      <c r="LN185" s="137"/>
      <c r="LO185" s="137"/>
      <c r="LP185" s="137"/>
      <c r="LQ185" s="137"/>
      <c r="LR185" s="137"/>
      <c r="LS185" s="137"/>
      <c r="LT185" s="137"/>
      <c r="LU185" s="137"/>
      <c r="LV185" s="137"/>
      <c r="LW185" s="137"/>
      <c r="LX185" s="137"/>
      <c r="LY185" s="137"/>
      <c r="LZ185" s="137"/>
      <c r="MA185" s="137"/>
      <c r="MB185" s="137"/>
      <c r="MC185" s="137"/>
      <c r="MD185" s="137"/>
      <c r="ME185" s="137"/>
      <c r="MF185" s="137"/>
      <c r="MG185" s="137"/>
      <c r="MH185" s="137"/>
      <c r="MI185" s="137"/>
      <c r="MJ185" s="137"/>
      <c r="MK185" s="137"/>
      <c r="ML185" s="137"/>
      <c r="MM185" s="137"/>
      <c r="MN185" s="137"/>
      <c r="MO185" s="137"/>
      <c r="MP185" s="137"/>
      <c r="MQ185" s="137"/>
      <c r="MR185" s="137"/>
      <c r="MS185" s="137"/>
      <c r="MT185" s="137"/>
      <c r="MU185" s="137"/>
      <c r="MV185" s="137"/>
      <c r="MW185" s="137"/>
      <c r="MX185" s="137"/>
      <c r="MY185" s="137"/>
      <c r="MZ185" s="137"/>
      <c r="NA185" s="137"/>
      <c r="NB185" s="137"/>
      <c r="NC185" s="137"/>
      <c r="ND185" s="137"/>
      <c r="NE185" s="137"/>
      <c r="NF185" s="137"/>
      <c r="NG185" s="137"/>
      <c r="NH185" s="137"/>
      <c r="NI185" s="137"/>
      <c r="NJ185" s="137"/>
      <c r="NK185" s="137"/>
      <c r="NL185" s="137"/>
      <c r="NM185" s="137"/>
      <c r="NN185" s="137"/>
      <c r="NO185" s="137"/>
      <c r="NP185" s="137"/>
      <c r="NQ185" s="137"/>
      <c r="NR185" s="137"/>
      <c r="NS185" s="137"/>
      <c r="NT185" s="137"/>
      <c r="NU185" s="137"/>
      <c r="NV185" s="137"/>
      <c r="NW185" s="137"/>
      <c r="NX185" s="137"/>
      <c r="NY185" s="137"/>
      <c r="NZ185" s="137"/>
      <c r="OA185" s="137"/>
      <c r="OB185" s="137"/>
      <c r="OC185" s="137"/>
      <c r="OD185" s="137"/>
      <c r="OE185" s="137"/>
      <c r="OF185" s="137"/>
      <c r="OG185" s="137"/>
      <c r="OH185" s="137"/>
      <c r="OI185" s="137"/>
      <c r="OJ185" s="137"/>
      <c r="OK185" s="137"/>
      <c r="OL185" s="137"/>
      <c r="OM185" s="137"/>
      <c r="ON185" s="137"/>
      <c r="OO185" s="137"/>
      <c r="OP185" s="137"/>
      <c r="OQ185" s="137"/>
      <c r="OR185" s="137"/>
      <c r="OS185" s="137"/>
      <c r="OT185" s="137"/>
      <c r="OU185" s="137"/>
      <c r="OV185" s="137"/>
      <c r="OW185" s="137"/>
      <c r="OX185" s="137"/>
      <c r="OY185" s="137"/>
      <c r="OZ185" s="137"/>
      <c r="PA185" s="137"/>
      <c r="PB185" s="137"/>
      <c r="PC185" s="137"/>
      <c r="PD185" s="137"/>
      <c r="PE185" s="137"/>
      <c r="PF185" s="137"/>
      <c r="PG185" s="137"/>
      <c r="PH185" s="137"/>
      <c r="PI185" s="137"/>
      <c r="PJ185" s="137"/>
      <c r="PK185" s="137"/>
      <c r="PL185" s="137"/>
      <c r="PM185" s="137"/>
      <c r="PN185" s="137"/>
      <c r="PO185" s="137"/>
      <c r="PP185" s="137"/>
      <c r="PQ185" s="137"/>
      <c r="PR185" s="137"/>
      <c r="PS185" s="137"/>
      <c r="PT185" s="137"/>
      <c r="PU185" s="137"/>
      <c r="PV185" s="137"/>
      <c r="PW185" s="137"/>
      <c r="PX185" s="137"/>
      <c r="PY185" s="137"/>
      <c r="PZ185" s="137"/>
      <c r="QA185" s="137"/>
      <c r="QB185" s="137"/>
      <c r="QC185" s="137"/>
      <c r="QD185" s="137"/>
      <c r="QE185" s="137"/>
      <c r="QF185" s="137"/>
      <c r="QG185" s="137"/>
      <c r="QH185" s="137"/>
      <c r="QI185" s="137"/>
      <c r="QJ185" s="137"/>
      <c r="QK185" s="137"/>
      <c r="QL185" s="137"/>
      <c r="QM185" s="137"/>
      <c r="QN185" s="137"/>
      <c r="QO185" s="137"/>
      <c r="QP185" s="137"/>
      <c r="QQ185" s="137"/>
      <c r="QR185" s="137"/>
      <c r="QS185" s="137"/>
      <c r="QT185" s="137"/>
      <c r="QU185" s="137"/>
      <c r="QV185" s="137"/>
      <c r="QW185" s="137"/>
      <c r="QX185" s="137"/>
      <c r="QY185" s="137"/>
      <c r="QZ185" s="137"/>
      <c r="RA185" s="137"/>
      <c r="RB185" s="137"/>
      <c r="RC185" s="137"/>
      <c r="RD185" s="137"/>
      <c r="RE185" s="137"/>
      <c r="RF185" s="137"/>
      <c r="RG185" s="137"/>
      <c r="RH185" s="137"/>
      <c r="RI185" s="137"/>
      <c r="RJ185" s="137"/>
      <c r="RK185" s="137"/>
      <c r="RL185" s="137"/>
      <c r="RM185" s="137"/>
      <c r="RN185" s="137"/>
      <c r="RO185" s="137"/>
      <c r="RP185" s="137"/>
      <c r="RQ185" s="137"/>
      <c r="RR185" s="137"/>
      <c r="RS185" s="137"/>
      <c r="RT185" s="137"/>
      <c r="RU185" s="137"/>
      <c r="RV185" s="137"/>
      <c r="RW185" s="137"/>
    </row>
    <row r="186" spans="1:491" s="138" customFormat="1" ht="15.75" x14ac:dyDescent="0.25">
      <c r="A186" s="277"/>
      <c r="B186" s="280"/>
      <c r="C186" s="122" t="s">
        <v>5</v>
      </c>
      <c r="D186" s="144"/>
      <c r="E186" s="144"/>
      <c r="F186" s="123" t="e">
        <f t="shared" si="44"/>
        <v>#DIV/0!</v>
      </c>
      <c r="G186" s="274"/>
      <c r="H186" s="136"/>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c r="CK186" s="137"/>
      <c r="CL186" s="137"/>
      <c r="CM186" s="137"/>
      <c r="CN186" s="137"/>
      <c r="CO186" s="137"/>
      <c r="CP186" s="137"/>
      <c r="CQ186" s="137"/>
      <c r="CR186" s="137"/>
      <c r="CS186" s="137"/>
      <c r="CT186" s="137"/>
      <c r="CU186" s="137"/>
      <c r="CV186" s="137"/>
      <c r="CW186" s="137"/>
      <c r="CX186" s="137"/>
      <c r="CY186" s="137"/>
      <c r="CZ186" s="137"/>
      <c r="DA186" s="137"/>
      <c r="DB186" s="137"/>
      <c r="DC186" s="137"/>
      <c r="DD186" s="137"/>
      <c r="DE186" s="137"/>
      <c r="DF186" s="137"/>
      <c r="DG186" s="137"/>
      <c r="DH186" s="137"/>
      <c r="DI186" s="137"/>
      <c r="DJ186" s="137"/>
      <c r="DK186" s="137"/>
      <c r="DL186" s="137"/>
      <c r="DM186" s="137"/>
      <c r="DN186" s="137"/>
      <c r="DO186" s="137"/>
      <c r="DP186" s="137"/>
      <c r="DQ186" s="137"/>
      <c r="DR186" s="137"/>
      <c r="DS186" s="137"/>
      <c r="DT186" s="137"/>
      <c r="DU186" s="137"/>
      <c r="DV186" s="137"/>
      <c r="DW186" s="137"/>
      <c r="DX186" s="137"/>
      <c r="DY186" s="137"/>
      <c r="DZ186" s="137"/>
      <c r="EA186" s="137"/>
      <c r="EB186" s="137"/>
      <c r="EC186" s="137"/>
      <c r="ED186" s="137"/>
      <c r="EE186" s="137"/>
      <c r="EF186" s="137"/>
      <c r="EG186" s="137"/>
      <c r="EH186" s="137"/>
      <c r="EI186" s="137"/>
      <c r="EJ186" s="137"/>
      <c r="EK186" s="137"/>
      <c r="EL186" s="137"/>
      <c r="EM186" s="137"/>
      <c r="EN186" s="137"/>
      <c r="EO186" s="137"/>
      <c r="EP186" s="137"/>
      <c r="EQ186" s="137"/>
      <c r="ER186" s="137"/>
      <c r="ES186" s="137"/>
      <c r="ET186" s="137"/>
      <c r="EU186" s="137"/>
      <c r="EV186" s="137"/>
      <c r="EW186" s="137"/>
      <c r="EX186" s="137"/>
      <c r="EY186" s="137"/>
      <c r="EZ186" s="137"/>
      <c r="FA186" s="137"/>
      <c r="FB186" s="137"/>
      <c r="FC186" s="137"/>
      <c r="FD186" s="137"/>
      <c r="FE186" s="137"/>
      <c r="FF186" s="137"/>
      <c r="FG186" s="137"/>
      <c r="FH186" s="137"/>
      <c r="FI186" s="137"/>
      <c r="FJ186" s="137"/>
      <c r="FK186" s="137"/>
      <c r="FL186" s="137"/>
      <c r="FM186" s="137"/>
      <c r="FN186" s="137"/>
      <c r="FO186" s="137"/>
      <c r="FP186" s="137"/>
      <c r="FQ186" s="137"/>
      <c r="FR186" s="137"/>
      <c r="FS186" s="137"/>
      <c r="FT186" s="137"/>
      <c r="FU186" s="137"/>
      <c r="FV186" s="137"/>
      <c r="FW186" s="137"/>
      <c r="FX186" s="137"/>
      <c r="FY186" s="137"/>
      <c r="FZ186" s="137"/>
      <c r="GA186" s="137"/>
      <c r="GB186" s="137"/>
      <c r="GC186" s="137"/>
      <c r="GD186" s="137"/>
      <c r="GE186" s="137"/>
      <c r="GF186" s="137"/>
      <c r="GG186" s="137"/>
      <c r="GH186" s="137"/>
      <c r="GI186" s="137"/>
      <c r="GJ186" s="137"/>
      <c r="GK186" s="137"/>
      <c r="GL186" s="137"/>
      <c r="GM186" s="137"/>
      <c r="GN186" s="137"/>
      <c r="GO186" s="137"/>
      <c r="GP186" s="137"/>
      <c r="GQ186" s="137"/>
      <c r="GR186" s="137"/>
      <c r="GS186" s="137"/>
      <c r="GT186" s="137"/>
      <c r="GU186" s="137"/>
      <c r="GV186" s="137"/>
      <c r="GW186" s="137"/>
      <c r="GX186" s="137"/>
      <c r="GY186" s="137"/>
      <c r="GZ186" s="137"/>
      <c r="HA186" s="137"/>
      <c r="HB186" s="137"/>
      <c r="HC186" s="137"/>
      <c r="HD186" s="137"/>
      <c r="HE186" s="137"/>
      <c r="HF186" s="137"/>
      <c r="HG186" s="137"/>
      <c r="HH186" s="137"/>
      <c r="HI186" s="137"/>
      <c r="HJ186" s="137"/>
      <c r="HK186" s="137"/>
      <c r="HL186" s="137"/>
      <c r="HM186" s="137"/>
      <c r="HN186" s="137"/>
      <c r="HO186" s="137"/>
      <c r="HP186" s="137"/>
      <c r="HQ186" s="137"/>
      <c r="HR186" s="137"/>
      <c r="HS186" s="137"/>
      <c r="HT186" s="137"/>
      <c r="HU186" s="137"/>
      <c r="HV186" s="137"/>
      <c r="HW186" s="137"/>
      <c r="HX186" s="137"/>
      <c r="HY186" s="137"/>
      <c r="HZ186" s="137"/>
      <c r="IA186" s="137"/>
      <c r="IB186" s="137"/>
      <c r="IC186" s="137"/>
      <c r="ID186" s="137"/>
      <c r="IE186" s="137"/>
      <c r="IF186" s="137"/>
      <c r="IG186" s="137"/>
      <c r="IH186" s="137"/>
      <c r="II186" s="137"/>
      <c r="IJ186" s="137"/>
      <c r="IK186" s="137"/>
      <c r="IL186" s="137"/>
      <c r="IM186" s="137"/>
      <c r="IN186" s="137"/>
      <c r="IO186" s="137"/>
      <c r="IP186" s="137"/>
      <c r="IQ186" s="137"/>
      <c r="IR186" s="137"/>
      <c r="IS186" s="137"/>
      <c r="IT186" s="137"/>
      <c r="IU186" s="137"/>
      <c r="IV186" s="137"/>
      <c r="IW186" s="137"/>
      <c r="IX186" s="137"/>
      <c r="IY186" s="137"/>
      <c r="IZ186" s="137"/>
      <c r="JA186" s="137"/>
      <c r="JB186" s="137"/>
      <c r="JC186" s="137"/>
      <c r="JD186" s="137"/>
      <c r="JE186" s="137"/>
      <c r="JF186" s="137"/>
      <c r="JG186" s="137"/>
      <c r="JH186" s="137"/>
      <c r="JI186" s="137"/>
      <c r="JJ186" s="137"/>
      <c r="JK186" s="137"/>
      <c r="JL186" s="137"/>
      <c r="JM186" s="137"/>
      <c r="JN186" s="137"/>
      <c r="JO186" s="137"/>
      <c r="JP186" s="137"/>
      <c r="JQ186" s="137"/>
      <c r="JR186" s="137"/>
      <c r="JS186" s="137"/>
      <c r="JT186" s="137"/>
      <c r="JU186" s="137"/>
      <c r="JV186" s="137"/>
      <c r="JW186" s="137"/>
      <c r="JX186" s="137"/>
      <c r="JY186" s="137"/>
      <c r="JZ186" s="137"/>
      <c r="KA186" s="137"/>
      <c r="KB186" s="137"/>
      <c r="KC186" s="137"/>
      <c r="KD186" s="137"/>
      <c r="KE186" s="137"/>
      <c r="KF186" s="137"/>
      <c r="KG186" s="137"/>
      <c r="KH186" s="137"/>
      <c r="KI186" s="137"/>
      <c r="KJ186" s="137"/>
      <c r="KK186" s="137"/>
      <c r="KL186" s="137"/>
      <c r="KM186" s="137"/>
      <c r="KN186" s="137"/>
      <c r="KO186" s="137"/>
      <c r="KP186" s="137"/>
      <c r="KQ186" s="137"/>
      <c r="KR186" s="137"/>
      <c r="KS186" s="137"/>
      <c r="KT186" s="137"/>
      <c r="KU186" s="137"/>
      <c r="KV186" s="137"/>
      <c r="KW186" s="137"/>
      <c r="KX186" s="137"/>
      <c r="KY186" s="137"/>
      <c r="KZ186" s="137"/>
      <c r="LA186" s="137"/>
      <c r="LB186" s="137"/>
      <c r="LC186" s="137"/>
      <c r="LD186" s="137"/>
      <c r="LE186" s="137"/>
      <c r="LF186" s="137"/>
      <c r="LG186" s="137"/>
      <c r="LH186" s="137"/>
      <c r="LI186" s="137"/>
      <c r="LJ186" s="137"/>
      <c r="LK186" s="137"/>
      <c r="LL186" s="137"/>
      <c r="LM186" s="137"/>
      <c r="LN186" s="137"/>
      <c r="LO186" s="137"/>
      <c r="LP186" s="137"/>
      <c r="LQ186" s="137"/>
      <c r="LR186" s="137"/>
      <c r="LS186" s="137"/>
      <c r="LT186" s="137"/>
      <c r="LU186" s="137"/>
      <c r="LV186" s="137"/>
      <c r="LW186" s="137"/>
      <c r="LX186" s="137"/>
      <c r="LY186" s="137"/>
      <c r="LZ186" s="137"/>
      <c r="MA186" s="137"/>
      <c r="MB186" s="137"/>
      <c r="MC186" s="137"/>
      <c r="MD186" s="137"/>
      <c r="ME186" s="137"/>
      <c r="MF186" s="137"/>
      <c r="MG186" s="137"/>
      <c r="MH186" s="137"/>
      <c r="MI186" s="137"/>
      <c r="MJ186" s="137"/>
      <c r="MK186" s="137"/>
      <c r="ML186" s="137"/>
      <c r="MM186" s="137"/>
      <c r="MN186" s="137"/>
      <c r="MO186" s="137"/>
      <c r="MP186" s="137"/>
      <c r="MQ186" s="137"/>
      <c r="MR186" s="137"/>
      <c r="MS186" s="137"/>
      <c r="MT186" s="137"/>
      <c r="MU186" s="137"/>
      <c r="MV186" s="137"/>
      <c r="MW186" s="137"/>
      <c r="MX186" s="137"/>
      <c r="MY186" s="137"/>
      <c r="MZ186" s="137"/>
      <c r="NA186" s="137"/>
      <c r="NB186" s="137"/>
      <c r="NC186" s="137"/>
      <c r="ND186" s="137"/>
      <c r="NE186" s="137"/>
      <c r="NF186" s="137"/>
      <c r="NG186" s="137"/>
      <c r="NH186" s="137"/>
      <c r="NI186" s="137"/>
      <c r="NJ186" s="137"/>
      <c r="NK186" s="137"/>
      <c r="NL186" s="137"/>
      <c r="NM186" s="137"/>
      <c r="NN186" s="137"/>
      <c r="NO186" s="137"/>
      <c r="NP186" s="137"/>
      <c r="NQ186" s="137"/>
      <c r="NR186" s="137"/>
      <c r="NS186" s="137"/>
      <c r="NT186" s="137"/>
      <c r="NU186" s="137"/>
      <c r="NV186" s="137"/>
      <c r="NW186" s="137"/>
      <c r="NX186" s="137"/>
      <c r="NY186" s="137"/>
      <c r="NZ186" s="137"/>
      <c r="OA186" s="137"/>
      <c r="OB186" s="137"/>
      <c r="OC186" s="137"/>
      <c r="OD186" s="137"/>
      <c r="OE186" s="137"/>
      <c r="OF186" s="137"/>
      <c r="OG186" s="137"/>
      <c r="OH186" s="137"/>
      <c r="OI186" s="137"/>
      <c r="OJ186" s="137"/>
      <c r="OK186" s="137"/>
      <c r="OL186" s="137"/>
      <c r="OM186" s="137"/>
      <c r="ON186" s="137"/>
      <c r="OO186" s="137"/>
      <c r="OP186" s="137"/>
      <c r="OQ186" s="137"/>
      <c r="OR186" s="137"/>
      <c r="OS186" s="137"/>
      <c r="OT186" s="137"/>
      <c r="OU186" s="137"/>
      <c r="OV186" s="137"/>
      <c r="OW186" s="137"/>
      <c r="OX186" s="137"/>
      <c r="OY186" s="137"/>
      <c r="OZ186" s="137"/>
      <c r="PA186" s="137"/>
      <c r="PB186" s="137"/>
      <c r="PC186" s="137"/>
      <c r="PD186" s="137"/>
      <c r="PE186" s="137"/>
      <c r="PF186" s="137"/>
      <c r="PG186" s="137"/>
      <c r="PH186" s="137"/>
      <c r="PI186" s="137"/>
      <c r="PJ186" s="137"/>
      <c r="PK186" s="137"/>
      <c r="PL186" s="137"/>
      <c r="PM186" s="137"/>
      <c r="PN186" s="137"/>
      <c r="PO186" s="137"/>
      <c r="PP186" s="137"/>
      <c r="PQ186" s="137"/>
      <c r="PR186" s="137"/>
      <c r="PS186" s="137"/>
      <c r="PT186" s="137"/>
      <c r="PU186" s="137"/>
      <c r="PV186" s="137"/>
      <c r="PW186" s="137"/>
      <c r="PX186" s="137"/>
      <c r="PY186" s="137"/>
      <c r="PZ186" s="137"/>
      <c r="QA186" s="137"/>
      <c r="QB186" s="137"/>
      <c r="QC186" s="137"/>
      <c r="QD186" s="137"/>
      <c r="QE186" s="137"/>
      <c r="QF186" s="137"/>
      <c r="QG186" s="137"/>
      <c r="QH186" s="137"/>
      <c r="QI186" s="137"/>
      <c r="QJ186" s="137"/>
      <c r="QK186" s="137"/>
      <c r="QL186" s="137"/>
      <c r="QM186" s="137"/>
      <c r="QN186" s="137"/>
      <c r="QO186" s="137"/>
      <c r="QP186" s="137"/>
      <c r="QQ186" s="137"/>
      <c r="QR186" s="137"/>
      <c r="QS186" s="137"/>
      <c r="QT186" s="137"/>
      <c r="QU186" s="137"/>
      <c r="QV186" s="137"/>
      <c r="QW186" s="137"/>
      <c r="QX186" s="137"/>
      <c r="QY186" s="137"/>
      <c r="QZ186" s="137"/>
      <c r="RA186" s="137"/>
      <c r="RB186" s="137"/>
      <c r="RC186" s="137"/>
      <c r="RD186" s="137"/>
      <c r="RE186" s="137"/>
      <c r="RF186" s="137"/>
      <c r="RG186" s="137"/>
      <c r="RH186" s="137"/>
      <c r="RI186" s="137"/>
      <c r="RJ186" s="137"/>
      <c r="RK186" s="137"/>
      <c r="RL186" s="137"/>
      <c r="RM186" s="137"/>
      <c r="RN186" s="137"/>
      <c r="RO186" s="137"/>
      <c r="RP186" s="137"/>
      <c r="RQ186" s="137"/>
      <c r="RR186" s="137"/>
      <c r="RS186" s="137"/>
      <c r="RT186" s="137"/>
      <c r="RU186" s="137"/>
      <c r="RV186" s="137"/>
      <c r="RW186" s="137"/>
    </row>
    <row r="187" spans="1:491" ht="15.75" x14ac:dyDescent="0.25">
      <c r="A187" s="257" t="s">
        <v>135</v>
      </c>
      <c r="B187" s="266" t="s">
        <v>139</v>
      </c>
      <c r="C187" s="13" t="s">
        <v>2</v>
      </c>
      <c r="D187" s="146">
        <f>D188</f>
        <v>10546.520000000002</v>
      </c>
      <c r="E187" s="145">
        <f>E188</f>
        <v>10546.48934</v>
      </c>
      <c r="F187" s="14">
        <f>E187/D187</f>
        <v>0.99999709287992611</v>
      </c>
      <c r="G187" s="109" t="s">
        <v>92</v>
      </c>
      <c r="H187" s="106"/>
    </row>
    <row r="188" spans="1:491" ht="15.75" x14ac:dyDescent="0.25">
      <c r="A188" s="258"/>
      <c r="B188" s="267"/>
      <c r="C188" s="13" t="s">
        <v>3</v>
      </c>
      <c r="D188" s="190">
        <v>10546.520000000002</v>
      </c>
      <c r="E188" s="190">
        <v>10546.48934</v>
      </c>
      <c r="F188" s="101">
        <f t="shared" ref="F188:F190" si="45">E188/D188</f>
        <v>0.99999709287992611</v>
      </c>
      <c r="G188" s="109"/>
      <c r="H188" s="108"/>
    </row>
    <row r="189" spans="1:491" ht="15.75" x14ac:dyDescent="0.25">
      <c r="A189" s="258"/>
      <c r="B189" s="267"/>
      <c r="C189" s="13" t="s">
        <v>4</v>
      </c>
      <c r="D189" s="145"/>
      <c r="E189" s="145"/>
      <c r="F189" s="101" t="e">
        <f t="shared" si="45"/>
        <v>#DIV/0!</v>
      </c>
      <c r="G189" s="109"/>
      <c r="H189" s="108"/>
    </row>
    <row r="190" spans="1:491" ht="15.75" x14ac:dyDescent="0.25">
      <c r="A190" s="259"/>
      <c r="B190" s="268"/>
      <c r="C190" s="13" t="s">
        <v>5</v>
      </c>
      <c r="D190" s="145"/>
      <c r="E190" s="145"/>
      <c r="F190" s="101" t="e">
        <f t="shared" si="45"/>
        <v>#DIV/0!</v>
      </c>
      <c r="G190" s="109"/>
      <c r="H190" s="108"/>
    </row>
    <row r="191" spans="1:491" ht="15.75" x14ac:dyDescent="0.25">
      <c r="A191" s="257" t="s">
        <v>136</v>
      </c>
      <c r="B191" s="266" t="s">
        <v>140</v>
      </c>
      <c r="C191" s="13" t="s">
        <v>2</v>
      </c>
      <c r="D191" s="145">
        <f>D192+D193+D194</f>
        <v>50728.9</v>
      </c>
      <c r="E191" s="145">
        <f>E192+E193+E194</f>
        <v>50634.153189999997</v>
      </c>
      <c r="F191" s="101">
        <f>E191/D191</f>
        <v>0.99813229125804026</v>
      </c>
      <c r="G191" s="119"/>
      <c r="H191" s="120"/>
    </row>
    <row r="192" spans="1:491" ht="15.75" x14ac:dyDescent="0.25">
      <c r="A192" s="258"/>
      <c r="B192" s="267"/>
      <c r="C192" s="13" t="s">
        <v>4</v>
      </c>
      <c r="D192" s="190">
        <v>47916.58</v>
      </c>
      <c r="E192" s="190">
        <v>47916.5792</v>
      </c>
      <c r="F192" s="101">
        <f t="shared" ref="F192:F194" si="46">E192/D192</f>
        <v>0.99999998330431761</v>
      </c>
      <c r="G192" s="109" t="s">
        <v>92</v>
      </c>
      <c r="H192" s="120"/>
    </row>
    <row r="193" spans="1:491" ht="15.75" x14ac:dyDescent="0.25">
      <c r="A193" s="258"/>
      <c r="B193" s="267"/>
      <c r="C193" s="13" t="s">
        <v>4</v>
      </c>
      <c r="D193" s="190">
        <v>1953</v>
      </c>
      <c r="E193" s="190">
        <v>1858.2539899999999</v>
      </c>
      <c r="F193" s="101">
        <f t="shared" si="46"/>
        <v>0.95148693804403484</v>
      </c>
      <c r="G193" s="109" t="s">
        <v>144</v>
      </c>
      <c r="H193" s="120"/>
    </row>
    <row r="194" spans="1:491" ht="15.75" x14ac:dyDescent="0.25">
      <c r="A194" s="259"/>
      <c r="B194" s="268"/>
      <c r="C194" s="13" t="s">
        <v>4</v>
      </c>
      <c r="D194" s="190">
        <v>859.32</v>
      </c>
      <c r="E194" s="190">
        <v>859.32</v>
      </c>
      <c r="F194" s="101">
        <f t="shared" si="46"/>
        <v>1</v>
      </c>
      <c r="G194" s="109" t="s">
        <v>145</v>
      </c>
      <c r="H194" s="120"/>
    </row>
    <row r="195" spans="1:491" ht="15.75" x14ac:dyDescent="0.25">
      <c r="A195" s="257" t="s">
        <v>68</v>
      </c>
      <c r="B195" s="266" t="s">
        <v>276</v>
      </c>
      <c r="C195" s="13" t="s">
        <v>2</v>
      </c>
      <c r="D195" s="146">
        <f>D196+D197</f>
        <v>25000</v>
      </c>
      <c r="E195" s="145">
        <f>E196+E197</f>
        <v>25000</v>
      </c>
      <c r="F195" s="14">
        <f>E195/D195</f>
        <v>1</v>
      </c>
      <c r="H195" s="106"/>
    </row>
    <row r="196" spans="1:491" ht="15.75" x14ac:dyDescent="0.25">
      <c r="A196" s="258"/>
      <c r="B196" s="267"/>
      <c r="C196" s="13" t="s">
        <v>3</v>
      </c>
      <c r="D196" s="190">
        <v>1254.1933799999999</v>
      </c>
      <c r="E196" s="190">
        <v>1254.1933799999999</v>
      </c>
      <c r="F196" s="101">
        <f t="shared" ref="F196:F198" si="47">E196/D196</f>
        <v>1</v>
      </c>
      <c r="G196" s="109" t="s">
        <v>92</v>
      </c>
      <c r="H196" s="108"/>
    </row>
    <row r="197" spans="1:491" ht="15.75" x14ac:dyDescent="0.25">
      <c r="A197" s="258"/>
      <c r="B197" s="267"/>
      <c r="C197" s="13" t="s">
        <v>3</v>
      </c>
      <c r="D197" s="190">
        <v>23745.806619999999</v>
      </c>
      <c r="E197" s="190">
        <v>23745.806619999999</v>
      </c>
      <c r="F197" s="101">
        <f t="shared" si="47"/>
        <v>1</v>
      </c>
      <c r="G197" s="109" t="s">
        <v>91</v>
      </c>
      <c r="H197" s="108"/>
    </row>
    <row r="198" spans="1:491" ht="15.75" x14ac:dyDescent="0.25">
      <c r="A198" s="259"/>
      <c r="B198" s="268"/>
      <c r="C198" s="13" t="s">
        <v>5</v>
      </c>
      <c r="D198" s="145"/>
      <c r="E198" s="145"/>
      <c r="F198" s="101" t="e">
        <f t="shared" si="47"/>
        <v>#DIV/0!</v>
      </c>
      <c r="G198" s="109"/>
      <c r="H198" s="108"/>
    </row>
    <row r="199" spans="1:491" s="138" customFormat="1" ht="15.75" x14ac:dyDescent="0.25">
      <c r="A199" s="275" t="s">
        <v>59</v>
      </c>
      <c r="B199" s="278" t="s">
        <v>141</v>
      </c>
      <c r="C199" s="122" t="s">
        <v>2</v>
      </c>
      <c r="D199" s="144">
        <f>D200+D201</f>
        <v>206371.18589000002</v>
      </c>
      <c r="E199" s="144">
        <f>E200+E201</f>
        <v>206369.89185000001</v>
      </c>
      <c r="F199" s="123">
        <f>E199/D199</f>
        <v>0.99999372955098154</v>
      </c>
      <c r="G199" s="272" t="s">
        <v>75</v>
      </c>
      <c r="H199" s="124"/>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c r="BY199" s="137"/>
      <c r="BZ199" s="137"/>
      <c r="CA199" s="137"/>
      <c r="CB199" s="137"/>
      <c r="CC199" s="137"/>
      <c r="CD199" s="137"/>
      <c r="CE199" s="137"/>
      <c r="CF199" s="137"/>
      <c r="CG199" s="137"/>
      <c r="CH199" s="137"/>
      <c r="CI199" s="137"/>
      <c r="CJ199" s="137"/>
      <c r="CK199" s="137"/>
      <c r="CL199" s="137"/>
      <c r="CM199" s="137"/>
      <c r="CN199" s="137"/>
      <c r="CO199" s="137"/>
      <c r="CP199" s="137"/>
      <c r="CQ199" s="137"/>
      <c r="CR199" s="137"/>
      <c r="CS199" s="137"/>
      <c r="CT199" s="137"/>
      <c r="CU199" s="137"/>
      <c r="CV199" s="137"/>
      <c r="CW199" s="137"/>
      <c r="CX199" s="137"/>
      <c r="CY199" s="137"/>
      <c r="CZ199" s="137"/>
      <c r="DA199" s="137"/>
      <c r="DB199" s="137"/>
      <c r="DC199" s="137"/>
      <c r="DD199" s="137"/>
      <c r="DE199" s="137"/>
      <c r="DF199" s="137"/>
      <c r="DG199" s="137"/>
      <c r="DH199" s="137"/>
      <c r="DI199" s="137"/>
      <c r="DJ199" s="137"/>
      <c r="DK199" s="137"/>
      <c r="DL199" s="137"/>
      <c r="DM199" s="137"/>
      <c r="DN199" s="137"/>
      <c r="DO199" s="137"/>
      <c r="DP199" s="137"/>
      <c r="DQ199" s="137"/>
      <c r="DR199" s="137"/>
      <c r="DS199" s="137"/>
      <c r="DT199" s="137"/>
      <c r="DU199" s="137"/>
      <c r="DV199" s="137"/>
      <c r="DW199" s="137"/>
      <c r="DX199" s="137"/>
      <c r="DY199" s="137"/>
      <c r="DZ199" s="137"/>
      <c r="EA199" s="137"/>
      <c r="EB199" s="137"/>
      <c r="EC199" s="137"/>
      <c r="ED199" s="137"/>
      <c r="EE199" s="137"/>
      <c r="EF199" s="137"/>
      <c r="EG199" s="137"/>
      <c r="EH199" s="137"/>
      <c r="EI199" s="137"/>
      <c r="EJ199" s="137"/>
      <c r="EK199" s="137"/>
      <c r="EL199" s="137"/>
      <c r="EM199" s="137"/>
      <c r="EN199" s="137"/>
      <c r="EO199" s="137"/>
      <c r="EP199" s="137"/>
      <c r="EQ199" s="137"/>
      <c r="ER199" s="137"/>
      <c r="ES199" s="137"/>
      <c r="ET199" s="137"/>
      <c r="EU199" s="137"/>
      <c r="EV199" s="137"/>
      <c r="EW199" s="137"/>
      <c r="EX199" s="137"/>
      <c r="EY199" s="137"/>
      <c r="EZ199" s="137"/>
      <c r="FA199" s="137"/>
      <c r="FB199" s="137"/>
      <c r="FC199" s="137"/>
      <c r="FD199" s="137"/>
      <c r="FE199" s="137"/>
      <c r="FF199" s="137"/>
      <c r="FG199" s="137"/>
      <c r="FH199" s="137"/>
      <c r="FI199" s="137"/>
      <c r="FJ199" s="137"/>
      <c r="FK199" s="137"/>
      <c r="FL199" s="137"/>
      <c r="FM199" s="137"/>
      <c r="FN199" s="137"/>
      <c r="FO199" s="137"/>
      <c r="FP199" s="137"/>
      <c r="FQ199" s="137"/>
      <c r="FR199" s="137"/>
      <c r="FS199" s="137"/>
      <c r="FT199" s="137"/>
      <c r="FU199" s="137"/>
      <c r="FV199" s="137"/>
      <c r="FW199" s="137"/>
      <c r="FX199" s="137"/>
      <c r="FY199" s="137"/>
      <c r="FZ199" s="137"/>
      <c r="GA199" s="137"/>
      <c r="GB199" s="137"/>
      <c r="GC199" s="137"/>
      <c r="GD199" s="137"/>
      <c r="GE199" s="137"/>
      <c r="GF199" s="137"/>
      <c r="GG199" s="137"/>
      <c r="GH199" s="137"/>
      <c r="GI199" s="137"/>
      <c r="GJ199" s="137"/>
      <c r="GK199" s="137"/>
      <c r="GL199" s="137"/>
      <c r="GM199" s="137"/>
      <c r="GN199" s="137"/>
      <c r="GO199" s="137"/>
      <c r="GP199" s="137"/>
      <c r="GQ199" s="137"/>
      <c r="GR199" s="137"/>
      <c r="GS199" s="137"/>
      <c r="GT199" s="137"/>
      <c r="GU199" s="137"/>
      <c r="GV199" s="137"/>
      <c r="GW199" s="137"/>
      <c r="GX199" s="137"/>
      <c r="GY199" s="137"/>
      <c r="GZ199" s="137"/>
      <c r="HA199" s="137"/>
      <c r="HB199" s="137"/>
      <c r="HC199" s="137"/>
      <c r="HD199" s="137"/>
      <c r="HE199" s="137"/>
      <c r="HF199" s="137"/>
      <c r="HG199" s="137"/>
      <c r="HH199" s="137"/>
      <c r="HI199" s="137"/>
      <c r="HJ199" s="137"/>
      <c r="HK199" s="137"/>
      <c r="HL199" s="137"/>
      <c r="HM199" s="137"/>
      <c r="HN199" s="137"/>
      <c r="HO199" s="137"/>
      <c r="HP199" s="137"/>
      <c r="HQ199" s="137"/>
      <c r="HR199" s="137"/>
      <c r="HS199" s="137"/>
      <c r="HT199" s="137"/>
      <c r="HU199" s="137"/>
      <c r="HV199" s="137"/>
      <c r="HW199" s="137"/>
      <c r="HX199" s="137"/>
      <c r="HY199" s="137"/>
      <c r="HZ199" s="137"/>
      <c r="IA199" s="137"/>
      <c r="IB199" s="137"/>
      <c r="IC199" s="137"/>
      <c r="ID199" s="137"/>
      <c r="IE199" s="137"/>
      <c r="IF199" s="137"/>
      <c r="IG199" s="137"/>
      <c r="IH199" s="137"/>
      <c r="II199" s="137"/>
      <c r="IJ199" s="137"/>
      <c r="IK199" s="137"/>
      <c r="IL199" s="137"/>
      <c r="IM199" s="137"/>
      <c r="IN199" s="137"/>
      <c r="IO199" s="137"/>
      <c r="IP199" s="137"/>
      <c r="IQ199" s="137"/>
      <c r="IR199" s="137"/>
      <c r="IS199" s="137"/>
      <c r="IT199" s="137"/>
      <c r="IU199" s="137"/>
      <c r="IV199" s="137"/>
      <c r="IW199" s="137"/>
      <c r="IX199" s="137"/>
      <c r="IY199" s="137"/>
      <c r="IZ199" s="137"/>
      <c r="JA199" s="137"/>
      <c r="JB199" s="137"/>
      <c r="JC199" s="137"/>
      <c r="JD199" s="137"/>
      <c r="JE199" s="137"/>
      <c r="JF199" s="137"/>
      <c r="JG199" s="137"/>
      <c r="JH199" s="137"/>
      <c r="JI199" s="137"/>
      <c r="JJ199" s="137"/>
      <c r="JK199" s="137"/>
      <c r="JL199" s="137"/>
      <c r="JM199" s="137"/>
      <c r="JN199" s="137"/>
      <c r="JO199" s="137"/>
      <c r="JP199" s="137"/>
      <c r="JQ199" s="137"/>
      <c r="JR199" s="137"/>
      <c r="JS199" s="137"/>
      <c r="JT199" s="137"/>
      <c r="JU199" s="137"/>
      <c r="JV199" s="137"/>
      <c r="JW199" s="137"/>
      <c r="JX199" s="137"/>
      <c r="JY199" s="137"/>
      <c r="JZ199" s="137"/>
      <c r="KA199" s="137"/>
      <c r="KB199" s="137"/>
      <c r="KC199" s="137"/>
      <c r="KD199" s="137"/>
      <c r="KE199" s="137"/>
      <c r="KF199" s="137"/>
      <c r="KG199" s="137"/>
      <c r="KH199" s="137"/>
      <c r="KI199" s="137"/>
      <c r="KJ199" s="137"/>
      <c r="KK199" s="137"/>
      <c r="KL199" s="137"/>
      <c r="KM199" s="137"/>
      <c r="KN199" s="137"/>
      <c r="KO199" s="137"/>
      <c r="KP199" s="137"/>
      <c r="KQ199" s="137"/>
      <c r="KR199" s="137"/>
      <c r="KS199" s="137"/>
      <c r="KT199" s="137"/>
      <c r="KU199" s="137"/>
      <c r="KV199" s="137"/>
      <c r="KW199" s="137"/>
      <c r="KX199" s="137"/>
      <c r="KY199" s="137"/>
      <c r="KZ199" s="137"/>
      <c r="LA199" s="137"/>
      <c r="LB199" s="137"/>
      <c r="LC199" s="137"/>
      <c r="LD199" s="137"/>
      <c r="LE199" s="137"/>
      <c r="LF199" s="137"/>
      <c r="LG199" s="137"/>
      <c r="LH199" s="137"/>
      <c r="LI199" s="137"/>
      <c r="LJ199" s="137"/>
      <c r="LK199" s="137"/>
      <c r="LL199" s="137"/>
      <c r="LM199" s="137"/>
      <c r="LN199" s="137"/>
      <c r="LO199" s="137"/>
      <c r="LP199" s="137"/>
      <c r="LQ199" s="137"/>
      <c r="LR199" s="137"/>
      <c r="LS199" s="137"/>
      <c r="LT199" s="137"/>
      <c r="LU199" s="137"/>
      <c r="LV199" s="137"/>
      <c r="LW199" s="137"/>
      <c r="LX199" s="137"/>
      <c r="LY199" s="137"/>
      <c r="LZ199" s="137"/>
      <c r="MA199" s="137"/>
      <c r="MB199" s="137"/>
      <c r="MC199" s="137"/>
      <c r="MD199" s="137"/>
      <c r="ME199" s="137"/>
      <c r="MF199" s="137"/>
      <c r="MG199" s="137"/>
      <c r="MH199" s="137"/>
      <c r="MI199" s="137"/>
      <c r="MJ199" s="137"/>
      <c r="MK199" s="137"/>
      <c r="ML199" s="137"/>
      <c r="MM199" s="137"/>
      <c r="MN199" s="137"/>
      <c r="MO199" s="137"/>
      <c r="MP199" s="137"/>
      <c r="MQ199" s="137"/>
      <c r="MR199" s="137"/>
      <c r="MS199" s="137"/>
      <c r="MT199" s="137"/>
      <c r="MU199" s="137"/>
      <c r="MV199" s="137"/>
      <c r="MW199" s="137"/>
      <c r="MX199" s="137"/>
      <c r="MY199" s="137"/>
      <c r="MZ199" s="137"/>
      <c r="NA199" s="137"/>
      <c r="NB199" s="137"/>
      <c r="NC199" s="137"/>
      <c r="ND199" s="137"/>
      <c r="NE199" s="137"/>
      <c r="NF199" s="137"/>
      <c r="NG199" s="137"/>
      <c r="NH199" s="137"/>
      <c r="NI199" s="137"/>
      <c r="NJ199" s="137"/>
      <c r="NK199" s="137"/>
      <c r="NL199" s="137"/>
      <c r="NM199" s="137"/>
      <c r="NN199" s="137"/>
      <c r="NO199" s="137"/>
      <c r="NP199" s="137"/>
      <c r="NQ199" s="137"/>
      <c r="NR199" s="137"/>
      <c r="NS199" s="137"/>
      <c r="NT199" s="137"/>
      <c r="NU199" s="137"/>
      <c r="NV199" s="137"/>
      <c r="NW199" s="137"/>
      <c r="NX199" s="137"/>
      <c r="NY199" s="137"/>
      <c r="NZ199" s="137"/>
      <c r="OA199" s="137"/>
      <c r="OB199" s="137"/>
      <c r="OC199" s="137"/>
      <c r="OD199" s="137"/>
      <c r="OE199" s="137"/>
      <c r="OF199" s="137"/>
      <c r="OG199" s="137"/>
      <c r="OH199" s="137"/>
      <c r="OI199" s="137"/>
      <c r="OJ199" s="137"/>
      <c r="OK199" s="137"/>
      <c r="OL199" s="137"/>
      <c r="OM199" s="137"/>
      <c r="ON199" s="137"/>
      <c r="OO199" s="137"/>
      <c r="OP199" s="137"/>
      <c r="OQ199" s="137"/>
      <c r="OR199" s="137"/>
      <c r="OS199" s="137"/>
      <c r="OT199" s="137"/>
      <c r="OU199" s="137"/>
      <c r="OV199" s="137"/>
      <c r="OW199" s="137"/>
      <c r="OX199" s="137"/>
      <c r="OY199" s="137"/>
      <c r="OZ199" s="137"/>
      <c r="PA199" s="137"/>
      <c r="PB199" s="137"/>
      <c r="PC199" s="137"/>
      <c r="PD199" s="137"/>
      <c r="PE199" s="137"/>
      <c r="PF199" s="137"/>
      <c r="PG199" s="137"/>
      <c r="PH199" s="137"/>
      <c r="PI199" s="137"/>
      <c r="PJ199" s="137"/>
      <c r="PK199" s="137"/>
      <c r="PL199" s="137"/>
      <c r="PM199" s="137"/>
      <c r="PN199" s="137"/>
      <c r="PO199" s="137"/>
      <c r="PP199" s="137"/>
      <c r="PQ199" s="137"/>
      <c r="PR199" s="137"/>
      <c r="PS199" s="137"/>
      <c r="PT199" s="137"/>
      <c r="PU199" s="137"/>
      <c r="PV199" s="137"/>
      <c r="PW199" s="137"/>
      <c r="PX199" s="137"/>
      <c r="PY199" s="137"/>
      <c r="PZ199" s="137"/>
      <c r="QA199" s="137"/>
      <c r="QB199" s="137"/>
      <c r="QC199" s="137"/>
      <c r="QD199" s="137"/>
      <c r="QE199" s="137"/>
      <c r="QF199" s="137"/>
      <c r="QG199" s="137"/>
      <c r="QH199" s="137"/>
      <c r="QI199" s="137"/>
      <c r="QJ199" s="137"/>
      <c r="QK199" s="137"/>
      <c r="QL199" s="137"/>
      <c r="QM199" s="137"/>
      <c r="QN199" s="137"/>
      <c r="QO199" s="137"/>
      <c r="QP199" s="137"/>
      <c r="QQ199" s="137"/>
      <c r="QR199" s="137"/>
      <c r="QS199" s="137"/>
      <c r="QT199" s="137"/>
      <c r="QU199" s="137"/>
      <c r="QV199" s="137"/>
      <c r="QW199" s="137"/>
      <c r="QX199" s="137"/>
      <c r="QY199" s="137"/>
      <c r="QZ199" s="137"/>
      <c r="RA199" s="137"/>
      <c r="RB199" s="137"/>
      <c r="RC199" s="137"/>
      <c r="RD199" s="137"/>
      <c r="RE199" s="137"/>
      <c r="RF199" s="137"/>
      <c r="RG199" s="137"/>
      <c r="RH199" s="137"/>
      <c r="RI199" s="137"/>
      <c r="RJ199" s="137"/>
      <c r="RK199" s="137"/>
      <c r="RL199" s="137"/>
      <c r="RM199" s="137"/>
      <c r="RN199" s="137"/>
      <c r="RO199" s="137"/>
      <c r="RP199" s="137"/>
      <c r="RQ199" s="137"/>
      <c r="RR199" s="137"/>
      <c r="RS199" s="137"/>
      <c r="RT199" s="137"/>
      <c r="RU199" s="137"/>
      <c r="RV199" s="137"/>
      <c r="RW199" s="137"/>
    </row>
    <row r="200" spans="1:491" s="138" customFormat="1" ht="15.75" x14ac:dyDescent="0.25">
      <c r="A200" s="276"/>
      <c r="B200" s="279"/>
      <c r="C200" s="122" t="s">
        <v>3</v>
      </c>
      <c r="D200" s="144">
        <f>D204+D206+D208</f>
        <v>146027.98589000001</v>
      </c>
      <c r="E200" s="144">
        <f>E204+E206+E208</f>
        <v>146026.69185</v>
      </c>
      <c r="F200" s="123">
        <f t="shared" ref="F200:F202" si="48">E200/D200</f>
        <v>0.9999911384109551</v>
      </c>
      <c r="G200" s="273"/>
      <c r="H200" s="124"/>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c r="BY200" s="137"/>
      <c r="BZ200" s="137"/>
      <c r="CA200" s="137"/>
      <c r="CB200" s="137"/>
      <c r="CC200" s="137"/>
      <c r="CD200" s="137"/>
      <c r="CE200" s="137"/>
      <c r="CF200" s="137"/>
      <c r="CG200" s="137"/>
      <c r="CH200" s="137"/>
      <c r="CI200" s="137"/>
      <c r="CJ200" s="137"/>
      <c r="CK200" s="137"/>
      <c r="CL200" s="137"/>
      <c r="CM200" s="137"/>
      <c r="CN200" s="137"/>
      <c r="CO200" s="137"/>
      <c r="CP200" s="137"/>
      <c r="CQ200" s="137"/>
      <c r="CR200" s="137"/>
      <c r="CS200" s="137"/>
      <c r="CT200" s="137"/>
      <c r="CU200" s="137"/>
      <c r="CV200" s="137"/>
      <c r="CW200" s="137"/>
      <c r="CX200" s="137"/>
      <c r="CY200" s="137"/>
      <c r="CZ200" s="137"/>
      <c r="DA200" s="137"/>
      <c r="DB200" s="137"/>
      <c r="DC200" s="137"/>
      <c r="DD200" s="137"/>
      <c r="DE200" s="137"/>
      <c r="DF200" s="137"/>
      <c r="DG200" s="137"/>
      <c r="DH200" s="137"/>
      <c r="DI200" s="137"/>
      <c r="DJ200" s="137"/>
      <c r="DK200" s="137"/>
      <c r="DL200" s="137"/>
      <c r="DM200" s="137"/>
      <c r="DN200" s="137"/>
      <c r="DO200" s="137"/>
      <c r="DP200" s="137"/>
      <c r="DQ200" s="137"/>
      <c r="DR200" s="137"/>
      <c r="DS200" s="137"/>
      <c r="DT200" s="137"/>
      <c r="DU200" s="137"/>
      <c r="DV200" s="137"/>
      <c r="DW200" s="137"/>
      <c r="DX200" s="137"/>
      <c r="DY200" s="137"/>
      <c r="DZ200" s="137"/>
      <c r="EA200" s="137"/>
      <c r="EB200" s="137"/>
      <c r="EC200" s="137"/>
      <c r="ED200" s="137"/>
      <c r="EE200" s="137"/>
      <c r="EF200" s="137"/>
      <c r="EG200" s="137"/>
      <c r="EH200" s="137"/>
      <c r="EI200" s="137"/>
      <c r="EJ200" s="137"/>
      <c r="EK200" s="137"/>
      <c r="EL200" s="137"/>
      <c r="EM200" s="137"/>
      <c r="EN200" s="137"/>
      <c r="EO200" s="137"/>
      <c r="EP200" s="137"/>
      <c r="EQ200" s="137"/>
      <c r="ER200" s="137"/>
      <c r="ES200" s="137"/>
      <c r="ET200" s="137"/>
      <c r="EU200" s="137"/>
      <c r="EV200" s="137"/>
      <c r="EW200" s="137"/>
      <c r="EX200" s="137"/>
      <c r="EY200" s="137"/>
      <c r="EZ200" s="137"/>
      <c r="FA200" s="137"/>
      <c r="FB200" s="137"/>
      <c r="FC200" s="137"/>
      <c r="FD200" s="137"/>
      <c r="FE200" s="137"/>
      <c r="FF200" s="137"/>
      <c r="FG200" s="137"/>
      <c r="FH200" s="137"/>
      <c r="FI200" s="137"/>
      <c r="FJ200" s="137"/>
      <c r="FK200" s="137"/>
      <c r="FL200" s="137"/>
      <c r="FM200" s="137"/>
      <c r="FN200" s="137"/>
      <c r="FO200" s="137"/>
      <c r="FP200" s="137"/>
      <c r="FQ200" s="137"/>
      <c r="FR200" s="137"/>
      <c r="FS200" s="137"/>
      <c r="FT200" s="137"/>
      <c r="FU200" s="137"/>
      <c r="FV200" s="137"/>
      <c r="FW200" s="137"/>
      <c r="FX200" s="137"/>
      <c r="FY200" s="137"/>
      <c r="FZ200" s="137"/>
      <c r="GA200" s="137"/>
      <c r="GB200" s="137"/>
      <c r="GC200" s="137"/>
      <c r="GD200" s="137"/>
      <c r="GE200" s="137"/>
      <c r="GF200" s="137"/>
      <c r="GG200" s="137"/>
      <c r="GH200" s="137"/>
      <c r="GI200" s="137"/>
      <c r="GJ200" s="137"/>
      <c r="GK200" s="137"/>
      <c r="GL200" s="137"/>
      <c r="GM200" s="137"/>
      <c r="GN200" s="137"/>
      <c r="GO200" s="137"/>
      <c r="GP200" s="137"/>
      <c r="GQ200" s="137"/>
      <c r="GR200" s="137"/>
      <c r="GS200" s="137"/>
      <c r="GT200" s="137"/>
      <c r="GU200" s="137"/>
      <c r="GV200" s="137"/>
      <c r="GW200" s="137"/>
      <c r="GX200" s="137"/>
      <c r="GY200" s="137"/>
      <c r="GZ200" s="137"/>
      <c r="HA200" s="137"/>
      <c r="HB200" s="137"/>
      <c r="HC200" s="137"/>
      <c r="HD200" s="137"/>
      <c r="HE200" s="137"/>
      <c r="HF200" s="137"/>
      <c r="HG200" s="137"/>
      <c r="HH200" s="137"/>
      <c r="HI200" s="137"/>
      <c r="HJ200" s="137"/>
      <c r="HK200" s="137"/>
      <c r="HL200" s="137"/>
      <c r="HM200" s="137"/>
      <c r="HN200" s="137"/>
      <c r="HO200" s="137"/>
      <c r="HP200" s="137"/>
      <c r="HQ200" s="137"/>
      <c r="HR200" s="137"/>
      <c r="HS200" s="137"/>
      <c r="HT200" s="137"/>
      <c r="HU200" s="137"/>
      <c r="HV200" s="137"/>
      <c r="HW200" s="137"/>
      <c r="HX200" s="137"/>
      <c r="HY200" s="137"/>
      <c r="HZ200" s="137"/>
      <c r="IA200" s="137"/>
      <c r="IB200" s="137"/>
      <c r="IC200" s="137"/>
      <c r="ID200" s="137"/>
      <c r="IE200" s="137"/>
      <c r="IF200" s="137"/>
      <c r="IG200" s="137"/>
      <c r="IH200" s="137"/>
      <c r="II200" s="137"/>
      <c r="IJ200" s="137"/>
      <c r="IK200" s="137"/>
      <c r="IL200" s="137"/>
      <c r="IM200" s="137"/>
      <c r="IN200" s="137"/>
      <c r="IO200" s="137"/>
      <c r="IP200" s="137"/>
      <c r="IQ200" s="137"/>
      <c r="IR200" s="137"/>
      <c r="IS200" s="137"/>
      <c r="IT200" s="137"/>
      <c r="IU200" s="137"/>
      <c r="IV200" s="137"/>
      <c r="IW200" s="137"/>
      <c r="IX200" s="137"/>
      <c r="IY200" s="137"/>
      <c r="IZ200" s="137"/>
      <c r="JA200" s="137"/>
      <c r="JB200" s="137"/>
      <c r="JC200" s="137"/>
      <c r="JD200" s="137"/>
      <c r="JE200" s="137"/>
      <c r="JF200" s="137"/>
      <c r="JG200" s="137"/>
      <c r="JH200" s="137"/>
      <c r="JI200" s="137"/>
      <c r="JJ200" s="137"/>
      <c r="JK200" s="137"/>
      <c r="JL200" s="137"/>
      <c r="JM200" s="137"/>
      <c r="JN200" s="137"/>
      <c r="JO200" s="137"/>
      <c r="JP200" s="137"/>
      <c r="JQ200" s="137"/>
      <c r="JR200" s="137"/>
      <c r="JS200" s="137"/>
      <c r="JT200" s="137"/>
      <c r="JU200" s="137"/>
      <c r="JV200" s="137"/>
      <c r="JW200" s="137"/>
      <c r="JX200" s="137"/>
      <c r="JY200" s="137"/>
      <c r="JZ200" s="137"/>
      <c r="KA200" s="137"/>
      <c r="KB200" s="137"/>
      <c r="KC200" s="137"/>
      <c r="KD200" s="137"/>
      <c r="KE200" s="137"/>
      <c r="KF200" s="137"/>
      <c r="KG200" s="137"/>
      <c r="KH200" s="137"/>
      <c r="KI200" s="137"/>
      <c r="KJ200" s="137"/>
      <c r="KK200" s="137"/>
      <c r="KL200" s="137"/>
      <c r="KM200" s="137"/>
      <c r="KN200" s="137"/>
      <c r="KO200" s="137"/>
      <c r="KP200" s="137"/>
      <c r="KQ200" s="137"/>
      <c r="KR200" s="137"/>
      <c r="KS200" s="137"/>
      <c r="KT200" s="137"/>
      <c r="KU200" s="137"/>
      <c r="KV200" s="137"/>
      <c r="KW200" s="137"/>
      <c r="KX200" s="137"/>
      <c r="KY200" s="137"/>
      <c r="KZ200" s="137"/>
      <c r="LA200" s="137"/>
      <c r="LB200" s="137"/>
      <c r="LC200" s="137"/>
      <c r="LD200" s="137"/>
      <c r="LE200" s="137"/>
      <c r="LF200" s="137"/>
      <c r="LG200" s="137"/>
      <c r="LH200" s="137"/>
      <c r="LI200" s="137"/>
      <c r="LJ200" s="137"/>
      <c r="LK200" s="137"/>
      <c r="LL200" s="137"/>
      <c r="LM200" s="137"/>
      <c r="LN200" s="137"/>
      <c r="LO200" s="137"/>
      <c r="LP200" s="137"/>
      <c r="LQ200" s="137"/>
      <c r="LR200" s="137"/>
      <c r="LS200" s="137"/>
      <c r="LT200" s="137"/>
      <c r="LU200" s="137"/>
      <c r="LV200" s="137"/>
      <c r="LW200" s="137"/>
      <c r="LX200" s="137"/>
      <c r="LY200" s="137"/>
      <c r="LZ200" s="137"/>
      <c r="MA200" s="137"/>
      <c r="MB200" s="137"/>
      <c r="MC200" s="137"/>
      <c r="MD200" s="137"/>
      <c r="ME200" s="137"/>
      <c r="MF200" s="137"/>
      <c r="MG200" s="137"/>
      <c r="MH200" s="137"/>
      <c r="MI200" s="137"/>
      <c r="MJ200" s="137"/>
      <c r="MK200" s="137"/>
      <c r="ML200" s="137"/>
      <c r="MM200" s="137"/>
      <c r="MN200" s="137"/>
      <c r="MO200" s="137"/>
      <c r="MP200" s="137"/>
      <c r="MQ200" s="137"/>
      <c r="MR200" s="137"/>
      <c r="MS200" s="137"/>
      <c r="MT200" s="137"/>
      <c r="MU200" s="137"/>
      <c r="MV200" s="137"/>
      <c r="MW200" s="137"/>
      <c r="MX200" s="137"/>
      <c r="MY200" s="137"/>
      <c r="MZ200" s="137"/>
      <c r="NA200" s="137"/>
      <c r="NB200" s="137"/>
      <c r="NC200" s="137"/>
      <c r="ND200" s="137"/>
      <c r="NE200" s="137"/>
      <c r="NF200" s="137"/>
      <c r="NG200" s="137"/>
      <c r="NH200" s="137"/>
      <c r="NI200" s="137"/>
      <c r="NJ200" s="137"/>
      <c r="NK200" s="137"/>
      <c r="NL200" s="137"/>
      <c r="NM200" s="137"/>
      <c r="NN200" s="137"/>
      <c r="NO200" s="137"/>
      <c r="NP200" s="137"/>
      <c r="NQ200" s="137"/>
      <c r="NR200" s="137"/>
      <c r="NS200" s="137"/>
      <c r="NT200" s="137"/>
      <c r="NU200" s="137"/>
      <c r="NV200" s="137"/>
      <c r="NW200" s="137"/>
      <c r="NX200" s="137"/>
      <c r="NY200" s="137"/>
      <c r="NZ200" s="137"/>
      <c r="OA200" s="137"/>
      <c r="OB200" s="137"/>
      <c r="OC200" s="137"/>
      <c r="OD200" s="137"/>
      <c r="OE200" s="137"/>
      <c r="OF200" s="137"/>
      <c r="OG200" s="137"/>
      <c r="OH200" s="137"/>
      <c r="OI200" s="137"/>
      <c r="OJ200" s="137"/>
      <c r="OK200" s="137"/>
      <c r="OL200" s="137"/>
      <c r="OM200" s="137"/>
      <c r="ON200" s="137"/>
      <c r="OO200" s="137"/>
      <c r="OP200" s="137"/>
      <c r="OQ200" s="137"/>
      <c r="OR200" s="137"/>
      <c r="OS200" s="137"/>
      <c r="OT200" s="137"/>
      <c r="OU200" s="137"/>
      <c r="OV200" s="137"/>
      <c r="OW200" s="137"/>
      <c r="OX200" s="137"/>
      <c r="OY200" s="137"/>
      <c r="OZ200" s="137"/>
      <c r="PA200" s="137"/>
      <c r="PB200" s="137"/>
      <c r="PC200" s="137"/>
      <c r="PD200" s="137"/>
      <c r="PE200" s="137"/>
      <c r="PF200" s="137"/>
      <c r="PG200" s="137"/>
      <c r="PH200" s="137"/>
      <c r="PI200" s="137"/>
      <c r="PJ200" s="137"/>
      <c r="PK200" s="137"/>
      <c r="PL200" s="137"/>
      <c r="PM200" s="137"/>
      <c r="PN200" s="137"/>
      <c r="PO200" s="137"/>
      <c r="PP200" s="137"/>
      <c r="PQ200" s="137"/>
      <c r="PR200" s="137"/>
      <c r="PS200" s="137"/>
      <c r="PT200" s="137"/>
      <c r="PU200" s="137"/>
      <c r="PV200" s="137"/>
      <c r="PW200" s="137"/>
      <c r="PX200" s="137"/>
      <c r="PY200" s="137"/>
      <c r="PZ200" s="137"/>
      <c r="QA200" s="137"/>
      <c r="QB200" s="137"/>
      <c r="QC200" s="137"/>
      <c r="QD200" s="137"/>
      <c r="QE200" s="137"/>
      <c r="QF200" s="137"/>
      <c r="QG200" s="137"/>
      <c r="QH200" s="137"/>
      <c r="QI200" s="137"/>
      <c r="QJ200" s="137"/>
      <c r="QK200" s="137"/>
      <c r="QL200" s="137"/>
      <c r="QM200" s="137"/>
      <c r="QN200" s="137"/>
      <c r="QO200" s="137"/>
      <c r="QP200" s="137"/>
      <c r="QQ200" s="137"/>
      <c r="QR200" s="137"/>
      <c r="QS200" s="137"/>
      <c r="QT200" s="137"/>
      <c r="QU200" s="137"/>
      <c r="QV200" s="137"/>
      <c r="QW200" s="137"/>
      <c r="QX200" s="137"/>
      <c r="QY200" s="137"/>
      <c r="QZ200" s="137"/>
      <c r="RA200" s="137"/>
      <c r="RB200" s="137"/>
      <c r="RC200" s="137"/>
      <c r="RD200" s="137"/>
      <c r="RE200" s="137"/>
      <c r="RF200" s="137"/>
      <c r="RG200" s="137"/>
      <c r="RH200" s="137"/>
      <c r="RI200" s="137"/>
      <c r="RJ200" s="137"/>
      <c r="RK200" s="137"/>
      <c r="RL200" s="137"/>
      <c r="RM200" s="137"/>
      <c r="RN200" s="137"/>
      <c r="RO200" s="137"/>
      <c r="RP200" s="137"/>
      <c r="RQ200" s="137"/>
      <c r="RR200" s="137"/>
      <c r="RS200" s="137"/>
      <c r="RT200" s="137"/>
      <c r="RU200" s="137"/>
      <c r="RV200" s="137"/>
      <c r="RW200" s="137"/>
    </row>
    <row r="201" spans="1:491" s="138" customFormat="1" ht="15.75" x14ac:dyDescent="0.25">
      <c r="A201" s="276"/>
      <c r="B201" s="279"/>
      <c r="C201" s="122" t="s">
        <v>4</v>
      </c>
      <c r="D201" s="144">
        <f>D205</f>
        <v>60343.199999999997</v>
      </c>
      <c r="E201" s="144">
        <f>E205</f>
        <v>60343.199999999997</v>
      </c>
      <c r="F201" s="123">
        <f t="shared" si="48"/>
        <v>1</v>
      </c>
      <c r="G201" s="273"/>
      <c r="H201" s="124"/>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c r="BT201" s="137"/>
      <c r="BU201" s="137"/>
      <c r="BV201" s="137"/>
      <c r="BW201" s="137"/>
      <c r="BX201" s="137"/>
      <c r="BY201" s="137"/>
      <c r="BZ201" s="137"/>
      <c r="CA201" s="137"/>
      <c r="CB201" s="137"/>
      <c r="CC201" s="137"/>
      <c r="CD201" s="137"/>
      <c r="CE201" s="137"/>
      <c r="CF201" s="137"/>
      <c r="CG201" s="137"/>
      <c r="CH201" s="137"/>
      <c r="CI201" s="137"/>
      <c r="CJ201" s="137"/>
      <c r="CK201" s="137"/>
      <c r="CL201" s="137"/>
      <c r="CM201" s="137"/>
      <c r="CN201" s="137"/>
      <c r="CO201" s="137"/>
      <c r="CP201" s="137"/>
      <c r="CQ201" s="137"/>
      <c r="CR201" s="137"/>
      <c r="CS201" s="137"/>
      <c r="CT201" s="137"/>
      <c r="CU201" s="137"/>
      <c r="CV201" s="137"/>
      <c r="CW201" s="137"/>
      <c r="CX201" s="137"/>
      <c r="CY201" s="137"/>
      <c r="CZ201" s="137"/>
      <c r="DA201" s="137"/>
      <c r="DB201" s="137"/>
      <c r="DC201" s="137"/>
      <c r="DD201" s="137"/>
      <c r="DE201" s="137"/>
      <c r="DF201" s="137"/>
      <c r="DG201" s="137"/>
      <c r="DH201" s="137"/>
      <c r="DI201" s="137"/>
      <c r="DJ201" s="137"/>
      <c r="DK201" s="137"/>
      <c r="DL201" s="137"/>
      <c r="DM201" s="137"/>
      <c r="DN201" s="137"/>
      <c r="DO201" s="137"/>
      <c r="DP201" s="137"/>
      <c r="DQ201" s="137"/>
      <c r="DR201" s="137"/>
      <c r="DS201" s="137"/>
      <c r="DT201" s="137"/>
      <c r="DU201" s="137"/>
      <c r="DV201" s="137"/>
      <c r="DW201" s="137"/>
      <c r="DX201" s="137"/>
      <c r="DY201" s="137"/>
      <c r="DZ201" s="137"/>
      <c r="EA201" s="137"/>
      <c r="EB201" s="137"/>
      <c r="EC201" s="137"/>
      <c r="ED201" s="137"/>
      <c r="EE201" s="137"/>
      <c r="EF201" s="137"/>
      <c r="EG201" s="137"/>
      <c r="EH201" s="137"/>
      <c r="EI201" s="137"/>
      <c r="EJ201" s="137"/>
      <c r="EK201" s="137"/>
      <c r="EL201" s="137"/>
      <c r="EM201" s="137"/>
      <c r="EN201" s="137"/>
      <c r="EO201" s="137"/>
      <c r="EP201" s="137"/>
      <c r="EQ201" s="137"/>
      <c r="ER201" s="137"/>
      <c r="ES201" s="137"/>
      <c r="ET201" s="137"/>
      <c r="EU201" s="137"/>
      <c r="EV201" s="137"/>
      <c r="EW201" s="137"/>
      <c r="EX201" s="137"/>
      <c r="EY201" s="137"/>
      <c r="EZ201" s="137"/>
      <c r="FA201" s="137"/>
      <c r="FB201" s="137"/>
      <c r="FC201" s="137"/>
      <c r="FD201" s="137"/>
      <c r="FE201" s="137"/>
      <c r="FF201" s="137"/>
      <c r="FG201" s="137"/>
      <c r="FH201" s="137"/>
      <c r="FI201" s="137"/>
      <c r="FJ201" s="137"/>
      <c r="FK201" s="137"/>
      <c r="FL201" s="137"/>
      <c r="FM201" s="137"/>
      <c r="FN201" s="137"/>
      <c r="FO201" s="137"/>
      <c r="FP201" s="137"/>
      <c r="FQ201" s="137"/>
      <c r="FR201" s="137"/>
      <c r="FS201" s="137"/>
      <c r="FT201" s="137"/>
      <c r="FU201" s="137"/>
      <c r="FV201" s="137"/>
      <c r="FW201" s="137"/>
      <c r="FX201" s="137"/>
      <c r="FY201" s="137"/>
      <c r="FZ201" s="137"/>
      <c r="GA201" s="137"/>
      <c r="GB201" s="137"/>
      <c r="GC201" s="137"/>
      <c r="GD201" s="137"/>
      <c r="GE201" s="137"/>
      <c r="GF201" s="137"/>
      <c r="GG201" s="137"/>
      <c r="GH201" s="137"/>
      <c r="GI201" s="137"/>
      <c r="GJ201" s="137"/>
      <c r="GK201" s="137"/>
      <c r="GL201" s="137"/>
      <c r="GM201" s="137"/>
      <c r="GN201" s="137"/>
      <c r="GO201" s="137"/>
      <c r="GP201" s="137"/>
      <c r="GQ201" s="137"/>
      <c r="GR201" s="137"/>
      <c r="GS201" s="137"/>
      <c r="GT201" s="137"/>
      <c r="GU201" s="137"/>
      <c r="GV201" s="137"/>
      <c r="GW201" s="137"/>
      <c r="GX201" s="137"/>
      <c r="GY201" s="137"/>
      <c r="GZ201" s="137"/>
      <c r="HA201" s="137"/>
      <c r="HB201" s="137"/>
      <c r="HC201" s="137"/>
      <c r="HD201" s="137"/>
      <c r="HE201" s="137"/>
      <c r="HF201" s="137"/>
      <c r="HG201" s="137"/>
      <c r="HH201" s="137"/>
      <c r="HI201" s="137"/>
      <c r="HJ201" s="137"/>
      <c r="HK201" s="137"/>
      <c r="HL201" s="137"/>
      <c r="HM201" s="137"/>
      <c r="HN201" s="137"/>
      <c r="HO201" s="137"/>
      <c r="HP201" s="137"/>
      <c r="HQ201" s="137"/>
      <c r="HR201" s="137"/>
      <c r="HS201" s="137"/>
      <c r="HT201" s="137"/>
      <c r="HU201" s="137"/>
      <c r="HV201" s="137"/>
      <c r="HW201" s="137"/>
      <c r="HX201" s="137"/>
      <c r="HY201" s="137"/>
      <c r="HZ201" s="137"/>
      <c r="IA201" s="137"/>
      <c r="IB201" s="137"/>
      <c r="IC201" s="137"/>
      <c r="ID201" s="137"/>
      <c r="IE201" s="137"/>
      <c r="IF201" s="137"/>
      <c r="IG201" s="137"/>
      <c r="IH201" s="137"/>
      <c r="II201" s="137"/>
      <c r="IJ201" s="137"/>
      <c r="IK201" s="137"/>
      <c r="IL201" s="137"/>
      <c r="IM201" s="137"/>
      <c r="IN201" s="137"/>
      <c r="IO201" s="137"/>
      <c r="IP201" s="137"/>
      <c r="IQ201" s="137"/>
      <c r="IR201" s="137"/>
      <c r="IS201" s="137"/>
      <c r="IT201" s="137"/>
      <c r="IU201" s="137"/>
      <c r="IV201" s="137"/>
      <c r="IW201" s="137"/>
      <c r="IX201" s="137"/>
      <c r="IY201" s="137"/>
      <c r="IZ201" s="137"/>
      <c r="JA201" s="137"/>
      <c r="JB201" s="137"/>
      <c r="JC201" s="137"/>
      <c r="JD201" s="137"/>
      <c r="JE201" s="137"/>
      <c r="JF201" s="137"/>
      <c r="JG201" s="137"/>
      <c r="JH201" s="137"/>
      <c r="JI201" s="137"/>
      <c r="JJ201" s="137"/>
      <c r="JK201" s="137"/>
      <c r="JL201" s="137"/>
      <c r="JM201" s="137"/>
      <c r="JN201" s="137"/>
      <c r="JO201" s="137"/>
      <c r="JP201" s="137"/>
      <c r="JQ201" s="137"/>
      <c r="JR201" s="137"/>
      <c r="JS201" s="137"/>
      <c r="JT201" s="137"/>
      <c r="JU201" s="137"/>
      <c r="JV201" s="137"/>
      <c r="JW201" s="137"/>
      <c r="JX201" s="137"/>
      <c r="JY201" s="137"/>
      <c r="JZ201" s="137"/>
      <c r="KA201" s="137"/>
      <c r="KB201" s="137"/>
      <c r="KC201" s="137"/>
      <c r="KD201" s="137"/>
      <c r="KE201" s="137"/>
      <c r="KF201" s="137"/>
      <c r="KG201" s="137"/>
      <c r="KH201" s="137"/>
      <c r="KI201" s="137"/>
      <c r="KJ201" s="137"/>
      <c r="KK201" s="137"/>
      <c r="KL201" s="137"/>
      <c r="KM201" s="137"/>
      <c r="KN201" s="137"/>
      <c r="KO201" s="137"/>
      <c r="KP201" s="137"/>
      <c r="KQ201" s="137"/>
      <c r="KR201" s="137"/>
      <c r="KS201" s="137"/>
      <c r="KT201" s="137"/>
      <c r="KU201" s="137"/>
      <c r="KV201" s="137"/>
      <c r="KW201" s="137"/>
      <c r="KX201" s="137"/>
      <c r="KY201" s="137"/>
      <c r="KZ201" s="137"/>
      <c r="LA201" s="137"/>
      <c r="LB201" s="137"/>
      <c r="LC201" s="137"/>
      <c r="LD201" s="137"/>
      <c r="LE201" s="137"/>
      <c r="LF201" s="137"/>
      <c r="LG201" s="137"/>
      <c r="LH201" s="137"/>
      <c r="LI201" s="137"/>
      <c r="LJ201" s="137"/>
      <c r="LK201" s="137"/>
      <c r="LL201" s="137"/>
      <c r="LM201" s="137"/>
      <c r="LN201" s="137"/>
      <c r="LO201" s="137"/>
      <c r="LP201" s="137"/>
      <c r="LQ201" s="137"/>
      <c r="LR201" s="137"/>
      <c r="LS201" s="137"/>
      <c r="LT201" s="137"/>
      <c r="LU201" s="137"/>
      <c r="LV201" s="137"/>
      <c r="LW201" s="137"/>
      <c r="LX201" s="137"/>
      <c r="LY201" s="137"/>
      <c r="LZ201" s="137"/>
      <c r="MA201" s="137"/>
      <c r="MB201" s="137"/>
      <c r="MC201" s="137"/>
      <c r="MD201" s="137"/>
      <c r="ME201" s="137"/>
      <c r="MF201" s="137"/>
      <c r="MG201" s="137"/>
      <c r="MH201" s="137"/>
      <c r="MI201" s="137"/>
      <c r="MJ201" s="137"/>
      <c r="MK201" s="137"/>
      <c r="ML201" s="137"/>
      <c r="MM201" s="137"/>
      <c r="MN201" s="137"/>
      <c r="MO201" s="137"/>
      <c r="MP201" s="137"/>
      <c r="MQ201" s="137"/>
      <c r="MR201" s="137"/>
      <c r="MS201" s="137"/>
      <c r="MT201" s="137"/>
      <c r="MU201" s="137"/>
      <c r="MV201" s="137"/>
      <c r="MW201" s="137"/>
      <c r="MX201" s="137"/>
      <c r="MY201" s="137"/>
      <c r="MZ201" s="137"/>
      <c r="NA201" s="137"/>
      <c r="NB201" s="137"/>
      <c r="NC201" s="137"/>
      <c r="ND201" s="137"/>
      <c r="NE201" s="137"/>
      <c r="NF201" s="137"/>
      <c r="NG201" s="137"/>
      <c r="NH201" s="137"/>
      <c r="NI201" s="137"/>
      <c r="NJ201" s="137"/>
      <c r="NK201" s="137"/>
      <c r="NL201" s="137"/>
      <c r="NM201" s="137"/>
      <c r="NN201" s="137"/>
      <c r="NO201" s="137"/>
      <c r="NP201" s="137"/>
      <c r="NQ201" s="137"/>
      <c r="NR201" s="137"/>
      <c r="NS201" s="137"/>
      <c r="NT201" s="137"/>
      <c r="NU201" s="137"/>
      <c r="NV201" s="137"/>
      <c r="NW201" s="137"/>
      <c r="NX201" s="137"/>
      <c r="NY201" s="137"/>
      <c r="NZ201" s="137"/>
      <c r="OA201" s="137"/>
      <c r="OB201" s="137"/>
      <c r="OC201" s="137"/>
      <c r="OD201" s="137"/>
      <c r="OE201" s="137"/>
      <c r="OF201" s="137"/>
      <c r="OG201" s="137"/>
      <c r="OH201" s="137"/>
      <c r="OI201" s="137"/>
      <c r="OJ201" s="137"/>
      <c r="OK201" s="137"/>
      <c r="OL201" s="137"/>
      <c r="OM201" s="137"/>
      <c r="ON201" s="137"/>
      <c r="OO201" s="137"/>
      <c r="OP201" s="137"/>
      <c r="OQ201" s="137"/>
      <c r="OR201" s="137"/>
      <c r="OS201" s="137"/>
      <c r="OT201" s="137"/>
      <c r="OU201" s="137"/>
      <c r="OV201" s="137"/>
      <c r="OW201" s="137"/>
      <c r="OX201" s="137"/>
      <c r="OY201" s="137"/>
      <c r="OZ201" s="137"/>
      <c r="PA201" s="137"/>
      <c r="PB201" s="137"/>
      <c r="PC201" s="137"/>
      <c r="PD201" s="137"/>
      <c r="PE201" s="137"/>
      <c r="PF201" s="137"/>
      <c r="PG201" s="137"/>
      <c r="PH201" s="137"/>
      <c r="PI201" s="137"/>
      <c r="PJ201" s="137"/>
      <c r="PK201" s="137"/>
      <c r="PL201" s="137"/>
      <c r="PM201" s="137"/>
      <c r="PN201" s="137"/>
      <c r="PO201" s="137"/>
      <c r="PP201" s="137"/>
      <c r="PQ201" s="137"/>
      <c r="PR201" s="137"/>
      <c r="PS201" s="137"/>
      <c r="PT201" s="137"/>
      <c r="PU201" s="137"/>
      <c r="PV201" s="137"/>
      <c r="PW201" s="137"/>
      <c r="PX201" s="137"/>
      <c r="PY201" s="137"/>
      <c r="PZ201" s="137"/>
      <c r="QA201" s="137"/>
      <c r="QB201" s="137"/>
      <c r="QC201" s="137"/>
      <c r="QD201" s="137"/>
      <c r="QE201" s="137"/>
      <c r="QF201" s="137"/>
      <c r="QG201" s="137"/>
      <c r="QH201" s="137"/>
      <c r="QI201" s="137"/>
      <c r="QJ201" s="137"/>
      <c r="QK201" s="137"/>
      <c r="QL201" s="137"/>
      <c r="QM201" s="137"/>
      <c r="QN201" s="137"/>
      <c r="QO201" s="137"/>
      <c r="QP201" s="137"/>
      <c r="QQ201" s="137"/>
      <c r="QR201" s="137"/>
      <c r="QS201" s="137"/>
      <c r="QT201" s="137"/>
      <c r="QU201" s="137"/>
      <c r="QV201" s="137"/>
      <c r="QW201" s="137"/>
      <c r="QX201" s="137"/>
      <c r="QY201" s="137"/>
      <c r="QZ201" s="137"/>
      <c r="RA201" s="137"/>
      <c r="RB201" s="137"/>
      <c r="RC201" s="137"/>
      <c r="RD201" s="137"/>
      <c r="RE201" s="137"/>
      <c r="RF201" s="137"/>
      <c r="RG201" s="137"/>
      <c r="RH201" s="137"/>
      <c r="RI201" s="137"/>
      <c r="RJ201" s="137"/>
      <c r="RK201" s="137"/>
      <c r="RL201" s="137"/>
      <c r="RM201" s="137"/>
      <c r="RN201" s="137"/>
      <c r="RO201" s="137"/>
      <c r="RP201" s="137"/>
      <c r="RQ201" s="137"/>
      <c r="RR201" s="137"/>
      <c r="RS201" s="137"/>
      <c r="RT201" s="137"/>
      <c r="RU201" s="137"/>
      <c r="RV201" s="137"/>
      <c r="RW201" s="137"/>
    </row>
    <row r="202" spans="1:491" s="138" customFormat="1" ht="15.75" x14ac:dyDescent="0.25">
      <c r="A202" s="277"/>
      <c r="B202" s="280"/>
      <c r="C202" s="122" t="s">
        <v>5</v>
      </c>
      <c r="D202" s="144"/>
      <c r="E202" s="144"/>
      <c r="F202" s="123" t="e">
        <f t="shared" si="48"/>
        <v>#DIV/0!</v>
      </c>
      <c r="G202" s="274"/>
      <c r="H202" s="124"/>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c r="BT202" s="137"/>
      <c r="BU202" s="137"/>
      <c r="BV202" s="137"/>
      <c r="BW202" s="137"/>
      <c r="BX202" s="137"/>
      <c r="BY202" s="137"/>
      <c r="BZ202" s="137"/>
      <c r="CA202" s="137"/>
      <c r="CB202" s="137"/>
      <c r="CC202" s="137"/>
      <c r="CD202" s="137"/>
      <c r="CE202" s="137"/>
      <c r="CF202" s="137"/>
      <c r="CG202" s="137"/>
      <c r="CH202" s="137"/>
      <c r="CI202" s="137"/>
      <c r="CJ202" s="137"/>
      <c r="CK202" s="137"/>
      <c r="CL202" s="137"/>
      <c r="CM202" s="137"/>
      <c r="CN202" s="137"/>
      <c r="CO202" s="137"/>
      <c r="CP202" s="137"/>
      <c r="CQ202" s="137"/>
      <c r="CR202" s="137"/>
      <c r="CS202" s="137"/>
      <c r="CT202" s="137"/>
      <c r="CU202" s="137"/>
      <c r="CV202" s="137"/>
      <c r="CW202" s="137"/>
      <c r="CX202" s="137"/>
      <c r="CY202" s="137"/>
      <c r="CZ202" s="137"/>
      <c r="DA202" s="137"/>
      <c r="DB202" s="137"/>
      <c r="DC202" s="137"/>
      <c r="DD202" s="137"/>
      <c r="DE202" s="137"/>
      <c r="DF202" s="137"/>
      <c r="DG202" s="137"/>
      <c r="DH202" s="137"/>
      <c r="DI202" s="137"/>
      <c r="DJ202" s="137"/>
      <c r="DK202" s="137"/>
      <c r="DL202" s="137"/>
      <c r="DM202" s="137"/>
      <c r="DN202" s="137"/>
      <c r="DO202" s="137"/>
      <c r="DP202" s="137"/>
      <c r="DQ202" s="137"/>
      <c r="DR202" s="137"/>
      <c r="DS202" s="137"/>
      <c r="DT202" s="137"/>
      <c r="DU202" s="137"/>
      <c r="DV202" s="137"/>
      <c r="DW202" s="137"/>
      <c r="DX202" s="137"/>
      <c r="DY202" s="137"/>
      <c r="DZ202" s="137"/>
      <c r="EA202" s="137"/>
      <c r="EB202" s="137"/>
      <c r="EC202" s="137"/>
      <c r="ED202" s="137"/>
      <c r="EE202" s="137"/>
      <c r="EF202" s="137"/>
      <c r="EG202" s="137"/>
      <c r="EH202" s="137"/>
      <c r="EI202" s="137"/>
      <c r="EJ202" s="137"/>
      <c r="EK202" s="137"/>
      <c r="EL202" s="137"/>
      <c r="EM202" s="137"/>
      <c r="EN202" s="137"/>
      <c r="EO202" s="137"/>
      <c r="EP202" s="137"/>
      <c r="EQ202" s="137"/>
      <c r="ER202" s="137"/>
      <c r="ES202" s="137"/>
      <c r="ET202" s="137"/>
      <c r="EU202" s="137"/>
      <c r="EV202" s="137"/>
      <c r="EW202" s="137"/>
      <c r="EX202" s="137"/>
      <c r="EY202" s="137"/>
      <c r="EZ202" s="137"/>
      <c r="FA202" s="137"/>
      <c r="FB202" s="137"/>
      <c r="FC202" s="137"/>
      <c r="FD202" s="137"/>
      <c r="FE202" s="137"/>
      <c r="FF202" s="137"/>
      <c r="FG202" s="137"/>
      <c r="FH202" s="137"/>
      <c r="FI202" s="137"/>
      <c r="FJ202" s="137"/>
      <c r="FK202" s="137"/>
      <c r="FL202" s="137"/>
      <c r="FM202" s="137"/>
      <c r="FN202" s="137"/>
      <c r="FO202" s="137"/>
      <c r="FP202" s="137"/>
      <c r="FQ202" s="137"/>
      <c r="FR202" s="137"/>
      <c r="FS202" s="137"/>
      <c r="FT202" s="137"/>
      <c r="FU202" s="137"/>
      <c r="FV202" s="137"/>
      <c r="FW202" s="137"/>
      <c r="FX202" s="137"/>
      <c r="FY202" s="137"/>
      <c r="FZ202" s="137"/>
      <c r="GA202" s="137"/>
      <c r="GB202" s="137"/>
      <c r="GC202" s="137"/>
      <c r="GD202" s="137"/>
      <c r="GE202" s="137"/>
      <c r="GF202" s="137"/>
      <c r="GG202" s="137"/>
      <c r="GH202" s="137"/>
      <c r="GI202" s="137"/>
      <c r="GJ202" s="137"/>
      <c r="GK202" s="137"/>
      <c r="GL202" s="137"/>
      <c r="GM202" s="137"/>
      <c r="GN202" s="137"/>
      <c r="GO202" s="137"/>
      <c r="GP202" s="137"/>
      <c r="GQ202" s="137"/>
      <c r="GR202" s="137"/>
      <c r="GS202" s="137"/>
      <c r="GT202" s="137"/>
      <c r="GU202" s="137"/>
      <c r="GV202" s="137"/>
      <c r="GW202" s="137"/>
      <c r="GX202" s="137"/>
      <c r="GY202" s="137"/>
      <c r="GZ202" s="137"/>
      <c r="HA202" s="137"/>
      <c r="HB202" s="137"/>
      <c r="HC202" s="137"/>
      <c r="HD202" s="137"/>
      <c r="HE202" s="137"/>
      <c r="HF202" s="137"/>
      <c r="HG202" s="137"/>
      <c r="HH202" s="137"/>
      <c r="HI202" s="137"/>
      <c r="HJ202" s="137"/>
      <c r="HK202" s="137"/>
      <c r="HL202" s="137"/>
      <c r="HM202" s="137"/>
      <c r="HN202" s="137"/>
      <c r="HO202" s="137"/>
      <c r="HP202" s="137"/>
      <c r="HQ202" s="137"/>
      <c r="HR202" s="137"/>
      <c r="HS202" s="137"/>
      <c r="HT202" s="137"/>
      <c r="HU202" s="137"/>
      <c r="HV202" s="137"/>
      <c r="HW202" s="137"/>
      <c r="HX202" s="137"/>
      <c r="HY202" s="137"/>
      <c r="HZ202" s="137"/>
      <c r="IA202" s="137"/>
      <c r="IB202" s="137"/>
      <c r="IC202" s="137"/>
      <c r="ID202" s="137"/>
      <c r="IE202" s="137"/>
      <c r="IF202" s="137"/>
      <c r="IG202" s="137"/>
      <c r="IH202" s="137"/>
      <c r="II202" s="137"/>
      <c r="IJ202" s="137"/>
      <c r="IK202" s="137"/>
      <c r="IL202" s="137"/>
      <c r="IM202" s="137"/>
      <c r="IN202" s="137"/>
      <c r="IO202" s="137"/>
      <c r="IP202" s="137"/>
      <c r="IQ202" s="137"/>
      <c r="IR202" s="137"/>
      <c r="IS202" s="137"/>
      <c r="IT202" s="137"/>
      <c r="IU202" s="137"/>
      <c r="IV202" s="137"/>
      <c r="IW202" s="137"/>
      <c r="IX202" s="137"/>
      <c r="IY202" s="137"/>
      <c r="IZ202" s="137"/>
      <c r="JA202" s="137"/>
      <c r="JB202" s="137"/>
      <c r="JC202" s="137"/>
      <c r="JD202" s="137"/>
      <c r="JE202" s="137"/>
      <c r="JF202" s="137"/>
      <c r="JG202" s="137"/>
      <c r="JH202" s="137"/>
      <c r="JI202" s="137"/>
      <c r="JJ202" s="137"/>
      <c r="JK202" s="137"/>
      <c r="JL202" s="137"/>
      <c r="JM202" s="137"/>
      <c r="JN202" s="137"/>
      <c r="JO202" s="137"/>
      <c r="JP202" s="137"/>
      <c r="JQ202" s="137"/>
      <c r="JR202" s="137"/>
      <c r="JS202" s="137"/>
      <c r="JT202" s="137"/>
      <c r="JU202" s="137"/>
      <c r="JV202" s="137"/>
      <c r="JW202" s="137"/>
      <c r="JX202" s="137"/>
      <c r="JY202" s="137"/>
      <c r="JZ202" s="137"/>
      <c r="KA202" s="137"/>
      <c r="KB202" s="137"/>
      <c r="KC202" s="137"/>
      <c r="KD202" s="137"/>
      <c r="KE202" s="137"/>
      <c r="KF202" s="137"/>
      <c r="KG202" s="137"/>
      <c r="KH202" s="137"/>
      <c r="KI202" s="137"/>
      <c r="KJ202" s="137"/>
      <c r="KK202" s="137"/>
      <c r="KL202" s="137"/>
      <c r="KM202" s="137"/>
      <c r="KN202" s="137"/>
      <c r="KO202" s="137"/>
      <c r="KP202" s="137"/>
      <c r="KQ202" s="137"/>
      <c r="KR202" s="137"/>
      <c r="KS202" s="137"/>
      <c r="KT202" s="137"/>
      <c r="KU202" s="137"/>
      <c r="KV202" s="137"/>
      <c r="KW202" s="137"/>
      <c r="KX202" s="137"/>
      <c r="KY202" s="137"/>
      <c r="KZ202" s="137"/>
      <c r="LA202" s="137"/>
      <c r="LB202" s="137"/>
      <c r="LC202" s="137"/>
      <c r="LD202" s="137"/>
      <c r="LE202" s="137"/>
      <c r="LF202" s="137"/>
      <c r="LG202" s="137"/>
      <c r="LH202" s="137"/>
      <c r="LI202" s="137"/>
      <c r="LJ202" s="137"/>
      <c r="LK202" s="137"/>
      <c r="LL202" s="137"/>
      <c r="LM202" s="137"/>
      <c r="LN202" s="137"/>
      <c r="LO202" s="137"/>
      <c r="LP202" s="137"/>
      <c r="LQ202" s="137"/>
      <c r="LR202" s="137"/>
      <c r="LS202" s="137"/>
      <c r="LT202" s="137"/>
      <c r="LU202" s="137"/>
      <c r="LV202" s="137"/>
      <c r="LW202" s="137"/>
      <c r="LX202" s="137"/>
      <c r="LY202" s="137"/>
      <c r="LZ202" s="137"/>
      <c r="MA202" s="137"/>
      <c r="MB202" s="137"/>
      <c r="MC202" s="137"/>
      <c r="MD202" s="137"/>
      <c r="ME202" s="137"/>
      <c r="MF202" s="137"/>
      <c r="MG202" s="137"/>
      <c r="MH202" s="137"/>
      <c r="MI202" s="137"/>
      <c r="MJ202" s="137"/>
      <c r="MK202" s="137"/>
      <c r="ML202" s="137"/>
      <c r="MM202" s="137"/>
      <c r="MN202" s="137"/>
      <c r="MO202" s="137"/>
      <c r="MP202" s="137"/>
      <c r="MQ202" s="137"/>
      <c r="MR202" s="137"/>
      <c r="MS202" s="137"/>
      <c r="MT202" s="137"/>
      <c r="MU202" s="137"/>
      <c r="MV202" s="137"/>
      <c r="MW202" s="137"/>
      <c r="MX202" s="137"/>
      <c r="MY202" s="137"/>
      <c r="MZ202" s="137"/>
      <c r="NA202" s="137"/>
      <c r="NB202" s="137"/>
      <c r="NC202" s="137"/>
      <c r="ND202" s="137"/>
      <c r="NE202" s="137"/>
      <c r="NF202" s="137"/>
      <c r="NG202" s="137"/>
      <c r="NH202" s="137"/>
      <c r="NI202" s="137"/>
      <c r="NJ202" s="137"/>
      <c r="NK202" s="137"/>
      <c r="NL202" s="137"/>
      <c r="NM202" s="137"/>
      <c r="NN202" s="137"/>
      <c r="NO202" s="137"/>
      <c r="NP202" s="137"/>
      <c r="NQ202" s="137"/>
      <c r="NR202" s="137"/>
      <c r="NS202" s="137"/>
      <c r="NT202" s="137"/>
      <c r="NU202" s="137"/>
      <c r="NV202" s="137"/>
      <c r="NW202" s="137"/>
      <c r="NX202" s="137"/>
      <c r="NY202" s="137"/>
      <c r="NZ202" s="137"/>
      <c r="OA202" s="137"/>
      <c r="OB202" s="137"/>
      <c r="OC202" s="137"/>
      <c r="OD202" s="137"/>
      <c r="OE202" s="137"/>
      <c r="OF202" s="137"/>
      <c r="OG202" s="137"/>
      <c r="OH202" s="137"/>
      <c r="OI202" s="137"/>
      <c r="OJ202" s="137"/>
      <c r="OK202" s="137"/>
      <c r="OL202" s="137"/>
      <c r="OM202" s="137"/>
      <c r="ON202" s="137"/>
      <c r="OO202" s="137"/>
      <c r="OP202" s="137"/>
      <c r="OQ202" s="137"/>
      <c r="OR202" s="137"/>
      <c r="OS202" s="137"/>
      <c r="OT202" s="137"/>
      <c r="OU202" s="137"/>
      <c r="OV202" s="137"/>
      <c r="OW202" s="137"/>
      <c r="OX202" s="137"/>
      <c r="OY202" s="137"/>
      <c r="OZ202" s="137"/>
      <c r="PA202" s="137"/>
      <c r="PB202" s="137"/>
      <c r="PC202" s="137"/>
      <c r="PD202" s="137"/>
      <c r="PE202" s="137"/>
      <c r="PF202" s="137"/>
      <c r="PG202" s="137"/>
      <c r="PH202" s="137"/>
      <c r="PI202" s="137"/>
      <c r="PJ202" s="137"/>
      <c r="PK202" s="137"/>
      <c r="PL202" s="137"/>
      <c r="PM202" s="137"/>
      <c r="PN202" s="137"/>
      <c r="PO202" s="137"/>
      <c r="PP202" s="137"/>
      <c r="PQ202" s="137"/>
      <c r="PR202" s="137"/>
      <c r="PS202" s="137"/>
      <c r="PT202" s="137"/>
      <c r="PU202" s="137"/>
      <c r="PV202" s="137"/>
      <c r="PW202" s="137"/>
      <c r="PX202" s="137"/>
      <c r="PY202" s="137"/>
      <c r="PZ202" s="137"/>
      <c r="QA202" s="137"/>
      <c r="QB202" s="137"/>
      <c r="QC202" s="137"/>
      <c r="QD202" s="137"/>
      <c r="QE202" s="137"/>
      <c r="QF202" s="137"/>
      <c r="QG202" s="137"/>
      <c r="QH202" s="137"/>
      <c r="QI202" s="137"/>
      <c r="QJ202" s="137"/>
      <c r="QK202" s="137"/>
      <c r="QL202" s="137"/>
      <c r="QM202" s="137"/>
      <c r="QN202" s="137"/>
      <c r="QO202" s="137"/>
      <c r="QP202" s="137"/>
      <c r="QQ202" s="137"/>
      <c r="QR202" s="137"/>
      <c r="QS202" s="137"/>
      <c r="QT202" s="137"/>
      <c r="QU202" s="137"/>
      <c r="QV202" s="137"/>
      <c r="QW202" s="137"/>
      <c r="QX202" s="137"/>
      <c r="QY202" s="137"/>
      <c r="QZ202" s="137"/>
      <c r="RA202" s="137"/>
      <c r="RB202" s="137"/>
      <c r="RC202" s="137"/>
      <c r="RD202" s="137"/>
      <c r="RE202" s="137"/>
      <c r="RF202" s="137"/>
      <c r="RG202" s="137"/>
      <c r="RH202" s="137"/>
      <c r="RI202" s="137"/>
      <c r="RJ202" s="137"/>
      <c r="RK202" s="137"/>
      <c r="RL202" s="137"/>
      <c r="RM202" s="137"/>
      <c r="RN202" s="137"/>
      <c r="RO202" s="137"/>
      <c r="RP202" s="137"/>
      <c r="RQ202" s="137"/>
      <c r="RR202" s="137"/>
      <c r="RS202" s="137"/>
      <c r="RT202" s="137"/>
      <c r="RU202" s="137"/>
      <c r="RV202" s="137"/>
      <c r="RW202" s="137"/>
    </row>
    <row r="203" spans="1:491" ht="15.75" x14ac:dyDescent="0.25">
      <c r="A203" s="257" t="s">
        <v>137</v>
      </c>
      <c r="B203" s="266" t="s">
        <v>142</v>
      </c>
      <c r="C203" s="13" t="s">
        <v>2</v>
      </c>
      <c r="D203" s="145">
        <f>D204+D205+D206</f>
        <v>196790.18589000002</v>
      </c>
      <c r="E203" s="145">
        <f>E204+E205+E206</f>
        <v>196788.89184999999</v>
      </c>
      <c r="F203" s="101">
        <f>E203/D203</f>
        <v>0.99999342426557414</v>
      </c>
      <c r="G203" s="119"/>
      <c r="H203" s="120"/>
    </row>
    <row r="204" spans="1:491" ht="15.75" x14ac:dyDescent="0.25">
      <c r="A204" s="258"/>
      <c r="B204" s="267"/>
      <c r="C204" s="13" t="s">
        <v>3</v>
      </c>
      <c r="D204" s="190">
        <v>65075.165890000004</v>
      </c>
      <c r="E204" s="190">
        <v>65074.485789999999</v>
      </c>
      <c r="F204" s="101">
        <f t="shared" ref="F204:F206" si="49">E204/D204</f>
        <v>0.99998954900858561</v>
      </c>
      <c r="G204" s="109" t="s">
        <v>92</v>
      </c>
      <c r="H204" s="120"/>
    </row>
    <row r="205" spans="1:491" ht="15.75" x14ac:dyDescent="0.25">
      <c r="A205" s="258"/>
      <c r="B205" s="267"/>
      <c r="C205" s="13" t="s">
        <v>4</v>
      </c>
      <c r="D205" s="190">
        <v>60343.199999999997</v>
      </c>
      <c r="E205" s="190">
        <v>60343.199999999997</v>
      </c>
      <c r="F205" s="101">
        <f t="shared" si="49"/>
        <v>1</v>
      </c>
      <c r="G205" s="109" t="s">
        <v>92</v>
      </c>
      <c r="H205" s="120"/>
    </row>
    <row r="206" spans="1:491" ht="15.75" x14ac:dyDescent="0.25">
      <c r="A206" s="259"/>
      <c r="B206" s="268"/>
      <c r="C206" s="13" t="s">
        <v>3</v>
      </c>
      <c r="D206" s="190">
        <v>71371.820000000007</v>
      </c>
      <c r="E206" s="190">
        <v>71371.206059999997</v>
      </c>
      <c r="F206" s="101">
        <f t="shared" si="49"/>
        <v>0.99999139800554326</v>
      </c>
      <c r="G206" s="109" t="s">
        <v>91</v>
      </c>
      <c r="H206" s="120"/>
    </row>
    <row r="207" spans="1:491" ht="15.75" x14ac:dyDescent="0.25">
      <c r="A207" s="257" t="s">
        <v>138</v>
      </c>
      <c r="B207" s="266" t="s">
        <v>143</v>
      </c>
      <c r="C207" s="13" t="s">
        <v>2</v>
      </c>
      <c r="D207" s="146">
        <f>D208</f>
        <v>9581</v>
      </c>
      <c r="E207" s="145">
        <f>E208</f>
        <v>9581</v>
      </c>
      <c r="F207" s="14">
        <f>E207/D207</f>
        <v>1</v>
      </c>
      <c r="G207" s="109" t="s">
        <v>92</v>
      </c>
      <c r="H207" s="106"/>
    </row>
    <row r="208" spans="1:491" ht="15.75" x14ac:dyDescent="0.25">
      <c r="A208" s="258"/>
      <c r="B208" s="267"/>
      <c r="C208" s="13" t="s">
        <v>3</v>
      </c>
      <c r="D208" s="190">
        <v>9581</v>
      </c>
      <c r="E208" s="190">
        <v>9581</v>
      </c>
      <c r="F208" s="101">
        <f t="shared" ref="F208:F210" si="50">E208/D208</f>
        <v>1</v>
      </c>
      <c r="G208" s="109"/>
      <c r="H208" s="108"/>
    </row>
    <row r="209" spans="1:491" ht="15.75" x14ac:dyDescent="0.25">
      <c r="A209" s="258"/>
      <c r="B209" s="267"/>
      <c r="C209" s="13" t="s">
        <v>4</v>
      </c>
      <c r="D209" s="145"/>
      <c r="E209" s="145"/>
      <c r="F209" s="101" t="e">
        <f t="shared" si="50"/>
        <v>#DIV/0!</v>
      </c>
      <c r="G209" s="109"/>
      <c r="H209" s="108"/>
    </row>
    <row r="210" spans="1:491" ht="15.75" x14ac:dyDescent="0.25">
      <c r="A210" s="259"/>
      <c r="B210" s="268"/>
      <c r="C210" s="13" t="s">
        <v>5</v>
      </c>
      <c r="D210" s="145"/>
      <c r="E210" s="145"/>
      <c r="F210" s="101" t="e">
        <f t="shared" si="50"/>
        <v>#DIV/0!</v>
      </c>
      <c r="G210" s="109"/>
      <c r="H210" s="108"/>
    </row>
    <row r="211" spans="1:491" s="148" customFormat="1" ht="15.75" x14ac:dyDescent="0.25">
      <c r="A211" s="290"/>
      <c r="B211" s="287" t="s">
        <v>147</v>
      </c>
      <c r="C211" s="125" t="s">
        <v>2</v>
      </c>
      <c r="D211" s="143">
        <f>D212+D213</f>
        <v>320726.52916999999</v>
      </c>
      <c r="E211" s="143">
        <f>E212+E213</f>
        <v>318909.00033000001</v>
      </c>
      <c r="F211" s="126">
        <f>E211/D211</f>
        <v>0.9943330885514724</v>
      </c>
      <c r="G211" s="269" t="s">
        <v>160</v>
      </c>
      <c r="H211" s="149"/>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c r="EF211" s="147"/>
      <c r="EG211" s="147"/>
      <c r="EH211" s="147"/>
      <c r="EI211" s="147"/>
      <c r="EJ211" s="147"/>
      <c r="EK211" s="147"/>
      <c r="EL211" s="147"/>
      <c r="EM211" s="147"/>
      <c r="EN211" s="147"/>
      <c r="EO211" s="147"/>
      <c r="EP211" s="147"/>
      <c r="EQ211" s="147"/>
      <c r="ER211" s="147"/>
      <c r="ES211" s="147"/>
      <c r="ET211" s="147"/>
      <c r="EU211" s="147"/>
      <c r="EV211" s="147"/>
      <c r="EW211" s="147"/>
      <c r="EX211" s="147"/>
      <c r="EY211" s="147"/>
      <c r="EZ211" s="147"/>
      <c r="FA211" s="147"/>
      <c r="FB211" s="147"/>
      <c r="FC211" s="147"/>
      <c r="FD211" s="147"/>
      <c r="FE211" s="147"/>
      <c r="FF211" s="147"/>
      <c r="FG211" s="147"/>
      <c r="FH211" s="147"/>
      <c r="FI211" s="147"/>
      <c r="FJ211" s="147"/>
      <c r="FK211" s="147"/>
      <c r="FL211" s="147"/>
      <c r="FM211" s="147"/>
      <c r="FN211" s="147"/>
      <c r="FO211" s="147"/>
      <c r="FP211" s="147"/>
      <c r="FQ211" s="147"/>
      <c r="FR211" s="147"/>
      <c r="FS211" s="147"/>
      <c r="FT211" s="147"/>
      <c r="FU211" s="147"/>
      <c r="FV211" s="147"/>
      <c r="FW211" s="147"/>
      <c r="FX211" s="147"/>
      <c r="FY211" s="147"/>
      <c r="FZ211" s="147"/>
      <c r="GA211" s="147"/>
      <c r="GB211" s="147"/>
      <c r="GC211" s="147"/>
      <c r="GD211" s="147"/>
      <c r="GE211" s="147"/>
      <c r="GF211" s="147"/>
      <c r="GG211" s="147"/>
      <c r="GH211" s="147"/>
      <c r="GI211" s="147"/>
      <c r="GJ211" s="147"/>
      <c r="GK211" s="147"/>
      <c r="GL211" s="147"/>
      <c r="GM211" s="147"/>
      <c r="GN211" s="147"/>
      <c r="GO211" s="147"/>
      <c r="GP211" s="147"/>
      <c r="GQ211" s="147"/>
      <c r="GR211" s="147"/>
      <c r="GS211" s="147"/>
      <c r="GT211" s="147"/>
      <c r="GU211" s="147"/>
      <c r="GV211" s="147"/>
      <c r="GW211" s="147"/>
      <c r="GX211" s="147"/>
      <c r="GY211" s="147"/>
      <c r="GZ211" s="147"/>
      <c r="HA211" s="147"/>
      <c r="HB211" s="147"/>
      <c r="HC211" s="147"/>
      <c r="HD211" s="147"/>
      <c r="HE211" s="147"/>
      <c r="HF211" s="147"/>
      <c r="HG211" s="147"/>
      <c r="HH211" s="147"/>
      <c r="HI211" s="147"/>
      <c r="HJ211" s="147"/>
      <c r="HK211" s="147"/>
      <c r="HL211" s="147"/>
      <c r="HM211" s="147"/>
      <c r="HN211" s="147"/>
      <c r="HO211" s="147"/>
      <c r="HP211" s="147"/>
      <c r="HQ211" s="147"/>
      <c r="HR211" s="147"/>
      <c r="HS211" s="147"/>
      <c r="HT211" s="147"/>
      <c r="HU211" s="147"/>
      <c r="HV211" s="147"/>
      <c r="HW211" s="147"/>
      <c r="HX211" s="147"/>
      <c r="HY211" s="147"/>
      <c r="HZ211" s="147"/>
      <c r="IA211" s="147"/>
      <c r="IB211" s="147"/>
      <c r="IC211" s="147"/>
      <c r="ID211" s="147"/>
      <c r="IE211" s="147"/>
      <c r="IF211" s="147"/>
      <c r="IG211" s="147"/>
      <c r="IH211" s="147"/>
      <c r="II211" s="147"/>
      <c r="IJ211" s="147"/>
      <c r="IK211" s="147"/>
      <c r="IL211" s="147"/>
      <c r="IM211" s="147"/>
      <c r="IN211" s="147"/>
      <c r="IO211" s="147"/>
      <c r="IP211" s="147"/>
      <c r="IQ211" s="147"/>
      <c r="IR211" s="147"/>
      <c r="IS211" s="147"/>
      <c r="IT211" s="147"/>
      <c r="IU211" s="147"/>
      <c r="IV211" s="147"/>
      <c r="IW211" s="147"/>
      <c r="IX211" s="147"/>
      <c r="IY211" s="147"/>
      <c r="IZ211" s="147"/>
      <c r="JA211" s="147"/>
      <c r="JB211" s="147"/>
      <c r="JC211" s="147"/>
      <c r="JD211" s="147"/>
      <c r="JE211" s="147"/>
      <c r="JF211" s="147"/>
      <c r="JG211" s="147"/>
      <c r="JH211" s="147"/>
      <c r="JI211" s="147"/>
      <c r="JJ211" s="147"/>
      <c r="JK211" s="147"/>
      <c r="JL211" s="147"/>
      <c r="JM211" s="147"/>
      <c r="JN211" s="147"/>
      <c r="JO211" s="147"/>
      <c r="JP211" s="147"/>
      <c r="JQ211" s="147"/>
      <c r="JR211" s="147"/>
      <c r="JS211" s="147"/>
      <c r="JT211" s="147"/>
      <c r="JU211" s="147"/>
      <c r="JV211" s="147"/>
      <c r="JW211" s="147"/>
      <c r="JX211" s="147"/>
      <c r="JY211" s="147"/>
      <c r="JZ211" s="147"/>
      <c r="KA211" s="147"/>
      <c r="KB211" s="147"/>
      <c r="KC211" s="147"/>
      <c r="KD211" s="147"/>
      <c r="KE211" s="147"/>
      <c r="KF211" s="147"/>
      <c r="KG211" s="147"/>
      <c r="KH211" s="147"/>
      <c r="KI211" s="147"/>
      <c r="KJ211" s="147"/>
      <c r="KK211" s="147"/>
      <c r="KL211" s="147"/>
      <c r="KM211" s="147"/>
      <c r="KN211" s="147"/>
      <c r="KO211" s="147"/>
      <c r="KP211" s="147"/>
      <c r="KQ211" s="147"/>
      <c r="KR211" s="147"/>
      <c r="KS211" s="147"/>
      <c r="KT211" s="147"/>
      <c r="KU211" s="147"/>
      <c r="KV211" s="147"/>
      <c r="KW211" s="147"/>
      <c r="KX211" s="147"/>
      <c r="KY211" s="147"/>
      <c r="KZ211" s="147"/>
      <c r="LA211" s="147"/>
      <c r="LB211" s="147"/>
      <c r="LC211" s="147"/>
      <c r="LD211" s="147"/>
      <c r="LE211" s="147"/>
      <c r="LF211" s="147"/>
      <c r="LG211" s="147"/>
      <c r="LH211" s="147"/>
      <c r="LI211" s="147"/>
      <c r="LJ211" s="147"/>
      <c r="LK211" s="147"/>
      <c r="LL211" s="147"/>
      <c r="LM211" s="147"/>
      <c r="LN211" s="147"/>
      <c r="LO211" s="147"/>
      <c r="LP211" s="147"/>
      <c r="LQ211" s="147"/>
      <c r="LR211" s="147"/>
      <c r="LS211" s="147"/>
      <c r="LT211" s="147"/>
      <c r="LU211" s="147"/>
      <c r="LV211" s="147"/>
      <c r="LW211" s="147"/>
      <c r="LX211" s="147"/>
      <c r="LY211" s="147"/>
      <c r="LZ211" s="147"/>
      <c r="MA211" s="147"/>
      <c r="MB211" s="147"/>
      <c r="MC211" s="147"/>
      <c r="MD211" s="147"/>
      <c r="ME211" s="147"/>
      <c r="MF211" s="147"/>
      <c r="MG211" s="147"/>
      <c r="MH211" s="147"/>
      <c r="MI211" s="147"/>
      <c r="MJ211" s="147"/>
      <c r="MK211" s="147"/>
      <c r="ML211" s="147"/>
      <c r="MM211" s="147"/>
      <c r="MN211" s="147"/>
      <c r="MO211" s="147"/>
      <c r="MP211" s="147"/>
      <c r="MQ211" s="147"/>
      <c r="MR211" s="147"/>
      <c r="MS211" s="147"/>
      <c r="MT211" s="147"/>
      <c r="MU211" s="147"/>
      <c r="MV211" s="147"/>
      <c r="MW211" s="147"/>
      <c r="MX211" s="147"/>
      <c r="MY211" s="147"/>
      <c r="MZ211" s="147"/>
      <c r="NA211" s="147"/>
      <c r="NB211" s="147"/>
      <c r="NC211" s="147"/>
      <c r="ND211" s="147"/>
      <c r="NE211" s="147"/>
      <c r="NF211" s="147"/>
      <c r="NG211" s="147"/>
      <c r="NH211" s="147"/>
      <c r="NI211" s="147"/>
      <c r="NJ211" s="147"/>
      <c r="NK211" s="147"/>
      <c r="NL211" s="147"/>
      <c r="NM211" s="147"/>
      <c r="NN211" s="147"/>
      <c r="NO211" s="147"/>
      <c r="NP211" s="147"/>
      <c r="NQ211" s="147"/>
      <c r="NR211" s="147"/>
      <c r="NS211" s="147"/>
      <c r="NT211" s="147"/>
      <c r="NU211" s="147"/>
      <c r="NV211" s="147"/>
      <c r="NW211" s="147"/>
      <c r="NX211" s="147"/>
      <c r="NY211" s="147"/>
      <c r="NZ211" s="147"/>
      <c r="OA211" s="147"/>
      <c r="OB211" s="147"/>
      <c r="OC211" s="147"/>
      <c r="OD211" s="147"/>
      <c r="OE211" s="147"/>
      <c r="OF211" s="147"/>
      <c r="OG211" s="147"/>
      <c r="OH211" s="147"/>
      <c r="OI211" s="147"/>
      <c r="OJ211" s="147"/>
      <c r="OK211" s="147"/>
      <c r="OL211" s="147"/>
      <c r="OM211" s="147"/>
      <c r="ON211" s="147"/>
      <c r="OO211" s="147"/>
      <c r="OP211" s="147"/>
      <c r="OQ211" s="147"/>
      <c r="OR211" s="147"/>
      <c r="OS211" s="147"/>
      <c r="OT211" s="147"/>
      <c r="OU211" s="147"/>
      <c r="OV211" s="147"/>
      <c r="OW211" s="147"/>
      <c r="OX211" s="147"/>
      <c r="OY211" s="147"/>
      <c r="OZ211" s="147"/>
      <c r="PA211" s="147"/>
      <c r="PB211" s="147"/>
      <c r="PC211" s="147"/>
      <c r="PD211" s="147"/>
      <c r="PE211" s="147"/>
      <c r="PF211" s="147"/>
      <c r="PG211" s="147"/>
      <c r="PH211" s="147"/>
      <c r="PI211" s="147"/>
      <c r="PJ211" s="147"/>
      <c r="PK211" s="147"/>
      <c r="PL211" s="147"/>
      <c r="PM211" s="147"/>
      <c r="PN211" s="147"/>
      <c r="PO211" s="147"/>
      <c r="PP211" s="147"/>
      <c r="PQ211" s="147"/>
      <c r="PR211" s="147"/>
      <c r="PS211" s="147"/>
      <c r="PT211" s="147"/>
      <c r="PU211" s="147"/>
      <c r="PV211" s="147"/>
      <c r="PW211" s="147"/>
      <c r="PX211" s="147"/>
      <c r="PY211" s="147"/>
      <c r="PZ211" s="147"/>
      <c r="QA211" s="147"/>
      <c r="QB211" s="147"/>
      <c r="QC211" s="147"/>
      <c r="QD211" s="147"/>
      <c r="QE211" s="147"/>
      <c r="QF211" s="147"/>
      <c r="QG211" s="147"/>
      <c r="QH211" s="147"/>
      <c r="QI211" s="147"/>
      <c r="QJ211" s="147"/>
      <c r="QK211" s="147"/>
      <c r="QL211" s="147"/>
      <c r="QM211" s="147"/>
      <c r="QN211" s="147"/>
      <c r="QO211" s="147"/>
      <c r="QP211" s="147"/>
      <c r="QQ211" s="147"/>
      <c r="QR211" s="147"/>
      <c r="QS211" s="147"/>
      <c r="QT211" s="147"/>
      <c r="QU211" s="147"/>
      <c r="QV211" s="147"/>
      <c r="QW211" s="147"/>
      <c r="QX211" s="147"/>
      <c r="QY211" s="147"/>
      <c r="QZ211" s="147"/>
      <c r="RA211" s="147"/>
      <c r="RB211" s="147"/>
      <c r="RC211" s="147"/>
      <c r="RD211" s="147"/>
      <c r="RE211" s="147"/>
      <c r="RF211" s="147"/>
      <c r="RG211" s="147"/>
      <c r="RH211" s="147"/>
      <c r="RI211" s="147"/>
      <c r="RJ211" s="147"/>
      <c r="RK211" s="147"/>
      <c r="RL211" s="147"/>
      <c r="RM211" s="147"/>
      <c r="RN211" s="147"/>
      <c r="RO211" s="147"/>
      <c r="RP211" s="147"/>
      <c r="RQ211" s="147"/>
      <c r="RR211" s="147"/>
      <c r="RS211" s="147"/>
      <c r="RT211" s="147"/>
      <c r="RU211" s="147"/>
      <c r="RV211" s="147"/>
      <c r="RW211" s="147"/>
    </row>
    <row r="212" spans="1:491" s="148" customFormat="1" ht="15.75" x14ac:dyDescent="0.25">
      <c r="A212" s="291"/>
      <c r="B212" s="288"/>
      <c r="C212" s="125" t="s">
        <v>3</v>
      </c>
      <c r="D212" s="143">
        <f>D216+D236+D256+D272+D288</f>
        <v>240519.52952000001</v>
      </c>
      <c r="E212" s="143">
        <f>E216+E236+E256+E272+E288</f>
        <v>238702.00068</v>
      </c>
      <c r="F212" s="126">
        <f t="shared" ref="F212:F214" si="51">E212/D212</f>
        <v>0.99244332115721656</v>
      </c>
      <c r="G212" s="270"/>
      <c r="H212" s="149"/>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c r="EF212" s="147"/>
      <c r="EG212" s="147"/>
      <c r="EH212" s="147"/>
      <c r="EI212" s="147"/>
      <c r="EJ212" s="147"/>
      <c r="EK212" s="147"/>
      <c r="EL212" s="147"/>
      <c r="EM212" s="147"/>
      <c r="EN212" s="147"/>
      <c r="EO212" s="147"/>
      <c r="EP212" s="147"/>
      <c r="EQ212" s="147"/>
      <c r="ER212" s="147"/>
      <c r="ES212" s="147"/>
      <c r="ET212" s="147"/>
      <c r="EU212" s="147"/>
      <c r="EV212" s="147"/>
      <c r="EW212" s="147"/>
      <c r="EX212" s="147"/>
      <c r="EY212" s="147"/>
      <c r="EZ212" s="147"/>
      <c r="FA212" s="147"/>
      <c r="FB212" s="147"/>
      <c r="FC212" s="147"/>
      <c r="FD212" s="147"/>
      <c r="FE212" s="147"/>
      <c r="FF212" s="147"/>
      <c r="FG212" s="147"/>
      <c r="FH212" s="147"/>
      <c r="FI212" s="147"/>
      <c r="FJ212" s="147"/>
      <c r="FK212" s="147"/>
      <c r="FL212" s="147"/>
      <c r="FM212" s="147"/>
      <c r="FN212" s="147"/>
      <c r="FO212" s="147"/>
      <c r="FP212" s="147"/>
      <c r="FQ212" s="147"/>
      <c r="FR212" s="147"/>
      <c r="FS212" s="147"/>
      <c r="FT212" s="147"/>
      <c r="FU212" s="147"/>
      <c r="FV212" s="147"/>
      <c r="FW212" s="147"/>
      <c r="FX212" s="147"/>
      <c r="FY212" s="147"/>
      <c r="FZ212" s="147"/>
      <c r="GA212" s="147"/>
      <c r="GB212" s="147"/>
      <c r="GC212" s="147"/>
      <c r="GD212" s="147"/>
      <c r="GE212" s="147"/>
      <c r="GF212" s="147"/>
      <c r="GG212" s="147"/>
      <c r="GH212" s="147"/>
      <c r="GI212" s="147"/>
      <c r="GJ212" s="147"/>
      <c r="GK212" s="147"/>
      <c r="GL212" s="147"/>
      <c r="GM212" s="147"/>
      <c r="GN212" s="147"/>
      <c r="GO212" s="147"/>
      <c r="GP212" s="147"/>
      <c r="GQ212" s="147"/>
      <c r="GR212" s="147"/>
      <c r="GS212" s="147"/>
      <c r="GT212" s="147"/>
      <c r="GU212" s="147"/>
      <c r="GV212" s="147"/>
      <c r="GW212" s="147"/>
      <c r="GX212" s="147"/>
      <c r="GY212" s="147"/>
      <c r="GZ212" s="147"/>
      <c r="HA212" s="147"/>
      <c r="HB212" s="147"/>
      <c r="HC212" s="147"/>
      <c r="HD212" s="147"/>
      <c r="HE212" s="147"/>
      <c r="HF212" s="147"/>
      <c r="HG212" s="147"/>
      <c r="HH212" s="147"/>
      <c r="HI212" s="147"/>
      <c r="HJ212" s="147"/>
      <c r="HK212" s="147"/>
      <c r="HL212" s="147"/>
      <c r="HM212" s="147"/>
      <c r="HN212" s="147"/>
      <c r="HO212" s="147"/>
      <c r="HP212" s="147"/>
      <c r="HQ212" s="147"/>
      <c r="HR212" s="147"/>
      <c r="HS212" s="147"/>
      <c r="HT212" s="147"/>
      <c r="HU212" s="147"/>
      <c r="HV212" s="147"/>
      <c r="HW212" s="147"/>
      <c r="HX212" s="147"/>
      <c r="HY212" s="147"/>
      <c r="HZ212" s="147"/>
      <c r="IA212" s="147"/>
      <c r="IB212" s="147"/>
      <c r="IC212" s="147"/>
      <c r="ID212" s="147"/>
      <c r="IE212" s="147"/>
      <c r="IF212" s="147"/>
      <c r="IG212" s="147"/>
      <c r="IH212" s="147"/>
      <c r="II212" s="147"/>
      <c r="IJ212" s="147"/>
      <c r="IK212" s="147"/>
      <c r="IL212" s="147"/>
      <c r="IM212" s="147"/>
      <c r="IN212" s="147"/>
      <c r="IO212" s="147"/>
      <c r="IP212" s="147"/>
      <c r="IQ212" s="147"/>
      <c r="IR212" s="147"/>
      <c r="IS212" s="147"/>
      <c r="IT212" s="147"/>
      <c r="IU212" s="147"/>
      <c r="IV212" s="147"/>
      <c r="IW212" s="147"/>
      <c r="IX212" s="147"/>
      <c r="IY212" s="147"/>
      <c r="IZ212" s="147"/>
      <c r="JA212" s="147"/>
      <c r="JB212" s="147"/>
      <c r="JC212" s="147"/>
      <c r="JD212" s="147"/>
      <c r="JE212" s="147"/>
      <c r="JF212" s="147"/>
      <c r="JG212" s="147"/>
      <c r="JH212" s="147"/>
      <c r="JI212" s="147"/>
      <c r="JJ212" s="147"/>
      <c r="JK212" s="147"/>
      <c r="JL212" s="147"/>
      <c r="JM212" s="147"/>
      <c r="JN212" s="147"/>
      <c r="JO212" s="147"/>
      <c r="JP212" s="147"/>
      <c r="JQ212" s="147"/>
      <c r="JR212" s="147"/>
      <c r="JS212" s="147"/>
      <c r="JT212" s="147"/>
      <c r="JU212" s="147"/>
      <c r="JV212" s="147"/>
      <c r="JW212" s="147"/>
      <c r="JX212" s="147"/>
      <c r="JY212" s="147"/>
      <c r="JZ212" s="147"/>
      <c r="KA212" s="147"/>
      <c r="KB212" s="147"/>
      <c r="KC212" s="147"/>
      <c r="KD212" s="147"/>
      <c r="KE212" s="147"/>
      <c r="KF212" s="147"/>
      <c r="KG212" s="147"/>
      <c r="KH212" s="147"/>
      <c r="KI212" s="147"/>
      <c r="KJ212" s="147"/>
      <c r="KK212" s="147"/>
      <c r="KL212" s="147"/>
      <c r="KM212" s="147"/>
      <c r="KN212" s="147"/>
      <c r="KO212" s="147"/>
      <c r="KP212" s="147"/>
      <c r="KQ212" s="147"/>
      <c r="KR212" s="147"/>
      <c r="KS212" s="147"/>
      <c r="KT212" s="147"/>
      <c r="KU212" s="147"/>
      <c r="KV212" s="147"/>
      <c r="KW212" s="147"/>
      <c r="KX212" s="147"/>
      <c r="KY212" s="147"/>
      <c r="KZ212" s="147"/>
      <c r="LA212" s="147"/>
      <c r="LB212" s="147"/>
      <c r="LC212" s="147"/>
      <c r="LD212" s="147"/>
      <c r="LE212" s="147"/>
      <c r="LF212" s="147"/>
      <c r="LG212" s="147"/>
      <c r="LH212" s="147"/>
      <c r="LI212" s="147"/>
      <c r="LJ212" s="147"/>
      <c r="LK212" s="147"/>
      <c r="LL212" s="147"/>
      <c r="LM212" s="147"/>
      <c r="LN212" s="147"/>
      <c r="LO212" s="147"/>
      <c r="LP212" s="147"/>
      <c r="LQ212" s="147"/>
      <c r="LR212" s="147"/>
      <c r="LS212" s="147"/>
      <c r="LT212" s="147"/>
      <c r="LU212" s="147"/>
      <c r="LV212" s="147"/>
      <c r="LW212" s="147"/>
      <c r="LX212" s="147"/>
      <c r="LY212" s="147"/>
      <c r="LZ212" s="147"/>
      <c r="MA212" s="147"/>
      <c r="MB212" s="147"/>
      <c r="MC212" s="147"/>
      <c r="MD212" s="147"/>
      <c r="ME212" s="147"/>
      <c r="MF212" s="147"/>
      <c r="MG212" s="147"/>
      <c r="MH212" s="147"/>
      <c r="MI212" s="147"/>
      <c r="MJ212" s="147"/>
      <c r="MK212" s="147"/>
      <c r="ML212" s="147"/>
      <c r="MM212" s="147"/>
      <c r="MN212" s="147"/>
      <c r="MO212" s="147"/>
      <c r="MP212" s="147"/>
      <c r="MQ212" s="147"/>
      <c r="MR212" s="147"/>
      <c r="MS212" s="147"/>
      <c r="MT212" s="147"/>
      <c r="MU212" s="147"/>
      <c r="MV212" s="147"/>
      <c r="MW212" s="147"/>
      <c r="MX212" s="147"/>
      <c r="MY212" s="147"/>
      <c r="MZ212" s="147"/>
      <c r="NA212" s="147"/>
      <c r="NB212" s="147"/>
      <c r="NC212" s="147"/>
      <c r="ND212" s="147"/>
      <c r="NE212" s="147"/>
      <c r="NF212" s="147"/>
      <c r="NG212" s="147"/>
      <c r="NH212" s="147"/>
      <c r="NI212" s="147"/>
      <c r="NJ212" s="147"/>
      <c r="NK212" s="147"/>
      <c r="NL212" s="147"/>
      <c r="NM212" s="147"/>
      <c r="NN212" s="147"/>
      <c r="NO212" s="147"/>
      <c r="NP212" s="147"/>
      <c r="NQ212" s="147"/>
      <c r="NR212" s="147"/>
      <c r="NS212" s="147"/>
      <c r="NT212" s="147"/>
      <c r="NU212" s="147"/>
      <c r="NV212" s="147"/>
      <c r="NW212" s="147"/>
      <c r="NX212" s="147"/>
      <c r="NY212" s="147"/>
      <c r="NZ212" s="147"/>
      <c r="OA212" s="147"/>
      <c r="OB212" s="147"/>
      <c r="OC212" s="147"/>
      <c r="OD212" s="147"/>
      <c r="OE212" s="147"/>
      <c r="OF212" s="147"/>
      <c r="OG212" s="147"/>
      <c r="OH212" s="147"/>
      <c r="OI212" s="147"/>
      <c r="OJ212" s="147"/>
      <c r="OK212" s="147"/>
      <c r="OL212" s="147"/>
      <c r="OM212" s="147"/>
      <c r="ON212" s="147"/>
      <c r="OO212" s="147"/>
      <c r="OP212" s="147"/>
      <c r="OQ212" s="147"/>
      <c r="OR212" s="147"/>
      <c r="OS212" s="147"/>
      <c r="OT212" s="147"/>
      <c r="OU212" s="147"/>
      <c r="OV212" s="147"/>
      <c r="OW212" s="147"/>
      <c r="OX212" s="147"/>
      <c r="OY212" s="147"/>
      <c r="OZ212" s="147"/>
      <c r="PA212" s="147"/>
      <c r="PB212" s="147"/>
      <c r="PC212" s="147"/>
      <c r="PD212" s="147"/>
      <c r="PE212" s="147"/>
      <c r="PF212" s="147"/>
      <c r="PG212" s="147"/>
      <c r="PH212" s="147"/>
      <c r="PI212" s="147"/>
      <c r="PJ212" s="147"/>
      <c r="PK212" s="147"/>
      <c r="PL212" s="147"/>
      <c r="PM212" s="147"/>
      <c r="PN212" s="147"/>
      <c r="PO212" s="147"/>
      <c r="PP212" s="147"/>
      <c r="PQ212" s="147"/>
      <c r="PR212" s="147"/>
      <c r="PS212" s="147"/>
      <c r="PT212" s="147"/>
      <c r="PU212" s="147"/>
      <c r="PV212" s="147"/>
      <c r="PW212" s="147"/>
      <c r="PX212" s="147"/>
      <c r="PY212" s="147"/>
      <c r="PZ212" s="147"/>
      <c r="QA212" s="147"/>
      <c r="QB212" s="147"/>
      <c r="QC212" s="147"/>
      <c r="QD212" s="147"/>
      <c r="QE212" s="147"/>
      <c r="QF212" s="147"/>
      <c r="QG212" s="147"/>
      <c r="QH212" s="147"/>
      <c r="QI212" s="147"/>
      <c r="QJ212" s="147"/>
      <c r="QK212" s="147"/>
      <c r="QL212" s="147"/>
      <c r="QM212" s="147"/>
      <c r="QN212" s="147"/>
      <c r="QO212" s="147"/>
      <c r="QP212" s="147"/>
      <c r="QQ212" s="147"/>
      <c r="QR212" s="147"/>
      <c r="QS212" s="147"/>
      <c r="QT212" s="147"/>
      <c r="QU212" s="147"/>
      <c r="QV212" s="147"/>
      <c r="QW212" s="147"/>
      <c r="QX212" s="147"/>
      <c r="QY212" s="147"/>
      <c r="QZ212" s="147"/>
      <c r="RA212" s="147"/>
      <c r="RB212" s="147"/>
      <c r="RC212" s="147"/>
      <c r="RD212" s="147"/>
      <c r="RE212" s="147"/>
      <c r="RF212" s="147"/>
      <c r="RG212" s="147"/>
      <c r="RH212" s="147"/>
      <c r="RI212" s="147"/>
      <c r="RJ212" s="147"/>
      <c r="RK212" s="147"/>
      <c r="RL212" s="147"/>
      <c r="RM212" s="147"/>
      <c r="RN212" s="147"/>
      <c r="RO212" s="147"/>
      <c r="RP212" s="147"/>
      <c r="RQ212" s="147"/>
      <c r="RR212" s="147"/>
      <c r="RS212" s="147"/>
      <c r="RT212" s="147"/>
      <c r="RU212" s="147"/>
      <c r="RV212" s="147"/>
      <c r="RW212" s="147"/>
    </row>
    <row r="213" spans="1:491" s="148" customFormat="1" ht="15.75" x14ac:dyDescent="0.25">
      <c r="A213" s="291"/>
      <c r="B213" s="288"/>
      <c r="C213" s="125" t="s">
        <v>4</v>
      </c>
      <c r="D213" s="143">
        <f>D257+D289</f>
        <v>80206.999650000012</v>
      </c>
      <c r="E213" s="143">
        <f>E257+E289</f>
        <v>80206.999650000012</v>
      </c>
      <c r="F213" s="126">
        <f t="shared" si="51"/>
        <v>1</v>
      </c>
      <c r="G213" s="270"/>
      <c r="H213" s="149"/>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c r="EF213" s="147"/>
      <c r="EG213" s="147"/>
      <c r="EH213" s="147"/>
      <c r="EI213" s="147"/>
      <c r="EJ213" s="147"/>
      <c r="EK213" s="147"/>
      <c r="EL213" s="147"/>
      <c r="EM213" s="147"/>
      <c r="EN213" s="147"/>
      <c r="EO213" s="147"/>
      <c r="EP213" s="147"/>
      <c r="EQ213" s="147"/>
      <c r="ER213" s="147"/>
      <c r="ES213" s="147"/>
      <c r="ET213" s="147"/>
      <c r="EU213" s="147"/>
      <c r="EV213" s="147"/>
      <c r="EW213" s="147"/>
      <c r="EX213" s="147"/>
      <c r="EY213" s="147"/>
      <c r="EZ213" s="147"/>
      <c r="FA213" s="147"/>
      <c r="FB213" s="147"/>
      <c r="FC213" s="147"/>
      <c r="FD213" s="147"/>
      <c r="FE213" s="147"/>
      <c r="FF213" s="147"/>
      <c r="FG213" s="147"/>
      <c r="FH213" s="147"/>
      <c r="FI213" s="147"/>
      <c r="FJ213" s="147"/>
      <c r="FK213" s="147"/>
      <c r="FL213" s="147"/>
      <c r="FM213" s="147"/>
      <c r="FN213" s="147"/>
      <c r="FO213" s="147"/>
      <c r="FP213" s="147"/>
      <c r="FQ213" s="147"/>
      <c r="FR213" s="147"/>
      <c r="FS213" s="147"/>
      <c r="FT213" s="147"/>
      <c r="FU213" s="147"/>
      <c r="FV213" s="147"/>
      <c r="FW213" s="147"/>
      <c r="FX213" s="147"/>
      <c r="FY213" s="147"/>
      <c r="FZ213" s="147"/>
      <c r="GA213" s="147"/>
      <c r="GB213" s="147"/>
      <c r="GC213" s="147"/>
      <c r="GD213" s="147"/>
      <c r="GE213" s="147"/>
      <c r="GF213" s="147"/>
      <c r="GG213" s="147"/>
      <c r="GH213" s="147"/>
      <c r="GI213" s="147"/>
      <c r="GJ213" s="147"/>
      <c r="GK213" s="147"/>
      <c r="GL213" s="147"/>
      <c r="GM213" s="147"/>
      <c r="GN213" s="147"/>
      <c r="GO213" s="147"/>
      <c r="GP213" s="147"/>
      <c r="GQ213" s="147"/>
      <c r="GR213" s="147"/>
      <c r="GS213" s="147"/>
      <c r="GT213" s="147"/>
      <c r="GU213" s="147"/>
      <c r="GV213" s="147"/>
      <c r="GW213" s="147"/>
      <c r="GX213" s="147"/>
      <c r="GY213" s="147"/>
      <c r="GZ213" s="147"/>
      <c r="HA213" s="147"/>
      <c r="HB213" s="147"/>
      <c r="HC213" s="147"/>
      <c r="HD213" s="147"/>
      <c r="HE213" s="147"/>
      <c r="HF213" s="147"/>
      <c r="HG213" s="147"/>
      <c r="HH213" s="147"/>
      <c r="HI213" s="147"/>
      <c r="HJ213" s="147"/>
      <c r="HK213" s="147"/>
      <c r="HL213" s="147"/>
      <c r="HM213" s="147"/>
      <c r="HN213" s="147"/>
      <c r="HO213" s="147"/>
      <c r="HP213" s="147"/>
      <c r="HQ213" s="147"/>
      <c r="HR213" s="147"/>
      <c r="HS213" s="147"/>
      <c r="HT213" s="147"/>
      <c r="HU213" s="147"/>
      <c r="HV213" s="147"/>
      <c r="HW213" s="147"/>
      <c r="HX213" s="147"/>
      <c r="HY213" s="147"/>
      <c r="HZ213" s="147"/>
      <c r="IA213" s="147"/>
      <c r="IB213" s="147"/>
      <c r="IC213" s="147"/>
      <c r="ID213" s="147"/>
      <c r="IE213" s="147"/>
      <c r="IF213" s="147"/>
      <c r="IG213" s="147"/>
      <c r="IH213" s="147"/>
      <c r="II213" s="147"/>
      <c r="IJ213" s="147"/>
      <c r="IK213" s="147"/>
      <c r="IL213" s="147"/>
      <c r="IM213" s="147"/>
      <c r="IN213" s="147"/>
      <c r="IO213" s="147"/>
      <c r="IP213" s="147"/>
      <c r="IQ213" s="147"/>
      <c r="IR213" s="147"/>
      <c r="IS213" s="147"/>
      <c r="IT213" s="147"/>
      <c r="IU213" s="147"/>
      <c r="IV213" s="147"/>
      <c r="IW213" s="147"/>
      <c r="IX213" s="147"/>
      <c r="IY213" s="147"/>
      <c r="IZ213" s="147"/>
      <c r="JA213" s="147"/>
      <c r="JB213" s="147"/>
      <c r="JC213" s="147"/>
      <c r="JD213" s="147"/>
      <c r="JE213" s="147"/>
      <c r="JF213" s="147"/>
      <c r="JG213" s="147"/>
      <c r="JH213" s="147"/>
      <c r="JI213" s="147"/>
      <c r="JJ213" s="147"/>
      <c r="JK213" s="147"/>
      <c r="JL213" s="147"/>
      <c r="JM213" s="147"/>
      <c r="JN213" s="147"/>
      <c r="JO213" s="147"/>
      <c r="JP213" s="147"/>
      <c r="JQ213" s="147"/>
      <c r="JR213" s="147"/>
      <c r="JS213" s="147"/>
      <c r="JT213" s="147"/>
      <c r="JU213" s="147"/>
      <c r="JV213" s="147"/>
      <c r="JW213" s="147"/>
      <c r="JX213" s="147"/>
      <c r="JY213" s="147"/>
      <c r="JZ213" s="147"/>
      <c r="KA213" s="147"/>
      <c r="KB213" s="147"/>
      <c r="KC213" s="147"/>
      <c r="KD213" s="147"/>
      <c r="KE213" s="147"/>
      <c r="KF213" s="147"/>
      <c r="KG213" s="147"/>
      <c r="KH213" s="147"/>
      <c r="KI213" s="147"/>
      <c r="KJ213" s="147"/>
      <c r="KK213" s="147"/>
      <c r="KL213" s="147"/>
      <c r="KM213" s="147"/>
      <c r="KN213" s="147"/>
      <c r="KO213" s="147"/>
      <c r="KP213" s="147"/>
      <c r="KQ213" s="147"/>
      <c r="KR213" s="147"/>
      <c r="KS213" s="147"/>
      <c r="KT213" s="147"/>
      <c r="KU213" s="147"/>
      <c r="KV213" s="147"/>
      <c r="KW213" s="147"/>
      <c r="KX213" s="147"/>
      <c r="KY213" s="147"/>
      <c r="KZ213" s="147"/>
      <c r="LA213" s="147"/>
      <c r="LB213" s="147"/>
      <c r="LC213" s="147"/>
      <c r="LD213" s="147"/>
      <c r="LE213" s="147"/>
      <c r="LF213" s="147"/>
      <c r="LG213" s="147"/>
      <c r="LH213" s="147"/>
      <c r="LI213" s="147"/>
      <c r="LJ213" s="147"/>
      <c r="LK213" s="147"/>
      <c r="LL213" s="147"/>
      <c r="LM213" s="147"/>
      <c r="LN213" s="147"/>
      <c r="LO213" s="147"/>
      <c r="LP213" s="147"/>
      <c r="LQ213" s="147"/>
      <c r="LR213" s="147"/>
      <c r="LS213" s="147"/>
      <c r="LT213" s="147"/>
      <c r="LU213" s="147"/>
      <c r="LV213" s="147"/>
      <c r="LW213" s="147"/>
      <c r="LX213" s="147"/>
      <c r="LY213" s="147"/>
      <c r="LZ213" s="147"/>
      <c r="MA213" s="147"/>
      <c r="MB213" s="147"/>
      <c r="MC213" s="147"/>
      <c r="MD213" s="147"/>
      <c r="ME213" s="147"/>
      <c r="MF213" s="147"/>
      <c r="MG213" s="147"/>
      <c r="MH213" s="147"/>
      <c r="MI213" s="147"/>
      <c r="MJ213" s="147"/>
      <c r="MK213" s="147"/>
      <c r="ML213" s="147"/>
      <c r="MM213" s="147"/>
      <c r="MN213" s="147"/>
      <c r="MO213" s="147"/>
      <c r="MP213" s="147"/>
      <c r="MQ213" s="147"/>
      <c r="MR213" s="147"/>
      <c r="MS213" s="147"/>
      <c r="MT213" s="147"/>
      <c r="MU213" s="147"/>
      <c r="MV213" s="147"/>
      <c r="MW213" s="147"/>
      <c r="MX213" s="147"/>
      <c r="MY213" s="147"/>
      <c r="MZ213" s="147"/>
      <c r="NA213" s="147"/>
      <c r="NB213" s="147"/>
      <c r="NC213" s="147"/>
      <c r="ND213" s="147"/>
      <c r="NE213" s="147"/>
      <c r="NF213" s="147"/>
      <c r="NG213" s="147"/>
      <c r="NH213" s="147"/>
      <c r="NI213" s="147"/>
      <c r="NJ213" s="147"/>
      <c r="NK213" s="147"/>
      <c r="NL213" s="147"/>
      <c r="NM213" s="147"/>
      <c r="NN213" s="147"/>
      <c r="NO213" s="147"/>
      <c r="NP213" s="147"/>
      <c r="NQ213" s="147"/>
      <c r="NR213" s="147"/>
      <c r="NS213" s="147"/>
      <c r="NT213" s="147"/>
      <c r="NU213" s="147"/>
      <c r="NV213" s="147"/>
      <c r="NW213" s="147"/>
      <c r="NX213" s="147"/>
      <c r="NY213" s="147"/>
      <c r="NZ213" s="147"/>
      <c r="OA213" s="147"/>
      <c r="OB213" s="147"/>
      <c r="OC213" s="147"/>
      <c r="OD213" s="147"/>
      <c r="OE213" s="147"/>
      <c r="OF213" s="147"/>
      <c r="OG213" s="147"/>
      <c r="OH213" s="147"/>
      <c r="OI213" s="147"/>
      <c r="OJ213" s="147"/>
      <c r="OK213" s="147"/>
      <c r="OL213" s="147"/>
      <c r="OM213" s="147"/>
      <c r="ON213" s="147"/>
      <c r="OO213" s="147"/>
      <c r="OP213" s="147"/>
      <c r="OQ213" s="147"/>
      <c r="OR213" s="147"/>
      <c r="OS213" s="147"/>
      <c r="OT213" s="147"/>
      <c r="OU213" s="147"/>
      <c r="OV213" s="147"/>
      <c r="OW213" s="147"/>
      <c r="OX213" s="147"/>
      <c r="OY213" s="147"/>
      <c r="OZ213" s="147"/>
      <c r="PA213" s="147"/>
      <c r="PB213" s="147"/>
      <c r="PC213" s="147"/>
      <c r="PD213" s="147"/>
      <c r="PE213" s="147"/>
      <c r="PF213" s="147"/>
      <c r="PG213" s="147"/>
      <c r="PH213" s="147"/>
      <c r="PI213" s="147"/>
      <c r="PJ213" s="147"/>
      <c r="PK213" s="147"/>
      <c r="PL213" s="147"/>
      <c r="PM213" s="147"/>
      <c r="PN213" s="147"/>
      <c r="PO213" s="147"/>
      <c r="PP213" s="147"/>
      <c r="PQ213" s="147"/>
      <c r="PR213" s="147"/>
      <c r="PS213" s="147"/>
      <c r="PT213" s="147"/>
      <c r="PU213" s="147"/>
      <c r="PV213" s="147"/>
      <c r="PW213" s="147"/>
      <c r="PX213" s="147"/>
      <c r="PY213" s="147"/>
      <c r="PZ213" s="147"/>
      <c r="QA213" s="147"/>
      <c r="QB213" s="147"/>
      <c r="QC213" s="147"/>
      <c r="QD213" s="147"/>
      <c r="QE213" s="147"/>
      <c r="QF213" s="147"/>
      <c r="QG213" s="147"/>
      <c r="QH213" s="147"/>
      <c r="QI213" s="147"/>
      <c r="QJ213" s="147"/>
      <c r="QK213" s="147"/>
      <c r="QL213" s="147"/>
      <c r="QM213" s="147"/>
      <c r="QN213" s="147"/>
      <c r="QO213" s="147"/>
      <c r="QP213" s="147"/>
      <c r="QQ213" s="147"/>
      <c r="QR213" s="147"/>
      <c r="QS213" s="147"/>
      <c r="QT213" s="147"/>
      <c r="QU213" s="147"/>
      <c r="QV213" s="147"/>
      <c r="QW213" s="147"/>
      <c r="QX213" s="147"/>
      <c r="QY213" s="147"/>
      <c r="QZ213" s="147"/>
      <c r="RA213" s="147"/>
      <c r="RB213" s="147"/>
      <c r="RC213" s="147"/>
      <c r="RD213" s="147"/>
      <c r="RE213" s="147"/>
      <c r="RF213" s="147"/>
      <c r="RG213" s="147"/>
      <c r="RH213" s="147"/>
      <c r="RI213" s="147"/>
      <c r="RJ213" s="147"/>
      <c r="RK213" s="147"/>
      <c r="RL213" s="147"/>
      <c r="RM213" s="147"/>
      <c r="RN213" s="147"/>
      <c r="RO213" s="147"/>
      <c r="RP213" s="147"/>
      <c r="RQ213" s="147"/>
      <c r="RR213" s="147"/>
      <c r="RS213" s="147"/>
      <c r="RT213" s="147"/>
      <c r="RU213" s="147"/>
      <c r="RV213" s="147"/>
      <c r="RW213" s="147"/>
    </row>
    <row r="214" spans="1:491" s="148" customFormat="1" ht="15.75" x14ac:dyDescent="0.25">
      <c r="A214" s="292"/>
      <c r="B214" s="289"/>
      <c r="C214" s="125" t="s">
        <v>5</v>
      </c>
      <c r="D214" s="143"/>
      <c r="E214" s="143"/>
      <c r="F214" s="126" t="e">
        <f t="shared" si="51"/>
        <v>#DIV/0!</v>
      </c>
      <c r="G214" s="271"/>
      <c r="H214" s="149"/>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c r="DQ214" s="147"/>
      <c r="DR214" s="147"/>
      <c r="DS214" s="147"/>
      <c r="DT214" s="147"/>
      <c r="DU214" s="147"/>
      <c r="DV214" s="147"/>
      <c r="DW214" s="147"/>
      <c r="DX214" s="147"/>
      <c r="DY214" s="147"/>
      <c r="DZ214" s="147"/>
      <c r="EA214" s="147"/>
      <c r="EB214" s="147"/>
      <c r="EC214" s="147"/>
      <c r="ED214" s="147"/>
      <c r="EE214" s="147"/>
      <c r="EF214" s="147"/>
      <c r="EG214" s="147"/>
      <c r="EH214" s="147"/>
      <c r="EI214" s="147"/>
      <c r="EJ214" s="147"/>
      <c r="EK214" s="147"/>
      <c r="EL214" s="147"/>
      <c r="EM214" s="147"/>
      <c r="EN214" s="147"/>
      <c r="EO214" s="147"/>
      <c r="EP214" s="147"/>
      <c r="EQ214" s="147"/>
      <c r="ER214" s="147"/>
      <c r="ES214" s="147"/>
      <c r="ET214" s="147"/>
      <c r="EU214" s="147"/>
      <c r="EV214" s="147"/>
      <c r="EW214" s="147"/>
      <c r="EX214" s="147"/>
      <c r="EY214" s="147"/>
      <c r="EZ214" s="147"/>
      <c r="FA214" s="147"/>
      <c r="FB214" s="147"/>
      <c r="FC214" s="147"/>
      <c r="FD214" s="147"/>
      <c r="FE214" s="147"/>
      <c r="FF214" s="147"/>
      <c r="FG214" s="147"/>
      <c r="FH214" s="147"/>
      <c r="FI214" s="147"/>
      <c r="FJ214" s="147"/>
      <c r="FK214" s="147"/>
      <c r="FL214" s="147"/>
      <c r="FM214" s="147"/>
      <c r="FN214" s="147"/>
      <c r="FO214" s="147"/>
      <c r="FP214" s="147"/>
      <c r="FQ214" s="147"/>
      <c r="FR214" s="147"/>
      <c r="FS214" s="147"/>
      <c r="FT214" s="147"/>
      <c r="FU214" s="147"/>
      <c r="FV214" s="147"/>
      <c r="FW214" s="147"/>
      <c r="FX214" s="147"/>
      <c r="FY214" s="147"/>
      <c r="FZ214" s="147"/>
      <c r="GA214" s="147"/>
      <c r="GB214" s="147"/>
      <c r="GC214" s="147"/>
      <c r="GD214" s="147"/>
      <c r="GE214" s="147"/>
      <c r="GF214" s="147"/>
      <c r="GG214" s="147"/>
      <c r="GH214" s="147"/>
      <c r="GI214" s="147"/>
      <c r="GJ214" s="147"/>
      <c r="GK214" s="147"/>
      <c r="GL214" s="147"/>
      <c r="GM214" s="147"/>
      <c r="GN214" s="147"/>
      <c r="GO214" s="147"/>
      <c r="GP214" s="147"/>
      <c r="GQ214" s="147"/>
      <c r="GR214" s="147"/>
      <c r="GS214" s="147"/>
      <c r="GT214" s="147"/>
      <c r="GU214" s="147"/>
      <c r="GV214" s="147"/>
      <c r="GW214" s="147"/>
      <c r="GX214" s="147"/>
      <c r="GY214" s="147"/>
      <c r="GZ214" s="147"/>
      <c r="HA214" s="147"/>
      <c r="HB214" s="147"/>
      <c r="HC214" s="147"/>
      <c r="HD214" s="147"/>
      <c r="HE214" s="147"/>
      <c r="HF214" s="147"/>
      <c r="HG214" s="147"/>
      <c r="HH214" s="147"/>
      <c r="HI214" s="147"/>
      <c r="HJ214" s="147"/>
      <c r="HK214" s="147"/>
      <c r="HL214" s="147"/>
      <c r="HM214" s="147"/>
      <c r="HN214" s="147"/>
      <c r="HO214" s="147"/>
      <c r="HP214" s="147"/>
      <c r="HQ214" s="147"/>
      <c r="HR214" s="147"/>
      <c r="HS214" s="147"/>
      <c r="HT214" s="147"/>
      <c r="HU214" s="147"/>
      <c r="HV214" s="147"/>
      <c r="HW214" s="147"/>
      <c r="HX214" s="147"/>
      <c r="HY214" s="147"/>
      <c r="HZ214" s="147"/>
      <c r="IA214" s="147"/>
      <c r="IB214" s="147"/>
      <c r="IC214" s="147"/>
      <c r="ID214" s="147"/>
      <c r="IE214" s="147"/>
      <c r="IF214" s="147"/>
      <c r="IG214" s="147"/>
      <c r="IH214" s="147"/>
      <c r="II214" s="147"/>
      <c r="IJ214" s="147"/>
      <c r="IK214" s="147"/>
      <c r="IL214" s="147"/>
      <c r="IM214" s="147"/>
      <c r="IN214" s="147"/>
      <c r="IO214" s="147"/>
      <c r="IP214" s="147"/>
      <c r="IQ214" s="147"/>
      <c r="IR214" s="147"/>
      <c r="IS214" s="147"/>
      <c r="IT214" s="147"/>
      <c r="IU214" s="147"/>
      <c r="IV214" s="147"/>
      <c r="IW214" s="147"/>
      <c r="IX214" s="147"/>
      <c r="IY214" s="147"/>
      <c r="IZ214" s="147"/>
      <c r="JA214" s="147"/>
      <c r="JB214" s="147"/>
      <c r="JC214" s="147"/>
      <c r="JD214" s="147"/>
      <c r="JE214" s="147"/>
      <c r="JF214" s="147"/>
      <c r="JG214" s="147"/>
      <c r="JH214" s="147"/>
      <c r="JI214" s="147"/>
      <c r="JJ214" s="147"/>
      <c r="JK214" s="147"/>
      <c r="JL214" s="147"/>
      <c r="JM214" s="147"/>
      <c r="JN214" s="147"/>
      <c r="JO214" s="147"/>
      <c r="JP214" s="147"/>
      <c r="JQ214" s="147"/>
      <c r="JR214" s="147"/>
      <c r="JS214" s="147"/>
      <c r="JT214" s="147"/>
      <c r="JU214" s="147"/>
      <c r="JV214" s="147"/>
      <c r="JW214" s="147"/>
      <c r="JX214" s="147"/>
      <c r="JY214" s="147"/>
      <c r="JZ214" s="147"/>
      <c r="KA214" s="147"/>
      <c r="KB214" s="147"/>
      <c r="KC214" s="147"/>
      <c r="KD214" s="147"/>
      <c r="KE214" s="147"/>
      <c r="KF214" s="147"/>
      <c r="KG214" s="147"/>
      <c r="KH214" s="147"/>
      <c r="KI214" s="147"/>
      <c r="KJ214" s="147"/>
      <c r="KK214" s="147"/>
      <c r="KL214" s="147"/>
      <c r="KM214" s="147"/>
      <c r="KN214" s="147"/>
      <c r="KO214" s="147"/>
      <c r="KP214" s="147"/>
      <c r="KQ214" s="147"/>
      <c r="KR214" s="147"/>
      <c r="KS214" s="147"/>
      <c r="KT214" s="147"/>
      <c r="KU214" s="147"/>
      <c r="KV214" s="147"/>
      <c r="KW214" s="147"/>
      <c r="KX214" s="147"/>
      <c r="KY214" s="147"/>
      <c r="KZ214" s="147"/>
      <c r="LA214" s="147"/>
      <c r="LB214" s="147"/>
      <c r="LC214" s="147"/>
      <c r="LD214" s="147"/>
      <c r="LE214" s="147"/>
      <c r="LF214" s="147"/>
      <c r="LG214" s="147"/>
      <c r="LH214" s="147"/>
      <c r="LI214" s="147"/>
      <c r="LJ214" s="147"/>
      <c r="LK214" s="147"/>
      <c r="LL214" s="147"/>
      <c r="LM214" s="147"/>
      <c r="LN214" s="147"/>
      <c r="LO214" s="147"/>
      <c r="LP214" s="147"/>
      <c r="LQ214" s="147"/>
      <c r="LR214" s="147"/>
      <c r="LS214" s="147"/>
      <c r="LT214" s="147"/>
      <c r="LU214" s="147"/>
      <c r="LV214" s="147"/>
      <c r="LW214" s="147"/>
      <c r="LX214" s="147"/>
      <c r="LY214" s="147"/>
      <c r="LZ214" s="147"/>
      <c r="MA214" s="147"/>
      <c r="MB214" s="147"/>
      <c r="MC214" s="147"/>
      <c r="MD214" s="147"/>
      <c r="ME214" s="147"/>
      <c r="MF214" s="147"/>
      <c r="MG214" s="147"/>
      <c r="MH214" s="147"/>
      <c r="MI214" s="147"/>
      <c r="MJ214" s="147"/>
      <c r="MK214" s="147"/>
      <c r="ML214" s="147"/>
      <c r="MM214" s="147"/>
      <c r="MN214" s="147"/>
      <c r="MO214" s="147"/>
      <c r="MP214" s="147"/>
      <c r="MQ214" s="147"/>
      <c r="MR214" s="147"/>
      <c r="MS214" s="147"/>
      <c r="MT214" s="147"/>
      <c r="MU214" s="147"/>
      <c r="MV214" s="147"/>
      <c r="MW214" s="147"/>
      <c r="MX214" s="147"/>
      <c r="MY214" s="147"/>
      <c r="MZ214" s="147"/>
      <c r="NA214" s="147"/>
      <c r="NB214" s="147"/>
      <c r="NC214" s="147"/>
      <c r="ND214" s="147"/>
      <c r="NE214" s="147"/>
      <c r="NF214" s="147"/>
      <c r="NG214" s="147"/>
      <c r="NH214" s="147"/>
      <c r="NI214" s="147"/>
      <c r="NJ214" s="147"/>
      <c r="NK214" s="147"/>
      <c r="NL214" s="147"/>
      <c r="NM214" s="147"/>
      <c r="NN214" s="147"/>
      <c r="NO214" s="147"/>
      <c r="NP214" s="147"/>
      <c r="NQ214" s="147"/>
      <c r="NR214" s="147"/>
      <c r="NS214" s="147"/>
      <c r="NT214" s="147"/>
      <c r="NU214" s="147"/>
      <c r="NV214" s="147"/>
      <c r="NW214" s="147"/>
      <c r="NX214" s="147"/>
      <c r="NY214" s="147"/>
      <c r="NZ214" s="147"/>
      <c r="OA214" s="147"/>
      <c r="OB214" s="147"/>
      <c r="OC214" s="147"/>
      <c r="OD214" s="147"/>
      <c r="OE214" s="147"/>
      <c r="OF214" s="147"/>
      <c r="OG214" s="147"/>
      <c r="OH214" s="147"/>
      <c r="OI214" s="147"/>
      <c r="OJ214" s="147"/>
      <c r="OK214" s="147"/>
      <c r="OL214" s="147"/>
      <c r="OM214" s="147"/>
      <c r="ON214" s="147"/>
      <c r="OO214" s="147"/>
      <c r="OP214" s="147"/>
      <c r="OQ214" s="147"/>
      <c r="OR214" s="147"/>
      <c r="OS214" s="147"/>
      <c r="OT214" s="147"/>
      <c r="OU214" s="147"/>
      <c r="OV214" s="147"/>
      <c r="OW214" s="147"/>
      <c r="OX214" s="147"/>
      <c r="OY214" s="147"/>
      <c r="OZ214" s="147"/>
      <c r="PA214" s="147"/>
      <c r="PB214" s="147"/>
      <c r="PC214" s="147"/>
      <c r="PD214" s="147"/>
      <c r="PE214" s="147"/>
      <c r="PF214" s="147"/>
      <c r="PG214" s="147"/>
      <c r="PH214" s="147"/>
      <c r="PI214" s="147"/>
      <c r="PJ214" s="147"/>
      <c r="PK214" s="147"/>
      <c r="PL214" s="147"/>
      <c r="PM214" s="147"/>
      <c r="PN214" s="147"/>
      <c r="PO214" s="147"/>
      <c r="PP214" s="147"/>
      <c r="PQ214" s="147"/>
      <c r="PR214" s="147"/>
      <c r="PS214" s="147"/>
      <c r="PT214" s="147"/>
      <c r="PU214" s="147"/>
      <c r="PV214" s="147"/>
      <c r="PW214" s="147"/>
      <c r="PX214" s="147"/>
      <c r="PY214" s="147"/>
      <c r="PZ214" s="147"/>
      <c r="QA214" s="147"/>
      <c r="QB214" s="147"/>
      <c r="QC214" s="147"/>
      <c r="QD214" s="147"/>
      <c r="QE214" s="147"/>
      <c r="QF214" s="147"/>
      <c r="QG214" s="147"/>
      <c r="QH214" s="147"/>
      <c r="QI214" s="147"/>
      <c r="QJ214" s="147"/>
      <c r="QK214" s="147"/>
      <c r="QL214" s="147"/>
      <c r="QM214" s="147"/>
      <c r="QN214" s="147"/>
      <c r="QO214" s="147"/>
      <c r="QP214" s="147"/>
      <c r="QQ214" s="147"/>
      <c r="QR214" s="147"/>
      <c r="QS214" s="147"/>
      <c r="QT214" s="147"/>
      <c r="QU214" s="147"/>
      <c r="QV214" s="147"/>
      <c r="QW214" s="147"/>
      <c r="QX214" s="147"/>
      <c r="QY214" s="147"/>
      <c r="QZ214" s="147"/>
      <c r="RA214" s="147"/>
      <c r="RB214" s="147"/>
      <c r="RC214" s="147"/>
      <c r="RD214" s="147"/>
      <c r="RE214" s="147"/>
      <c r="RF214" s="147"/>
      <c r="RG214" s="147"/>
      <c r="RH214" s="147"/>
      <c r="RI214" s="147"/>
      <c r="RJ214" s="147"/>
      <c r="RK214" s="147"/>
      <c r="RL214" s="147"/>
      <c r="RM214" s="147"/>
      <c r="RN214" s="147"/>
      <c r="RO214" s="147"/>
      <c r="RP214" s="147"/>
      <c r="RQ214" s="147"/>
      <c r="RR214" s="147"/>
      <c r="RS214" s="147"/>
      <c r="RT214" s="147"/>
      <c r="RU214" s="147"/>
      <c r="RV214" s="147"/>
      <c r="RW214" s="147"/>
    </row>
    <row r="215" spans="1:491" s="138" customFormat="1" ht="15.75" x14ac:dyDescent="0.25">
      <c r="A215" s="275" t="s">
        <v>58</v>
      </c>
      <c r="B215" s="278" t="s">
        <v>148</v>
      </c>
      <c r="C215" s="122" t="s">
        <v>2</v>
      </c>
      <c r="D215" s="144">
        <f>D216</f>
        <v>27852.105610000002</v>
      </c>
      <c r="E215" s="144">
        <f>E216</f>
        <v>26851.284390000001</v>
      </c>
      <c r="F215" s="123">
        <f>E215/D215</f>
        <v>0.9640665867775301</v>
      </c>
      <c r="G215" s="272" t="s">
        <v>160</v>
      </c>
      <c r="H215" s="124"/>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c r="EA215" s="137"/>
      <c r="EB215" s="137"/>
      <c r="EC215" s="137"/>
      <c r="ED215" s="137"/>
      <c r="EE215" s="137"/>
      <c r="EF215" s="137"/>
      <c r="EG215" s="137"/>
      <c r="EH215" s="137"/>
      <c r="EI215" s="137"/>
      <c r="EJ215" s="137"/>
      <c r="EK215" s="137"/>
      <c r="EL215" s="137"/>
      <c r="EM215" s="137"/>
      <c r="EN215" s="137"/>
      <c r="EO215" s="137"/>
      <c r="EP215" s="137"/>
      <c r="EQ215" s="137"/>
      <c r="ER215" s="137"/>
      <c r="ES215" s="137"/>
      <c r="ET215" s="137"/>
      <c r="EU215" s="137"/>
      <c r="EV215" s="137"/>
      <c r="EW215" s="137"/>
      <c r="EX215" s="137"/>
      <c r="EY215" s="137"/>
      <c r="EZ215" s="137"/>
      <c r="FA215" s="137"/>
      <c r="FB215" s="137"/>
      <c r="FC215" s="137"/>
      <c r="FD215" s="137"/>
      <c r="FE215" s="137"/>
      <c r="FF215" s="137"/>
      <c r="FG215" s="137"/>
      <c r="FH215" s="137"/>
      <c r="FI215" s="137"/>
      <c r="FJ215" s="137"/>
      <c r="FK215" s="137"/>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c r="GT215" s="137"/>
      <c r="GU215" s="137"/>
      <c r="GV215" s="137"/>
      <c r="GW215" s="137"/>
      <c r="GX215" s="137"/>
      <c r="GY215" s="137"/>
      <c r="GZ215" s="137"/>
      <c r="HA215" s="137"/>
      <c r="HB215" s="137"/>
      <c r="HC215" s="137"/>
      <c r="HD215" s="137"/>
      <c r="HE215" s="137"/>
      <c r="HF215" s="137"/>
      <c r="HG215" s="137"/>
      <c r="HH215" s="137"/>
      <c r="HI215" s="137"/>
      <c r="HJ215" s="137"/>
      <c r="HK215" s="137"/>
      <c r="HL215" s="137"/>
      <c r="HM215" s="137"/>
      <c r="HN215" s="137"/>
      <c r="HO215" s="137"/>
      <c r="HP215" s="137"/>
      <c r="HQ215" s="137"/>
      <c r="HR215" s="137"/>
      <c r="HS215" s="137"/>
      <c r="HT215" s="137"/>
      <c r="HU215" s="137"/>
      <c r="HV215" s="137"/>
      <c r="HW215" s="137"/>
      <c r="HX215" s="137"/>
      <c r="HY215" s="137"/>
      <c r="HZ215" s="137"/>
      <c r="IA215" s="137"/>
      <c r="IB215" s="137"/>
      <c r="IC215" s="137"/>
      <c r="ID215" s="137"/>
      <c r="IE215" s="137"/>
      <c r="IF215" s="137"/>
      <c r="IG215" s="137"/>
      <c r="IH215" s="137"/>
      <c r="II215" s="137"/>
      <c r="IJ215" s="137"/>
      <c r="IK215" s="137"/>
      <c r="IL215" s="137"/>
      <c r="IM215" s="137"/>
      <c r="IN215" s="137"/>
      <c r="IO215" s="137"/>
      <c r="IP215" s="137"/>
      <c r="IQ215" s="137"/>
      <c r="IR215" s="137"/>
      <c r="IS215" s="137"/>
      <c r="IT215" s="137"/>
      <c r="IU215" s="137"/>
      <c r="IV215" s="137"/>
      <c r="IW215" s="137"/>
      <c r="IX215" s="137"/>
      <c r="IY215" s="137"/>
      <c r="IZ215" s="137"/>
      <c r="JA215" s="137"/>
      <c r="JB215" s="137"/>
      <c r="JC215" s="137"/>
      <c r="JD215" s="137"/>
      <c r="JE215" s="137"/>
      <c r="JF215" s="137"/>
      <c r="JG215" s="137"/>
      <c r="JH215" s="137"/>
      <c r="JI215" s="137"/>
      <c r="JJ215" s="137"/>
      <c r="JK215" s="137"/>
      <c r="JL215" s="137"/>
      <c r="JM215" s="137"/>
      <c r="JN215" s="137"/>
      <c r="JO215" s="137"/>
      <c r="JP215" s="137"/>
      <c r="JQ215" s="137"/>
      <c r="JR215" s="137"/>
      <c r="JS215" s="137"/>
      <c r="JT215" s="137"/>
      <c r="JU215" s="137"/>
      <c r="JV215" s="137"/>
      <c r="JW215" s="137"/>
      <c r="JX215" s="137"/>
      <c r="JY215" s="137"/>
      <c r="JZ215" s="137"/>
      <c r="KA215" s="137"/>
      <c r="KB215" s="137"/>
      <c r="KC215" s="137"/>
      <c r="KD215" s="137"/>
      <c r="KE215" s="137"/>
      <c r="KF215" s="137"/>
      <c r="KG215" s="137"/>
      <c r="KH215" s="137"/>
      <c r="KI215" s="137"/>
      <c r="KJ215" s="137"/>
      <c r="KK215" s="137"/>
      <c r="KL215" s="137"/>
      <c r="KM215" s="137"/>
      <c r="KN215" s="137"/>
      <c r="KO215" s="137"/>
      <c r="KP215" s="137"/>
      <c r="KQ215" s="137"/>
      <c r="KR215" s="137"/>
      <c r="KS215" s="137"/>
      <c r="KT215" s="137"/>
      <c r="KU215" s="137"/>
      <c r="KV215" s="137"/>
      <c r="KW215" s="137"/>
      <c r="KX215" s="137"/>
      <c r="KY215" s="137"/>
      <c r="KZ215" s="137"/>
      <c r="LA215" s="137"/>
      <c r="LB215" s="137"/>
      <c r="LC215" s="137"/>
      <c r="LD215" s="137"/>
      <c r="LE215" s="137"/>
      <c r="LF215" s="137"/>
      <c r="LG215" s="137"/>
      <c r="LH215" s="137"/>
      <c r="LI215" s="137"/>
      <c r="LJ215" s="137"/>
      <c r="LK215" s="137"/>
      <c r="LL215" s="137"/>
      <c r="LM215" s="137"/>
      <c r="LN215" s="137"/>
      <c r="LO215" s="137"/>
      <c r="LP215" s="137"/>
      <c r="LQ215" s="137"/>
      <c r="LR215" s="137"/>
      <c r="LS215" s="137"/>
      <c r="LT215" s="137"/>
      <c r="LU215" s="137"/>
      <c r="LV215" s="137"/>
      <c r="LW215" s="137"/>
      <c r="LX215" s="137"/>
      <c r="LY215" s="137"/>
      <c r="LZ215" s="137"/>
      <c r="MA215" s="137"/>
      <c r="MB215" s="137"/>
      <c r="MC215" s="137"/>
      <c r="MD215" s="137"/>
      <c r="ME215" s="137"/>
      <c r="MF215" s="137"/>
      <c r="MG215" s="137"/>
      <c r="MH215" s="137"/>
      <c r="MI215" s="137"/>
      <c r="MJ215" s="137"/>
      <c r="MK215" s="137"/>
      <c r="ML215" s="137"/>
      <c r="MM215" s="137"/>
      <c r="MN215" s="137"/>
      <c r="MO215" s="137"/>
      <c r="MP215" s="137"/>
      <c r="MQ215" s="137"/>
      <c r="MR215" s="137"/>
      <c r="MS215" s="137"/>
      <c r="MT215" s="137"/>
      <c r="MU215" s="137"/>
      <c r="MV215" s="137"/>
      <c r="MW215" s="137"/>
      <c r="MX215" s="137"/>
      <c r="MY215" s="137"/>
      <c r="MZ215" s="137"/>
      <c r="NA215" s="137"/>
      <c r="NB215" s="137"/>
      <c r="NC215" s="137"/>
      <c r="ND215" s="137"/>
      <c r="NE215" s="137"/>
      <c r="NF215" s="137"/>
      <c r="NG215" s="137"/>
      <c r="NH215" s="137"/>
      <c r="NI215" s="137"/>
      <c r="NJ215" s="137"/>
      <c r="NK215" s="137"/>
      <c r="NL215" s="137"/>
      <c r="NM215" s="137"/>
      <c r="NN215" s="137"/>
      <c r="NO215" s="137"/>
      <c r="NP215" s="137"/>
      <c r="NQ215" s="137"/>
      <c r="NR215" s="137"/>
      <c r="NS215" s="137"/>
      <c r="NT215" s="137"/>
      <c r="NU215" s="137"/>
      <c r="NV215" s="137"/>
      <c r="NW215" s="137"/>
      <c r="NX215" s="137"/>
      <c r="NY215" s="137"/>
      <c r="NZ215" s="137"/>
      <c r="OA215" s="137"/>
      <c r="OB215" s="137"/>
      <c r="OC215" s="137"/>
      <c r="OD215" s="137"/>
      <c r="OE215" s="137"/>
      <c r="OF215" s="137"/>
      <c r="OG215" s="137"/>
      <c r="OH215" s="137"/>
      <c r="OI215" s="137"/>
      <c r="OJ215" s="137"/>
      <c r="OK215" s="137"/>
      <c r="OL215" s="137"/>
      <c r="OM215" s="137"/>
      <c r="ON215" s="137"/>
      <c r="OO215" s="137"/>
      <c r="OP215" s="137"/>
      <c r="OQ215" s="137"/>
      <c r="OR215" s="137"/>
      <c r="OS215" s="137"/>
      <c r="OT215" s="137"/>
      <c r="OU215" s="137"/>
      <c r="OV215" s="137"/>
      <c r="OW215" s="137"/>
      <c r="OX215" s="137"/>
      <c r="OY215" s="137"/>
      <c r="OZ215" s="137"/>
      <c r="PA215" s="137"/>
      <c r="PB215" s="137"/>
      <c r="PC215" s="137"/>
      <c r="PD215" s="137"/>
      <c r="PE215" s="137"/>
      <c r="PF215" s="137"/>
      <c r="PG215" s="137"/>
      <c r="PH215" s="137"/>
      <c r="PI215" s="137"/>
      <c r="PJ215" s="137"/>
      <c r="PK215" s="137"/>
      <c r="PL215" s="137"/>
      <c r="PM215" s="137"/>
      <c r="PN215" s="137"/>
      <c r="PO215" s="137"/>
      <c r="PP215" s="137"/>
      <c r="PQ215" s="137"/>
      <c r="PR215" s="137"/>
      <c r="PS215" s="137"/>
      <c r="PT215" s="137"/>
      <c r="PU215" s="137"/>
      <c r="PV215" s="137"/>
      <c r="PW215" s="137"/>
      <c r="PX215" s="137"/>
      <c r="PY215" s="137"/>
      <c r="PZ215" s="137"/>
      <c r="QA215" s="137"/>
      <c r="QB215" s="137"/>
      <c r="QC215" s="137"/>
      <c r="QD215" s="137"/>
      <c r="QE215" s="137"/>
      <c r="QF215" s="137"/>
      <c r="QG215" s="137"/>
      <c r="QH215" s="137"/>
      <c r="QI215" s="137"/>
      <c r="QJ215" s="137"/>
      <c r="QK215" s="137"/>
      <c r="QL215" s="137"/>
      <c r="QM215" s="137"/>
      <c r="QN215" s="137"/>
      <c r="QO215" s="137"/>
      <c r="QP215" s="137"/>
      <c r="QQ215" s="137"/>
      <c r="QR215" s="137"/>
      <c r="QS215" s="137"/>
      <c r="QT215" s="137"/>
      <c r="QU215" s="137"/>
      <c r="QV215" s="137"/>
      <c r="QW215" s="137"/>
      <c r="QX215" s="137"/>
      <c r="QY215" s="137"/>
      <c r="QZ215" s="137"/>
      <c r="RA215" s="137"/>
      <c r="RB215" s="137"/>
      <c r="RC215" s="137"/>
      <c r="RD215" s="137"/>
      <c r="RE215" s="137"/>
      <c r="RF215" s="137"/>
      <c r="RG215" s="137"/>
      <c r="RH215" s="137"/>
      <c r="RI215" s="137"/>
      <c r="RJ215" s="137"/>
      <c r="RK215" s="137"/>
      <c r="RL215" s="137"/>
      <c r="RM215" s="137"/>
      <c r="RN215" s="137"/>
      <c r="RO215" s="137"/>
      <c r="RP215" s="137"/>
      <c r="RQ215" s="137"/>
      <c r="RR215" s="137"/>
      <c r="RS215" s="137"/>
      <c r="RT215" s="137"/>
      <c r="RU215" s="137"/>
      <c r="RV215" s="137"/>
      <c r="RW215" s="137"/>
    </row>
    <row r="216" spans="1:491" s="138" customFormat="1" ht="15.75" x14ac:dyDescent="0.25">
      <c r="A216" s="276"/>
      <c r="B216" s="279"/>
      <c r="C216" s="122" t="s">
        <v>3</v>
      </c>
      <c r="D216" s="144">
        <f>D220+D224+D228+D232</f>
        <v>27852.105610000002</v>
      </c>
      <c r="E216" s="144">
        <f>E220+E224+E228+E232</f>
        <v>26851.284390000001</v>
      </c>
      <c r="F216" s="123">
        <f t="shared" ref="F216:F218" si="52">E216/D216</f>
        <v>0.9640665867775301</v>
      </c>
      <c r="G216" s="273"/>
      <c r="H216" s="124"/>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c r="FM216" s="137"/>
      <c r="FN216" s="137"/>
      <c r="FO216" s="137"/>
      <c r="FP216" s="137"/>
      <c r="FQ216" s="137"/>
      <c r="FR216" s="137"/>
      <c r="FS216" s="137"/>
      <c r="FT216" s="137"/>
      <c r="FU216" s="137"/>
      <c r="FV216" s="137"/>
      <c r="FW216" s="137"/>
      <c r="FX216" s="137"/>
      <c r="FY216" s="137"/>
      <c r="FZ216" s="137"/>
      <c r="GA216" s="137"/>
      <c r="GB216" s="137"/>
      <c r="GC216" s="137"/>
      <c r="GD216" s="137"/>
      <c r="GE216" s="137"/>
      <c r="GF216" s="137"/>
      <c r="GG216" s="137"/>
      <c r="GH216" s="137"/>
      <c r="GI216" s="137"/>
      <c r="GJ216" s="137"/>
      <c r="GK216" s="137"/>
      <c r="GL216" s="137"/>
      <c r="GM216" s="137"/>
      <c r="GN216" s="137"/>
      <c r="GO216" s="137"/>
      <c r="GP216" s="137"/>
      <c r="GQ216" s="137"/>
      <c r="GR216" s="137"/>
      <c r="GS216" s="137"/>
      <c r="GT216" s="137"/>
      <c r="GU216" s="137"/>
      <c r="GV216" s="137"/>
      <c r="GW216" s="137"/>
      <c r="GX216" s="137"/>
      <c r="GY216" s="137"/>
      <c r="GZ216" s="137"/>
      <c r="HA216" s="137"/>
      <c r="HB216" s="137"/>
      <c r="HC216" s="137"/>
      <c r="HD216" s="137"/>
      <c r="HE216" s="137"/>
      <c r="HF216" s="137"/>
      <c r="HG216" s="137"/>
      <c r="HH216" s="137"/>
      <c r="HI216" s="137"/>
      <c r="HJ216" s="137"/>
      <c r="HK216" s="137"/>
      <c r="HL216" s="137"/>
      <c r="HM216" s="137"/>
      <c r="HN216" s="137"/>
      <c r="HO216" s="137"/>
      <c r="HP216" s="137"/>
      <c r="HQ216" s="137"/>
      <c r="HR216" s="137"/>
      <c r="HS216" s="137"/>
      <c r="HT216" s="137"/>
      <c r="HU216" s="137"/>
      <c r="HV216" s="137"/>
      <c r="HW216" s="137"/>
      <c r="HX216" s="137"/>
      <c r="HY216" s="137"/>
      <c r="HZ216" s="137"/>
      <c r="IA216" s="137"/>
      <c r="IB216" s="137"/>
      <c r="IC216" s="137"/>
      <c r="ID216" s="137"/>
      <c r="IE216" s="137"/>
      <c r="IF216" s="137"/>
      <c r="IG216" s="137"/>
      <c r="IH216" s="137"/>
      <c r="II216" s="137"/>
      <c r="IJ216" s="137"/>
      <c r="IK216" s="137"/>
      <c r="IL216" s="137"/>
      <c r="IM216" s="137"/>
      <c r="IN216" s="137"/>
      <c r="IO216" s="137"/>
      <c r="IP216" s="137"/>
      <c r="IQ216" s="137"/>
      <c r="IR216" s="137"/>
      <c r="IS216" s="137"/>
      <c r="IT216" s="137"/>
      <c r="IU216" s="137"/>
      <c r="IV216" s="137"/>
      <c r="IW216" s="137"/>
      <c r="IX216" s="137"/>
      <c r="IY216" s="137"/>
      <c r="IZ216" s="137"/>
      <c r="JA216" s="137"/>
      <c r="JB216" s="137"/>
      <c r="JC216" s="137"/>
      <c r="JD216" s="137"/>
      <c r="JE216" s="137"/>
      <c r="JF216" s="137"/>
      <c r="JG216" s="137"/>
      <c r="JH216" s="137"/>
      <c r="JI216" s="137"/>
      <c r="JJ216" s="137"/>
      <c r="JK216" s="137"/>
      <c r="JL216" s="137"/>
      <c r="JM216" s="137"/>
      <c r="JN216" s="137"/>
      <c r="JO216" s="137"/>
      <c r="JP216" s="137"/>
      <c r="JQ216" s="137"/>
      <c r="JR216" s="137"/>
      <c r="JS216" s="137"/>
      <c r="JT216" s="137"/>
      <c r="JU216" s="137"/>
      <c r="JV216" s="137"/>
      <c r="JW216" s="137"/>
      <c r="JX216" s="137"/>
      <c r="JY216" s="137"/>
      <c r="JZ216" s="137"/>
      <c r="KA216" s="137"/>
      <c r="KB216" s="137"/>
      <c r="KC216" s="137"/>
      <c r="KD216" s="137"/>
      <c r="KE216" s="137"/>
      <c r="KF216" s="137"/>
      <c r="KG216" s="137"/>
      <c r="KH216" s="137"/>
      <c r="KI216" s="137"/>
      <c r="KJ216" s="137"/>
      <c r="KK216" s="137"/>
      <c r="KL216" s="137"/>
      <c r="KM216" s="137"/>
      <c r="KN216" s="137"/>
      <c r="KO216" s="137"/>
      <c r="KP216" s="137"/>
      <c r="KQ216" s="137"/>
      <c r="KR216" s="137"/>
      <c r="KS216" s="137"/>
      <c r="KT216" s="137"/>
      <c r="KU216" s="137"/>
      <c r="KV216" s="137"/>
      <c r="KW216" s="137"/>
      <c r="KX216" s="137"/>
      <c r="KY216" s="137"/>
      <c r="KZ216" s="137"/>
      <c r="LA216" s="137"/>
      <c r="LB216" s="137"/>
      <c r="LC216" s="137"/>
      <c r="LD216" s="137"/>
      <c r="LE216" s="137"/>
      <c r="LF216" s="137"/>
      <c r="LG216" s="137"/>
      <c r="LH216" s="137"/>
      <c r="LI216" s="137"/>
      <c r="LJ216" s="137"/>
      <c r="LK216" s="137"/>
      <c r="LL216" s="137"/>
      <c r="LM216" s="137"/>
      <c r="LN216" s="137"/>
      <c r="LO216" s="137"/>
      <c r="LP216" s="137"/>
      <c r="LQ216" s="137"/>
      <c r="LR216" s="137"/>
      <c r="LS216" s="137"/>
      <c r="LT216" s="137"/>
      <c r="LU216" s="137"/>
      <c r="LV216" s="137"/>
      <c r="LW216" s="137"/>
      <c r="LX216" s="137"/>
      <c r="LY216" s="137"/>
      <c r="LZ216" s="137"/>
      <c r="MA216" s="137"/>
      <c r="MB216" s="137"/>
      <c r="MC216" s="137"/>
      <c r="MD216" s="137"/>
      <c r="ME216" s="137"/>
      <c r="MF216" s="137"/>
      <c r="MG216" s="137"/>
      <c r="MH216" s="137"/>
      <c r="MI216" s="137"/>
      <c r="MJ216" s="137"/>
      <c r="MK216" s="137"/>
      <c r="ML216" s="137"/>
      <c r="MM216" s="137"/>
      <c r="MN216" s="137"/>
      <c r="MO216" s="137"/>
      <c r="MP216" s="137"/>
      <c r="MQ216" s="137"/>
      <c r="MR216" s="137"/>
      <c r="MS216" s="137"/>
      <c r="MT216" s="137"/>
      <c r="MU216" s="137"/>
      <c r="MV216" s="137"/>
      <c r="MW216" s="137"/>
      <c r="MX216" s="137"/>
      <c r="MY216" s="137"/>
      <c r="MZ216" s="137"/>
      <c r="NA216" s="137"/>
      <c r="NB216" s="137"/>
      <c r="NC216" s="137"/>
      <c r="ND216" s="137"/>
      <c r="NE216" s="137"/>
      <c r="NF216" s="137"/>
      <c r="NG216" s="137"/>
      <c r="NH216" s="137"/>
      <c r="NI216" s="137"/>
      <c r="NJ216" s="137"/>
      <c r="NK216" s="137"/>
      <c r="NL216" s="137"/>
      <c r="NM216" s="137"/>
      <c r="NN216" s="137"/>
      <c r="NO216" s="137"/>
      <c r="NP216" s="137"/>
      <c r="NQ216" s="137"/>
      <c r="NR216" s="137"/>
      <c r="NS216" s="137"/>
      <c r="NT216" s="137"/>
      <c r="NU216" s="137"/>
      <c r="NV216" s="137"/>
      <c r="NW216" s="137"/>
      <c r="NX216" s="137"/>
      <c r="NY216" s="137"/>
      <c r="NZ216" s="137"/>
      <c r="OA216" s="137"/>
      <c r="OB216" s="137"/>
      <c r="OC216" s="137"/>
      <c r="OD216" s="137"/>
      <c r="OE216" s="137"/>
      <c r="OF216" s="137"/>
      <c r="OG216" s="137"/>
      <c r="OH216" s="137"/>
      <c r="OI216" s="137"/>
      <c r="OJ216" s="137"/>
      <c r="OK216" s="137"/>
      <c r="OL216" s="137"/>
      <c r="OM216" s="137"/>
      <c r="ON216" s="137"/>
      <c r="OO216" s="137"/>
      <c r="OP216" s="137"/>
      <c r="OQ216" s="137"/>
      <c r="OR216" s="137"/>
      <c r="OS216" s="137"/>
      <c r="OT216" s="137"/>
      <c r="OU216" s="137"/>
      <c r="OV216" s="137"/>
      <c r="OW216" s="137"/>
      <c r="OX216" s="137"/>
      <c r="OY216" s="137"/>
      <c r="OZ216" s="137"/>
      <c r="PA216" s="137"/>
      <c r="PB216" s="137"/>
      <c r="PC216" s="137"/>
      <c r="PD216" s="137"/>
      <c r="PE216" s="137"/>
      <c r="PF216" s="137"/>
      <c r="PG216" s="137"/>
      <c r="PH216" s="137"/>
      <c r="PI216" s="137"/>
      <c r="PJ216" s="137"/>
      <c r="PK216" s="137"/>
      <c r="PL216" s="137"/>
      <c r="PM216" s="137"/>
      <c r="PN216" s="137"/>
      <c r="PO216" s="137"/>
      <c r="PP216" s="137"/>
      <c r="PQ216" s="137"/>
      <c r="PR216" s="137"/>
      <c r="PS216" s="137"/>
      <c r="PT216" s="137"/>
      <c r="PU216" s="137"/>
      <c r="PV216" s="137"/>
      <c r="PW216" s="137"/>
      <c r="PX216" s="137"/>
      <c r="PY216" s="137"/>
      <c r="PZ216" s="137"/>
      <c r="QA216" s="137"/>
      <c r="QB216" s="137"/>
      <c r="QC216" s="137"/>
      <c r="QD216" s="137"/>
      <c r="QE216" s="137"/>
      <c r="QF216" s="137"/>
      <c r="QG216" s="137"/>
      <c r="QH216" s="137"/>
      <c r="QI216" s="137"/>
      <c r="QJ216" s="137"/>
      <c r="QK216" s="137"/>
      <c r="QL216" s="137"/>
      <c r="QM216" s="137"/>
      <c r="QN216" s="137"/>
      <c r="QO216" s="137"/>
      <c r="QP216" s="137"/>
      <c r="QQ216" s="137"/>
      <c r="QR216" s="137"/>
      <c r="QS216" s="137"/>
      <c r="QT216" s="137"/>
      <c r="QU216" s="137"/>
      <c r="QV216" s="137"/>
      <c r="QW216" s="137"/>
      <c r="QX216" s="137"/>
      <c r="QY216" s="137"/>
      <c r="QZ216" s="137"/>
      <c r="RA216" s="137"/>
      <c r="RB216" s="137"/>
      <c r="RC216" s="137"/>
      <c r="RD216" s="137"/>
      <c r="RE216" s="137"/>
      <c r="RF216" s="137"/>
      <c r="RG216" s="137"/>
      <c r="RH216" s="137"/>
      <c r="RI216" s="137"/>
      <c r="RJ216" s="137"/>
      <c r="RK216" s="137"/>
      <c r="RL216" s="137"/>
      <c r="RM216" s="137"/>
      <c r="RN216" s="137"/>
      <c r="RO216" s="137"/>
      <c r="RP216" s="137"/>
      <c r="RQ216" s="137"/>
      <c r="RR216" s="137"/>
      <c r="RS216" s="137"/>
      <c r="RT216" s="137"/>
      <c r="RU216" s="137"/>
      <c r="RV216" s="137"/>
      <c r="RW216" s="137"/>
    </row>
    <row r="217" spans="1:491" s="138" customFormat="1" ht="15.75" x14ac:dyDescent="0.25">
      <c r="A217" s="276"/>
      <c r="B217" s="279"/>
      <c r="C217" s="122" t="s">
        <v>4</v>
      </c>
      <c r="D217" s="144"/>
      <c r="E217" s="144"/>
      <c r="F217" s="123" t="e">
        <f t="shared" si="52"/>
        <v>#DIV/0!</v>
      </c>
      <c r="G217" s="273"/>
      <c r="H217" s="124"/>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c r="EA217" s="137"/>
      <c r="EB217" s="137"/>
      <c r="EC217" s="137"/>
      <c r="ED217" s="137"/>
      <c r="EE217" s="137"/>
      <c r="EF217" s="137"/>
      <c r="EG217" s="137"/>
      <c r="EH217" s="137"/>
      <c r="EI217" s="137"/>
      <c r="EJ217" s="137"/>
      <c r="EK217" s="137"/>
      <c r="EL217" s="137"/>
      <c r="EM217" s="137"/>
      <c r="EN217" s="137"/>
      <c r="EO217" s="137"/>
      <c r="EP217" s="137"/>
      <c r="EQ217" s="137"/>
      <c r="ER217" s="137"/>
      <c r="ES217" s="137"/>
      <c r="ET217" s="137"/>
      <c r="EU217" s="137"/>
      <c r="EV217" s="137"/>
      <c r="EW217" s="137"/>
      <c r="EX217" s="137"/>
      <c r="EY217" s="137"/>
      <c r="EZ217" s="137"/>
      <c r="FA217" s="137"/>
      <c r="FB217" s="137"/>
      <c r="FC217" s="137"/>
      <c r="FD217" s="137"/>
      <c r="FE217" s="137"/>
      <c r="FF217" s="137"/>
      <c r="FG217" s="137"/>
      <c r="FH217" s="137"/>
      <c r="FI217" s="137"/>
      <c r="FJ217" s="137"/>
      <c r="FK217" s="137"/>
      <c r="FL217" s="137"/>
      <c r="FM217" s="137"/>
      <c r="FN217" s="137"/>
      <c r="FO217" s="137"/>
      <c r="FP217" s="137"/>
      <c r="FQ217" s="137"/>
      <c r="FR217" s="137"/>
      <c r="FS217" s="137"/>
      <c r="FT217" s="137"/>
      <c r="FU217" s="137"/>
      <c r="FV217" s="137"/>
      <c r="FW217" s="137"/>
      <c r="FX217" s="137"/>
      <c r="FY217" s="137"/>
      <c r="FZ217" s="137"/>
      <c r="GA217" s="137"/>
      <c r="GB217" s="137"/>
      <c r="GC217" s="137"/>
      <c r="GD217" s="137"/>
      <c r="GE217" s="137"/>
      <c r="GF217" s="137"/>
      <c r="GG217" s="137"/>
      <c r="GH217" s="137"/>
      <c r="GI217" s="137"/>
      <c r="GJ217" s="137"/>
      <c r="GK217" s="137"/>
      <c r="GL217" s="137"/>
      <c r="GM217" s="137"/>
      <c r="GN217" s="137"/>
      <c r="GO217" s="137"/>
      <c r="GP217" s="137"/>
      <c r="GQ217" s="137"/>
      <c r="GR217" s="137"/>
      <c r="GS217" s="137"/>
      <c r="GT217" s="137"/>
      <c r="GU217" s="137"/>
      <c r="GV217" s="137"/>
      <c r="GW217" s="137"/>
      <c r="GX217" s="137"/>
      <c r="GY217" s="137"/>
      <c r="GZ217" s="137"/>
      <c r="HA217" s="137"/>
      <c r="HB217" s="137"/>
      <c r="HC217" s="137"/>
      <c r="HD217" s="137"/>
      <c r="HE217" s="137"/>
      <c r="HF217" s="137"/>
      <c r="HG217" s="137"/>
      <c r="HH217" s="137"/>
      <c r="HI217" s="137"/>
      <c r="HJ217" s="137"/>
      <c r="HK217" s="137"/>
      <c r="HL217" s="137"/>
      <c r="HM217" s="137"/>
      <c r="HN217" s="137"/>
      <c r="HO217" s="137"/>
      <c r="HP217" s="137"/>
      <c r="HQ217" s="137"/>
      <c r="HR217" s="137"/>
      <c r="HS217" s="137"/>
      <c r="HT217" s="137"/>
      <c r="HU217" s="137"/>
      <c r="HV217" s="137"/>
      <c r="HW217" s="137"/>
      <c r="HX217" s="137"/>
      <c r="HY217" s="137"/>
      <c r="HZ217" s="137"/>
      <c r="IA217" s="137"/>
      <c r="IB217" s="137"/>
      <c r="IC217" s="137"/>
      <c r="ID217" s="137"/>
      <c r="IE217" s="137"/>
      <c r="IF217" s="137"/>
      <c r="IG217" s="137"/>
      <c r="IH217" s="137"/>
      <c r="II217" s="137"/>
      <c r="IJ217" s="137"/>
      <c r="IK217" s="137"/>
      <c r="IL217" s="137"/>
      <c r="IM217" s="137"/>
      <c r="IN217" s="137"/>
      <c r="IO217" s="137"/>
      <c r="IP217" s="137"/>
      <c r="IQ217" s="137"/>
      <c r="IR217" s="137"/>
      <c r="IS217" s="137"/>
      <c r="IT217" s="137"/>
      <c r="IU217" s="137"/>
      <c r="IV217" s="137"/>
      <c r="IW217" s="137"/>
      <c r="IX217" s="137"/>
      <c r="IY217" s="137"/>
      <c r="IZ217" s="137"/>
      <c r="JA217" s="137"/>
      <c r="JB217" s="137"/>
      <c r="JC217" s="137"/>
      <c r="JD217" s="137"/>
      <c r="JE217" s="137"/>
      <c r="JF217" s="137"/>
      <c r="JG217" s="137"/>
      <c r="JH217" s="137"/>
      <c r="JI217" s="137"/>
      <c r="JJ217" s="137"/>
      <c r="JK217" s="137"/>
      <c r="JL217" s="137"/>
      <c r="JM217" s="137"/>
      <c r="JN217" s="137"/>
      <c r="JO217" s="137"/>
      <c r="JP217" s="137"/>
      <c r="JQ217" s="137"/>
      <c r="JR217" s="137"/>
      <c r="JS217" s="137"/>
      <c r="JT217" s="137"/>
      <c r="JU217" s="137"/>
      <c r="JV217" s="137"/>
      <c r="JW217" s="137"/>
      <c r="JX217" s="137"/>
      <c r="JY217" s="137"/>
      <c r="JZ217" s="137"/>
      <c r="KA217" s="137"/>
      <c r="KB217" s="137"/>
      <c r="KC217" s="137"/>
      <c r="KD217" s="137"/>
      <c r="KE217" s="137"/>
      <c r="KF217" s="137"/>
      <c r="KG217" s="137"/>
      <c r="KH217" s="137"/>
      <c r="KI217" s="137"/>
      <c r="KJ217" s="137"/>
      <c r="KK217" s="137"/>
      <c r="KL217" s="137"/>
      <c r="KM217" s="137"/>
      <c r="KN217" s="137"/>
      <c r="KO217" s="137"/>
      <c r="KP217" s="137"/>
      <c r="KQ217" s="137"/>
      <c r="KR217" s="137"/>
      <c r="KS217" s="137"/>
      <c r="KT217" s="137"/>
      <c r="KU217" s="137"/>
      <c r="KV217" s="137"/>
      <c r="KW217" s="137"/>
      <c r="KX217" s="137"/>
      <c r="KY217" s="137"/>
      <c r="KZ217" s="137"/>
      <c r="LA217" s="137"/>
      <c r="LB217" s="137"/>
      <c r="LC217" s="137"/>
      <c r="LD217" s="137"/>
      <c r="LE217" s="137"/>
      <c r="LF217" s="137"/>
      <c r="LG217" s="137"/>
      <c r="LH217" s="137"/>
      <c r="LI217" s="137"/>
      <c r="LJ217" s="137"/>
      <c r="LK217" s="137"/>
      <c r="LL217" s="137"/>
      <c r="LM217" s="137"/>
      <c r="LN217" s="137"/>
      <c r="LO217" s="137"/>
      <c r="LP217" s="137"/>
      <c r="LQ217" s="137"/>
      <c r="LR217" s="137"/>
      <c r="LS217" s="137"/>
      <c r="LT217" s="137"/>
      <c r="LU217" s="137"/>
      <c r="LV217" s="137"/>
      <c r="LW217" s="137"/>
      <c r="LX217" s="137"/>
      <c r="LY217" s="137"/>
      <c r="LZ217" s="137"/>
      <c r="MA217" s="137"/>
      <c r="MB217" s="137"/>
      <c r="MC217" s="137"/>
      <c r="MD217" s="137"/>
      <c r="ME217" s="137"/>
      <c r="MF217" s="137"/>
      <c r="MG217" s="137"/>
      <c r="MH217" s="137"/>
      <c r="MI217" s="137"/>
      <c r="MJ217" s="137"/>
      <c r="MK217" s="137"/>
      <c r="ML217" s="137"/>
      <c r="MM217" s="137"/>
      <c r="MN217" s="137"/>
      <c r="MO217" s="137"/>
      <c r="MP217" s="137"/>
      <c r="MQ217" s="137"/>
      <c r="MR217" s="137"/>
      <c r="MS217" s="137"/>
      <c r="MT217" s="137"/>
      <c r="MU217" s="137"/>
      <c r="MV217" s="137"/>
      <c r="MW217" s="137"/>
      <c r="MX217" s="137"/>
      <c r="MY217" s="137"/>
      <c r="MZ217" s="137"/>
      <c r="NA217" s="137"/>
      <c r="NB217" s="137"/>
      <c r="NC217" s="137"/>
      <c r="ND217" s="137"/>
      <c r="NE217" s="137"/>
      <c r="NF217" s="137"/>
      <c r="NG217" s="137"/>
      <c r="NH217" s="137"/>
      <c r="NI217" s="137"/>
      <c r="NJ217" s="137"/>
      <c r="NK217" s="137"/>
      <c r="NL217" s="137"/>
      <c r="NM217" s="137"/>
      <c r="NN217" s="137"/>
      <c r="NO217" s="137"/>
      <c r="NP217" s="137"/>
      <c r="NQ217" s="137"/>
      <c r="NR217" s="137"/>
      <c r="NS217" s="137"/>
      <c r="NT217" s="137"/>
      <c r="NU217" s="137"/>
      <c r="NV217" s="137"/>
      <c r="NW217" s="137"/>
      <c r="NX217" s="137"/>
      <c r="NY217" s="137"/>
      <c r="NZ217" s="137"/>
      <c r="OA217" s="137"/>
      <c r="OB217" s="137"/>
      <c r="OC217" s="137"/>
      <c r="OD217" s="137"/>
      <c r="OE217" s="137"/>
      <c r="OF217" s="137"/>
      <c r="OG217" s="137"/>
      <c r="OH217" s="137"/>
      <c r="OI217" s="137"/>
      <c r="OJ217" s="137"/>
      <c r="OK217" s="137"/>
      <c r="OL217" s="137"/>
      <c r="OM217" s="137"/>
      <c r="ON217" s="137"/>
      <c r="OO217" s="137"/>
      <c r="OP217" s="137"/>
      <c r="OQ217" s="137"/>
      <c r="OR217" s="137"/>
      <c r="OS217" s="137"/>
      <c r="OT217" s="137"/>
      <c r="OU217" s="137"/>
      <c r="OV217" s="137"/>
      <c r="OW217" s="137"/>
      <c r="OX217" s="137"/>
      <c r="OY217" s="137"/>
      <c r="OZ217" s="137"/>
      <c r="PA217" s="137"/>
      <c r="PB217" s="137"/>
      <c r="PC217" s="137"/>
      <c r="PD217" s="137"/>
      <c r="PE217" s="137"/>
      <c r="PF217" s="137"/>
      <c r="PG217" s="137"/>
      <c r="PH217" s="137"/>
      <c r="PI217" s="137"/>
      <c r="PJ217" s="137"/>
      <c r="PK217" s="137"/>
      <c r="PL217" s="137"/>
      <c r="PM217" s="137"/>
      <c r="PN217" s="137"/>
      <c r="PO217" s="137"/>
      <c r="PP217" s="137"/>
      <c r="PQ217" s="137"/>
      <c r="PR217" s="137"/>
      <c r="PS217" s="137"/>
      <c r="PT217" s="137"/>
      <c r="PU217" s="137"/>
      <c r="PV217" s="137"/>
      <c r="PW217" s="137"/>
      <c r="PX217" s="137"/>
      <c r="PY217" s="137"/>
      <c r="PZ217" s="137"/>
      <c r="QA217" s="137"/>
      <c r="QB217" s="137"/>
      <c r="QC217" s="137"/>
      <c r="QD217" s="137"/>
      <c r="QE217" s="137"/>
      <c r="QF217" s="137"/>
      <c r="QG217" s="137"/>
      <c r="QH217" s="137"/>
      <c r="QI217" s="137"/>
      <c r="QJ217" s="137"/>
      <c r="QK217" s="137"/>
      <c r="QL217" s="137"/>
      <c r="QM217" s="137"/>
      <c r="QN217" s="137"/>
      <c r="QO217" s="137"/>
      <c r="QP217" s="137"/>
      <c r="QQ217" s="137"/>
      <c r="QR217" s="137"/>
      <c r="QS217" s="137"/>
      <c r="QT217" s="137"/>
      <c r="QU217" s="137"/>
      <c r="QV217" s="137"/>
      <c r="QW217" s="137"/>
      <c r="QX217" s="137"/>
      <c r="QY217" s="137"/>
      <c r="QZ217" s="137"/>
      <c r="RA217" s="137"/>
      <c r="RB217" s="137"/>
      <c r="RC217" s="137"/>
      <c r="RD217" s="137"/>
      <c r="RE217" s="137"/>
      <c r="RF217" s="137"/>
      <c r="RG217" s="137"/>
      <c r="RH217" s="137"/>
      <c r="RI217" s="137"/>
      <c r="RJ217" s="137"/>
      <c r="RK217" s="137"/>
      <c r="RL217" s="137"/>
      <c r="RM217" s="137"/>
      <c r="RN217" s="137"/>
      <c r="RO217" s="137"/>
      <c r="RP217" s="137"/>
      <c r="RQ217" s="137"/>
      <c r="RR217" s="137"/>
      <c r="RS217" s="137"/>
      <c r="RT217" s="137"/>
      <c r="RU217" s="137"/>
      <c r="RV217" s="137"/>
      <c r="RW217" s="137"/>
    </row>
    <row r="218" spans="1:491" s="138" customFormat="1" ht="15.75" x14ac:dyDescent="0.25">
      <c r="A218" s="277"/>
      <c r="B218" s="280"/>
      <c r="C218" s="122" t="s">
        <v>5</v>
      </c>
      <c r="D218" s="144"/>
      <c r="E218" s="144"/>
      <c r="F218" s="123" t="e">
        <f t="shared" si="52"/>
        <v>#DIV/0!</v>
      </c>
      <c r="G218" s="274"/>
      <c r="H218" s="124"/>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7"/>
      <c r="BP218" s="137"/>
      <c r="BQ218" s="137"/>
      <c r="BR218" s="137"/>
      <c r="BS218" s="137"/>
      <c r="BT218" s="137"/>
      <c r="BU218" s="137"/>
      <c r="BV218" s="137"/>
      <c r="BW218" s="137"/>
      <c r="BX218" s="137"/>
      <c r="BY218" s="137"/>
      <c r="BZ218" s="137"/>
      <c r="CA218" s="137"/>
      <c r="CB218" s="137"/>
      <c r="CC218" s="137"/>
      <c r="CD218" s="137"/>
      <c r="CE218" s="137"/>
      <c r="CF218" s="137"/>
      <c r="CG218" s="137"/>
      <c r="CH218" s="137"/>
      <c r="CI218" s="137"/>
      <c r="CJ218" s="137"/>
      <c r="CK218" s="137"/>
      <c r="CL218" s="137"/>
      <c r="CM218" s="137"/>
      <c r="CN218" s="137"/>
      <c r="CO218" s="137"/>
      <c r="CP218" s="137"/>
      <c r="CQ218" s="137"/>
      <c r="CR218" s="137"/>
      <c r="CS218" s="137"/>
      <c r="CT218" s="137"/>
      <c r="CU218" s="137"/>
      <c r="CV218" s="137"/>
      <c r="CW218" s="137"/>
      <c r="CX218" s="137"/>
      <c r="CY218" s="137"/>
      <c r="CZ218" s="137"/>
      <c r="DA218" s="137"/>
      <c r="DB218" s="137"/>
      <c r="DC218" s="137"/>
      <c r="DD218" s="137"/>
      <c r="DE218" s="137"/>
      <c r="DF218" s="137"/>
      <c r="DG218" s="137"/>
      <c r="DH218" s="137"/>
      <c r="DI218" s="137"/>
      <c r="DJ218" s="137"/>
      <c r="DK218" s="137"/>
      <c r="DL218" s="137"/>
      <c r="DM218" s="137"/>
      <c r="DN218" s="137"/>
      <c r="DO218" s="137"/>
      <c r="DP218" s="137"/>
      <c r="DQ218" s="137"/>
      <c r="DR218" s="137"/>
      <c r="DS218" s="137"/>
      <c r="DT218" s="137"/>
      <c r="DU218" s="137"/>
      <c r="DV218" s="137"/>
      <c r="DW218" s="137"/>
      <c r="DX218" s="137"/>
      <c r="DY218" s="137"/>
      <c r="DZ218" s="137"/>
      <c r="EA218" s="137"/>
      <c r="EB218" s="137"/>
      <c r="EC218" s="137"/>
      <c r="ED218" s="137"/>
      <c r="EE218" s="137"/>
      <c r="EF218" s="137"/>
      <c r="EG218" s="137"/>
      <c r="EH218" s="137"/>
      <c r="EI218" s="137"/>
      <c r="EJ218" s="137"/>
      <c r="EK218" s="137"/>
      <c r="EL218" s="137"/>
      <c r="EM218" s="137"/>
      <c r="EN218" s="137"/>
      <c r="EO218" s="137"/>
      <c r="EP218" s="137"/>
      <c r="EQ218" s="137"/>
      <c r="ER218" s="137"/>
      <c r="ES218" s="137"/>
      <c r="ET218" s="137"/>
      <c r="EU218" s="137"/>
      <c r="EV218" s="137"/>
      <c r="EW218" s="137"/>
      <c r="EX218" s="137"/>
      <c r="EY218" s="137"/>
      <c r="EZ218" s="137"/>
      <c r="FA218" s="137"/>
      <c r="FB218" s="137"/>
      <c r="FC218" s="137"/>
      <c r="FD218" s="137"/>
      <c r="FE218" s="137"/>
      <c r="FF218" s="137"/>
      <c r="FG218" s="137"/>
      <c r="FH218" s="137"/>
      <c r="FI218" s="137"/>
      <c r="FJ218" s="137"/>
      <c r="FK218" s="137"/>
      <c r="FL218" s="137"/>
      <c r="FM218" s="137"/>
      <c r="FN218" s="137"/>
      <c r="FO218" s="137"/>
      <c r="FP218" s="137"/>
      <c r="FQ218" s="137"/>
      <c r="FR218" s="137"/>
      <c r="FS218" s="137"/>
      <c r="FT218" s="137"/>
      <c r="FU218" s="137"/>
      <c r="FV218" s="137"/>
      <c r="FW218" s="137"/>
      <c r="FX218" s="137"/>
      <c r="FY218" s="137"/>
      <c r="FZ218" s="137"/>
      <c r="GA218" s="137"/>
      <c r="GB218" s="137"/>
      <c r="GC218" s="137"/>
      <c r="GD218" s="137"/>
      <c r="GE218" s="137"/>
      <c r="GF218" s="137"/>
      <c r="GG218" s="137"/>
      <c r="GH218" s="137"/>
      <c r="GI218" s="137"/>
      <c r="GJ218" s="137"/>
      <c r="GK218" s="137"/>
      <c r="GL218" s="137"/>
      <c r="GM218" s="137"/>
      <c r="GN218" s="137"/>
      <c r="GO218" s="137"/>
      <c r="GP218" s="137"/>
      <c r="GQ218" s="137"/>
      <c r="GR218" s="137"/>
      <c r="GS218" s="137"/>
      <c r="GT218" s="137"/>
      <c r="GU218" s="137"/>
      <c r="GV218" s="137"/>
      <c r="GW218" s="137"/>
      <c r="GX218" s="137"/>
      <c r="GY218" s="137"/>
      <c r="GZ218" s="137"/>
      <c r="HA218" s="137"/>
      <c r="HB218" s="137"/>
      <c r="HC218" s="137"/>
      <c r="HD218" s="137"/>
      <c r="HE218" s="137"/>
      <c r="HF218" s="137"/>
      <c r="HG218" s="137"/>
      <c r="HH218" s="137"/>
      <c r="HI218" s="137"/>
      <c r="HJ218" s="137"/>
      <c r="HK218" s="137"/>
      <c r="HL218" s="137"/>
      <c r="HM218" s="137"/>
      <c r="HN218" s="137"/>
      <c r="HO218" s="137"/>
      <c r="HP218" s="137"/>
      <c r="HQ218" s="137"/>
      <c r="HR218" s="137"/>
      <c r="HS218" s="137"/>
      <c r="HT218" s="137"/>
      <c r="HU218" s="137"/>
      <c r="HV218" s="137"/>
      <c r="HW218" s="137"/>
      <c r="HX218" s="137"/>
      <c r="HY218" s="137"/>
      <c r="HZ218" s="137"/>
      <c r="IA218" s="137"/>
      <c r="IB218" s="137"/>
      <c r="IC218" s="137"/>
      <c r="ID218" s="137"/>
      <c r="IE218" s="137"/>
      <c r="IF218" s="137"/>
      <c r="IG218" s="137"/>
      <c r="IH218" s="137"/>
      <c r="II218" s="137"/>
      <c r="IJ218" s="137"/>
      <c r="IK218" s="137"/>
      <c r="IL218" s="137"/>
      <c r="IM218" s="137"/>
      <c r="IN218" s="137"/>
      <c r="IO218" s="137"/>
      <c r="IP218" s="137"/>
      <c r="IQ218" s="137"/>
      <c r="IR218" s="137"/>
      <c r="IS218" s="137"/>
      <c r="IT218" s="137"/>
      <c r="IU218" s="137"/>
      <c r="IV218" s="137"/>
      <c r="IW218" s="137"/>
      <c r="IX218" s="137"/>
      <c r="IY218" s="137"/>
      <c r="IZ218" s="137"/>
      <c r="JA218" s="137"/>
      <c r="JB218" s="137"/>
      <c r="JC218" s="137"/>
      <c r="JD218" s="137"/>
      <c r="JE218" s="137"/>
      <c r="JF218" s="137"/>
      <c r="JG218" s="137"/>
      <c r="JH218" s="137"/>
      <c r="JI218" s="137"/>
      <c r="JJ218" s="137"/>
      <c r="JK218" s="137"/>
      <c r="JL218" s="137"/>
      <c r="JM218" s="137"/>
      <c r="JN218" s="137"/>
      <c r="JO218" s="137"/>
      <c r="JP218" s="137"/>
      <c r="JQ218" s="137"/>
      <c r="JR218" s="137"/>
      <c r="JS218" s="137"/>
      <c r="JT218" s="137"/>
      <c r="JU218" s="137"/>
      <c r="JV218" s="137"/>
      <c r="JW218" s="137"/>
      <c r="JX218" s="137"/>
      <c r="JY218" s="137"/>
      <c r="JZ218" s="137"/>
      <c r="KA218" s="137"/>
      <c r="KB218" s="137"/>
      <c r="KC218" s="137"/>
      <c r="KD218" s="137"/>
      <c r="KE218" s="137"/>
      <c r="KF218" s="137"/>
      <c r="KG218" s="137"/>
      <c r="KH218" s="137"/>
      <c r="KI218" s="137"/>
      <c r="KJ218" s="137"/>
      <c r="KK218" s="137"/>
      <c r="KL218" s="137"/>
      <c r="KM218" s="137"/>
      <c r="KN218" s="137"/>
      <c r="KO218" s="137"/>
      <c r="KP218" s="137"/>
      <c r="KQ218" s="137"/>
      <c r="KR218" s="137"/>
      <c r="KS218" s="137"/>
      <c r="KT218" s="137"/>
      <c r="KU218" s="137"/>
      <c r="KV218" s="137"/>
      <c r="KW218" s="137"/>
      <c r="KX218" s="137"/>
      <c r="KY218" s="137"/>
      <c r="KZ218" s="137"/>
      <c r="LA218" s="137"/>
      <c r="LB218" s="137"/>
      <c r="LC218" s="137"/>
      <c r="LD218" s="137"/>
      <c r="LE218" s="137"/>
      <c r="LF218" s="137"/>
      <c r="LG218" s="137"/>
      <c r="LH218" s="137"/>
      <c r="LI218" s="137"/>
      <c r="LJ218" s="137"/>
      <c r="LK218" s="137"/>
      <c r="LL218" s="137"/>
      <c r="LM218" s="137"/>
      <c r="LN218" s="137"/>
      <c r="LO218" s="137"/>
      <c r="LP218" s="137"/>
      <c r="LQ218" s="137"/>
      <c r="LR218" s="137"/>
      <c r="LS218" s="137"/>
      <c r="LT218" s="137"/>
      <c r="LU218" s="137"/>
      <c r="LV218" s="137"/>
      <c r="LW218" s="137"/>
      <c r="LX218" s="137"/>
      <c r="LY218" s="137"/>
      <c r="LZ218" s="137"/>
      <c r="MA218" s="137"/>
      <c r="MB218" s="137"/>
      <c r="MC218" s="137"/>
      <c r="MD218" s="137"/>
      <c r="ME218" s="137"/>
      <c r="MF218" s="137"/>
      <c r="MG218" s="137"/>
      <c r="MH218" s="137"/>
      <c r="MI218" s="137"/>
      <c r="MJ218" s="137"/>
      <c r="MK218" s="137"/>
      <c r="ML218" s="137"/>
      <c r="MM218" s="137"/>
      <c r="MN218" s="137"/>
      <c r="MO218" s="137"/>
      <c r="MP218" s="137"/>
      <c r="MQ218" s="137"/>
      <c r="MR218" s="137"/>
      <c r="MS218" s="137"/>
      <c r="MT218" s="137"/>
      <c r="MU218" s="137"/>
      <c r="MV218" s="137"/>
      <c r="MW218" s="137"/>
      <c r="MX218" s="137"/>
      <c r="MY218" s="137"/>
      <c r="MZ218" s="137"/>
      <c r="NA218" s="137"/>
      <c r="NB218" s="137"/>
      <c r="NC218" s="137"/>
      <c r="ND218" s="137"/>
      <c r="NE218" s="137"/>
      <c r="NF218" s="137"/>
      <c r="NG218" s="137"/>
      <c r="NH218" s="137"/>
      <c r="NI218" s="137"/>
      <c r="NJ218" s="137"/>
      <c r="NK218" s="137"/>
      <c r="NL218" s="137"/>
      <c r="NM218" s="137"/>
      <c r="NN218" s="137"/>
      <c r="NO218" s="137"/>
      <c r="NP218" s="137"/>
      <c r="NQ218" s="137"/>
      <c r="NR218" s="137"/>
      <c r="NS218" s="137"/>
      <c r="NT218" s="137"/>
      <c r="NU218" s="137"/>
      <c r="NV218" s="137"/>
      <c r="NW218" s="137"/>
      <c r="NX218" s="137"/>
      <c r="NY218" s="137"/>
      <c r="NZ218" s="137"/>
      <c r="OA218" s="137"/>
      <c r="OB218" s="137"/>
      <c r="OC218" s="137"/>
      <c r="OD218" s="137"/>
      <c r="OE218" s="137"/>
      <c r="OF218" s="137"/>
      <c r="OG218" s="137"/>
      <c r="OH218" s="137"/>
      <c r="OI218" s="137"/>
      <c r="OJ218" s="137"/>
      <c r="OK218" s="137"/>
      <c r="OL218" s="137"/>
      <c r="OM218" s="137"/>
      <c r="ON218" s="137"/>
      <c r="OO218" s="137"/>
      <c r="OP218" s="137"/>
      <c r="OQ218" s="137"/>
      <c r="OR218" s="137"/>
      <c r="OS218" s="137"/>
      <c r="OT218" s="137"/>
      <c r="OU218" s="137"/>
      <c r="OV218" s="137"/>
      <c r="OW218" s="137"/>
      <c r="OX218" s="137"/>
      <c r="OY218" s="137"/>
      <c r="OZ218" s="137"/>
      <c r="PA218" s="137"/>
      <c r="PB218" s="137"/>
      <c r="PC218" s="137"/>
      <c r="PD218" s="137"/>
      <c r="PE218" s="137"/>
      <c r="PF218" s="137"/>
      <c r="PG218" s="137"/>
      <c r="PH218" s="137"/>
      <c r="PI218" s="137"/>
      <c r="PJ218" s="137"/>
      <c r="PK218" s="137"/>
      <c r="PL218" s="137"/>
      <c r="PM218" s="137"/>
      <c r="PN218" s="137"/>
      <c r="PO218" s="137"/>
      <c r="PP218" s="137"/>
      <c r="PQ218" s="137"/>
      <c r="PR218" s="137"/>
      <c r="PS218" s="137"/>
      <c r="PT218" s="137"/>
      <c r="PU218" s="137"/>
      <c r="PV218" s="137"/>
      <c r="PW218" s="137"/>
      <c r="PX218" s="137"/>
      <c r="PY218" s="137"/>
      <c r="PZ218" s="137"/>
      <c r="QA218" s="137"/>
      <c r="QB218" s="137"/>
      <c r="QC218" s="137"/>
      <c r="QD218" s="137"/>
      <c r="QE218" s="137"/>
      <c r="QF218" s="137"/>
      <c r="QG218" s="137"/>
      <c r="QH218" s="137"/>
      <c r="QI218" s="137"/>
      <c r="QJ218" s="137"/>
      <c r="QK218" s="137"/>
      <c r="QL218" s="137"/>
      <c r="QM218" s="137"/>
      <c r="QN218" s="137"/>
      <c r="QO218" s="137"/>
      <c r="QP218" s="137"/>
      <c r="QQ218" s="137"/>
      <c r="QR218" s="137"/>
      <c r="QS218" s="137"/>
      <c r="QT218" s="137"/>
      <c r="QU218" s="137"/>
      <c r="QV218" s="137"/>
      <c r="QW218" s="137"/>
      <c r="QX218" s="137"/>
      <c r="QY218" s="137"/>
      <c r="QZ218" s="137"/>
      <c r="RA218" s="137"/>
      <c r="RB218" s="137"/>
      <c r="RC218" s="137"/>
      <c r="RD218" s="137"/>
      <c r="RE218" s="137"/>
      <c r="RF218" s="137"/>
      <c r="RG218" s="137"/>
      <c r="RH218" s="137"/>
      <c r="RI218" s="137"/>
      <c r="RJ218" s="137"/>
      <c r="RK218" s="137"/>
      <c r="RL218" s="137"/>
      <c r="RM218" s="137"/>
      <c r="RN218" s="137"/>
      <c r="RO218" s="137"/>
      <c r="RP218" s="137"/>
      <c r="RQ218" s="137"/>
      <c r="RR218" s="137"/>
      <c r="RS218" s="137"/>
      <c r="RT218" s="137"/>
      <c r="RU218" s="137"/>
      <c r="RV218" s="137"/>
      <c r="RW218" s="137"/>
    </row>
    <row r="219" spans="1:491" ht="15.75" x14ac:dyDescent="0.25">
      <c r="A219" s="257" t="s">
        <v>135</v>
      </c>
      <c r="B219" s="266" t="s">
        <v>151</v>
      </c>
      <c r="C219" s="13" t="s">
        <v>2</v>
      </c>
      <c r="D219" s="145">
        <f>D220</f>
        <v>2225.0371100000002</v>
      </c>
      <c r="E219" s="145">
        <f>E220</f>
        <v>1527.2552900000001</v>
      </c>
      <c r="F219" s="101">
        <f>E219/D219</f>
        <v>0.68639542375992102</v>
      </c>
      <c r="G219" s="109" t="s">
        <v>161</v>
      </c>
      <c r="H219" s="120"/>
    </row>
    <row r="220" spans="1:491" ht="15.75" x14ac:dyDescent="0.25">
      <c r="A220" s="258"/>
      <c r="B220" s="267"/>
      <c r="C220" s="13" t="s">
        <v>3</v>
      </c>
      <c r="D220" s="190">
        <v>2225.0371100000002</v>
      </c>
      <c r="E220" s="190">
        <v>1527.2552900000001</v>
      </c>
      <c r="F220" s="101">
        <f t="shared" ref="F220:F222" si="53">E220/D220</f>
        <v>0.68639542375992102</v>
      </c>
      <c r="H220" s="106"/>
    </row>
    <row r="221" spans="1:491" ht="15.75" x14ac:dyDescent="0.25">
      <c r="A221" s="258"/>
      <c r="B221" s="267"/>
      <c r="C221" s="13" t="s">
        <v>4</v>
      </c>
      <c r="D221" s="145"/>
      <c r="E221" s="145"/>
      <c r="F221" s="101" t="e">
        <f t="shared" si="53"/>
        <v>#DIV/0!</v>
      </c>
      <c r="G221" s="119"/>
      <c r="H221" s="120"/>
    </row>
    <row r="222" spans="1:491" ht="15.75" x14ac:dyDescent="0.25">
      <c r="A222" s="259"/>
      <c r="B222" s="268"/>
      <c r="C222" s="13" t="s">
        <v>5</v>
      </c>
      <c r="D222" s="145"/>
      <c r="E222" s="145"/>
      <c r="F222" s="101" t="e">
        <f t="shared" si="53"/>
        <v>#DIV/0!</v>
      </c>
      <c r="G222" s="119"/>
      <c r="H222" s="120"/>
    </row>
    <row r="223" spans="1:491" ht="15.75" x14ac:dyDescent="0.25">
      <c r="A223" s="257" t="s">
        <v>149</v>
      </c>
      <c r="B223" s="266" t="s">
        <v>152</v>
      </c>
      <c r="C223" s="13" t="s">
        <v>2</v>
      </c>
      <c r="D223" s="146">
        <f>D224</f>
        <v>17297.068500000001</v>
      </c>
      <c r="E223" s="145">
        <f>E224</f>
        <v>16994.0291</v>
      </c>
      <c r="F223" s="14">
        <f>E223/D223</f>
        <v>0.98248030294844457</v>
      </c>
      <c r="G223" s="109" t="s">
        <v>92</v>
      </c>
      <c r="H223" s="106"/>
    </row>
    <row r="224" spans="1:491" ht="15.75" x14ac:dyDescent="0.25">
      <c r="A224" s="258"/>
      <c r="B224" s="267"/>
      <c r="C224" s="13" t="s">
        <v>3</v>
      </c>
      <c r="D224" s="190">
        <v>17297.068500000001</v>
      </c>
      <c r="E224" s="190">
        <v>16994.0291</v>
      </c>
      <c r="F224" s="101">
        <f t="shared" ref="F224:F226" si="54">E224/D224</f>
        <v>0.98248030294844457</v>
      </c>
      <c r="H224" s="108"/>
    </row>
    <row r="225" spans="1:491" ht="15.75" x14ac:dyDescent="0.25">
      <c r="A225" s="258"/>
      <c r="B225" s="267"/>
      <c r="C225" s="13" t="s">
        <v>4</v>
      </c>
      <c r="D225" s="145"/>
      <c r="E225" s="145"/>
      <c r="F225" s="101" t="e">
        <f t="shared" si="54"/>
        <v>#DIV/0!</v>
      </c>
      <c r="G225" s="109"/>
      <c r="H225" s="108"/>
    </row>
    <row r="226" spans="1:491" ht="15.75" x14ac:dyDescent="0.25">
      <c r="A226" s="259"/>
      <c r="B226" s="268"/>
      <c r="C226" s="13" t="s">
        <v>5</v>
      </c>
      <c r="D226" s="145"/>
      <c r="E226" s="145"/>
      <c r="F226" s="101" t="e">
        <f t="shared" si="54"/>
        <v>#DIV/0!</v>
      </c>
      <c r="G226" s="109"/>
      <c r="H226" s="108"/>
    </row>
    <row r="227" spans="1:491" ht="15.75" x14ac:dyDescent="0.25">
      <c r="A227" s="257" t="s">
        <v>150</v>
      </c>
      <c r="B227" s="266" t="s">
        <v>153</v>
      </c>
      <c r="C227" s="13" t="s">
        <v>2</v>
      </c>
      <c r="D227" s="145">
        <f>D228</f>
        <v>4708</v>
      </c>
      <c r="E227" s="145">
        <f>E228</f>
        <v>4708</v>
      </c>
      <c r="F227" s="101">
        <f>E227/D227</f>
        <v>1</v>
      </c>
      <c r="G227" s="109" t="s">
        <v>161</v>
      </c>
      <c r="H227" s="120"/>
    </row>
    <row r="228" spans="1:491" ht="15.75" x14ac:dyDescent="0.25">
      <c r="A228" s="258"/>
      <c r="B228" s="267"/>
      <c r="C228" s="13" t="s">
        <v>3</v>
      </c>
      <c r="D228" s="190">
        <v>4708</v>
      </c>
      <c r="E228" s="190">
        <v>4708</v>
      </c>
      <c r="F228" s="101">
        <f t="shared" ref="F228:F230" si="55">E228/D228</f>
        <v>1</v>
      </c>
      <c r="H228" s="120"/>
    </row>
    <row r="229" spans="1:491" ht="15.75" x14ac:dyDescent="0.25">
      <c r="A229" s="258"/>
      <c r="B229" s="267"/>
      <c r="C229" s="13" t="s">
        <v>4</v>
      </c>
      <c r="D229" s="145"/>
      <c r="E229" s="145"/>
      <c r="F229" s="101" t="e">
        <f t="shared" si="55"/>
        <v>#DIV/0!</v>
      </c>
      <c r="G229" s="119"/>
      <c r="H229" s="120"/>
    </row>
    <row r="230" spans="1:491" ht="15.75" x14ac:dyDescent="0.25">
      <c r="A230" s="259"/>
      <c r="B230" s="268"/>
      <c r="C230" s="13" t="s">
        <v>5</v>
      </c>
      <c r="D230" s="145"/>
      <c r="E230" s="145"/>
      <c r="F230" s="101" t="e">
        <f t="shared" si="55"/>
        <v>#DIV/0!</v>
      </c>
      <c r="G230" s="119"/>
      <c r="H230" s="120"/>
    </row>
    <row r="231" spans="1:491" ht="15.75" x14ac:dyDescent="0.25">
      <c r="A231" s="257" t="s">
        <v>136</v>
      </c>
      <c r="B231" s="266" t="s">
        <v>154</v>
      </c>
      <c r="C231" s="13" t="s">
        <v>2</v>
      </c>
      <c r="D231" s="146">
        <f>D232</f>
        <v>3622</v>
      </c>
      <c r="E231" s="145">
        <f>E232</f>
        <v>3622</v>
      </c>
      <c r="F231" s="14">
        <f>E231/D231</f>
        <v>1</v>
      </c>
      <c r="G231" s="109" t="s">
        <v>161</v>
      </c>
      <c r="H231" s="106"/>
    </row>
    <row r="232" spans="1:491" ht="15.75" x14ac:dyDescent="0.25">
      <c r="A232" s="258"/>
      <c r="B232" s="267"/>
      <c r="C232" s="13" t="s">
        <v>3</v>
      </c>
      <c r="D232" s="190">
        <v>3622</v>
      </c>
      <c r="E232" s="190">
        <v>3622</v>
      </c>
      <c r="F232" s="101">
        <f t="shared" ref="F232:F234" si="56">E232/D232</f>
        <v>1</v>
      </c>
      <c r="H232" s="108"/>
    </row>
    <row r="233" spans="1:491" ht="15.75" x14ac:dyDescent="0.25">
      <c r="A233" s="258"/>
      <c r="B233" s="267"/>
      <c r="C233" s="13" t="s">
        <v>4</v>
      </c>
      <c r="D233" s="145"/>
      <c r="E233" s="145"/>
      <c r="F233" s="101" t="e">
        <f t="shared" si="56"/>
        <v>#DIV/0!</v>
      </c>
      <c r="G233" s="109"/>
      <c r="H233" s="108"/>
    </row>
    <row r="234" spans="1:491" ht="15.75" x14ac:dyDescent="0.25">
      <c r="A234" s="259"/>
      <c r="B234" s="268"/>
      <c r="C234" s="13" t="s">
        <v>5</v>
      </c>
      <c r="D234" s="145"/>
      <c r="E234" s="145"/>
      <c r="F234" s="101" t="e">
        <f t="shared" si="56"/>
        <v>#DIV/0!</v>
      </c>
      <c r="G234" s="109"/>
      <c r="H234" s="108"/>
    </row>
    <row r="235" spans="1:491" s="138" customFormat="1" ht="15.75" x14ac:dyDescent="0.25">
      <c r="A235" s="275" t="s">
        <v>59</v>
      </c>
      <c r="B235" s="278" t="s">
        <v>159</v>
      </c>
      <c r="C235" s="122" t="s">
        <v>2</v>
      </c>
      <c r="D235" s="144">
        <f>D236</f>
        <v>46865.975730000006</v>
      </c>
      <c r="E235" s="144">
        <f>E236</f>
        <v>46049.29739</v>
      </c>
      <c r="F235" s="123">
        <f>E235/D235</f>
        <v>0.98257417396567226</v>
      </c>
      <c r="G235" s="121" t="s">
        <v>92</v>
      </c>
      <c r="H235" s="136"/>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c r="CA235" s="137"/>
      <c r="CB235" s="137"/>
      <c r="CC235" s="137"/>
      <c r="CD235" s="137"/>
      <c r="CE235" s="137"/>
      <c r="CF235" s="137"/>
      <c r="CG235" s="137"/>
      <c r="CH235" s="137"/>
      <c r="CI235" s="137"/>
      <c r="CJ235" s="137"/>
      <c r="CK235" s="137"/>
      <c r="CL235" s="137"/>
      <c r="CM235" s="137"/>
      <c r="CN235" s="137"/>
      <c r="CO235" s="137"/>
      <c r="CP235" s="137"/>
      <c r="CQ235" s="137"/>
      <c r="CR235" s="137"/>
      <c r="CS235" s="137"/>
      <c r="CT235" s="137"/>
      <c r="CU235" s="137"/>
      <c r="CV235" s="137"/>
      <c r="CW235" s="137"/>
      <c r="CX235" s="137"/>
      <c r="CY235" s="137"/>
      <c r="CZ235" s="137"/>
      <c r="DA235" s="137"/>
      <c r="DB235" s="137"/>
      <c r="DC235" s="137"/>
      <c r="DD235" s="137"/>
      <c r="DE235" s="137"/>
      <c r="DF235" s="137"/>
      <c r="DG235" s="137"/>
      <c r="DH235" s="137"/>
      <c r="DI235" s="137"/>
      <c r="DJ235" s="137"/>
      <c r="DK235" s="137"/>
      <c r="DL235" s="137"/>
      <c r="DM235" s="137"/>
      <c r="DN235" s="137"/>
      <c r="DO235" s="137"/>
      <c r="DP235" s="137"/>
      <c r="DQ235" s="137"/>
      <c r="DR235" s="137"/>
      <c r="DS235" s="137"/>
      <c r="DT235" s="137"/>
      <c r="DU235" s="137"/>
      <c r="DV235" s="137"/>
      <c r="DW235" s="137"/>
      <c r="DX235" s="137"/>
      <c r="DY235" s="137"/>
      <c r="DZ235" s="137"/>
      <c r="EA235" s="137"/>
      <c r="EB235" s="137"/>
      <c r="EC235" s="137"/>
      <c r="ED235" s="137"/>
      <c r="EE235" s="137"/>
      <c r="EF235" s="137"/>
      <c r="EG235" s="137"/>
      <c r="EH235" s="137"/>
      <c r="EI235" s="137"/>
      <c r="EJ235" s="137"/>
      <c r="EK235" s="137"/>
      <c r="EL235" s="137"/>
      <c r="EM235" s="137"/>
      <c r="EN235" s="137"/>
      <c r="EO235" s="137"/>
      <c r="EP235" s="137"/>
      <c r="EQ235" s="137"/>
      <c r="ER235" s="137"/>
      <c r="ES235" s="137"/>
      <c r="ET235" s="137"/>
      <c r="EU235" s="137"/>
      <c r="EV235" s="137"/>
      <c r="EW235" s="137"/>
      <c r="EX235" s="137"/>
      <c r="EY235" s="137"/>
      <c r="EZ235" s="137"/>
      <c r="FA235" s="137"/>
      <c r="FB235" s="137"/>
      <c r="FC235" s="137"/>
      <c r="FD235" s="137"/>
      <c r="FE235" s="137"/>
      <c r="FF235" s="137"/>
      <c r="FG235" s="137"/>
      <c r="FH235" s="137"/>
      <c r="FI235" s="137"/>
      <c r="FJ235" s="137"/>
      <c r="FK235" s="137"/>
      <c r="FL235" s="137"/>
      <c r="FM235" s="137"/>
      <c r="FN235" s="137"/>
      <c r="FO235" s="137"/>
      <c r="FP235" s="137"/>
      <c r="FQ235" s="137"/>
      <c r="FR235" s="137"/>
      <c r="FS235" s="137"/>
      <c r="FT235" s="137"/>
      <c r="FU235" s="137"/>
      <c r="FV235" s="137"/>
      <c r="FW235" s="137"/>
      <c r="FX235" s="137"/>
      <c r="FY235" s="137"/>
      <c r="FZ235" s="137"/>
      <c r="GA235" s="137"/>
      <c r="GB235" s="137"/>
      <c r="GC235" s="137"/>
      <c r="GD235" s="137"/>
      <c r="GE235" s="137"/>
      <c r="GF235" s="137"/>
      <c r="GG235" s="137"/>
      <c r="GH235" s="137"/>
      <c r="GI235" s="137"/>
      <c r="GJ235" s="137"/>
      <c r="GK235" s="137"/>
      <c r="GL235" s="137"/>
      <c r="GM235" s="137"/>
      <c r="GN235" s="137"/>
      <c r="GO235" s="137"/>
      <c r="GP235" s="137"/>
      <c r="GQ235" s="137"/>
      <c r="GR235" s="137"/>
      <c r="GS235" s="137"/>
      <c r="GT235" s="137"/>
      <c r="GU235" s="137"/>
      <c r="GV235" s="137"/>
      <c r="GW235" s="137"/>
      <c r="GX235" s="137"/>
      <c r="GY235" s="137"/>
      <c r="GZ235" s="137"/>
      <c r="HA235" s="137"/>
      <c r="HB235" s="137"/>
      <c r="HC235" s="137"/>
      <c r="HD235" s="137"/>
      <c r="HE235" s="137"/>
      <c r="HF235" s="137"/>
      <c r="HG235" s="137"/>
      <c r="HH235" s="137"/>
      <c r="HI235" s="137"/>
      <c r="HJ235" s="137"/>
      <c r="HK235" s="137"/>
      <c r="HL235" s="137"/>
      <c r="HM235" s="137"/>
      <c r="HN235" s="137"/>
      <c r="HO235" s="137"/>
      <c r="HP235" s="137"/>
      <c r="HQ235" s="137"/>
      <c r="HR235" s="137"/>
      <c r="HS235" s="137"/>
      <c r="HT235" s="137"/>
      <c r="HU235" s="137"/>
      <c r="HV235" s="137"/>
      <c r="HW235" s="137"/>
      <c r="HX235" s="137"/>
      <c r="HY235" s="137"/>
      <c r="HZ235" s="137"/>
      <c r="IA235" s="137"/>
      <c r="IB235" s="137"/>
      <c r="IC235" s="137"/>
      <c r="ID235" s="137"/>
      <c r="IE235" s="137"/>
      <c r="IF235" s="137"/>
      <c r="IG235" s="137"/>
      <c r="IH235" s="137"/>
      <c r="II235" s="137"/>
      <c r="IJ235" s="137"/>
      <c r="IK235" s="137"/>
      <c r="IL235" s="137"/>
      <c r="IM235" s="137"/>
      <c r="IN235" s="137"/>
      <c r="IO235" s="137"/>
      <c r="IP235" s="137"/>
      <c r="IQ235" s="137"/>
      <c r="IR235" s="137"/>
      <c r="IS235" s="137"/>
      <c r="IT235" s="137"/>
      <c r="IU235" s="137"/>
      <c r="IV235" s="137"/>
      <c r="IW235" s="137"/>
      <c r="IX235" s="137"/>
      <c r="IY235" s="137"/>
      <c r="IZ235" s="137"/>
      <c r="JA235" s="137"/>
      <c r="JB235" s="137"/>
      <c r="JC235" s="137"/>
      <c r="JD235" s="137"/>
      <c r="JE235" s="137"/>
      <c r="JF235" s="137"/>
      <c r="JG235" s="137"/>
      <c r="JH235" s="137"/>
      <c r="JI235" s="137"/>
      <c r="JJ235" s="137"/>
      <c r="JK235" s="137"/>
      <c r="JL235" s="137"/>
      <c r="JM235" s="137"/>
      <c r="JN235" s="137"/>
      <c r="JO235" s="137"/>
      <c r="JP235" s="137"/>
      <c r="JQ235" s="137"/>
      <c r="JR235" s="137"/>
      <c r="JS235" s="137"/>
      <c r="JT235" s="137"/>
      <c r="JU235" s="137"/>
      <c r="JV235" s="137"/>
      <c r="JW235" s="137"/>
      <c r="JX235" s="137"/>
      <c r="JY235" s="137"/>
      <c r="JZ235" s="137"/>
      <c r="KA235" s="137"/>
      <c r="KB235" s="137"/>
      <c r="KC235" s="137"/>
      <c r="KD235" s="137"/>
      <c r="KE235" s="137"/>
      <c r="KF235" s="137"/>
      <c r="KG235" s="137"/>
      <c r="KH235" s="137"/>
      <c r="KI235" s="137"/>
      <c r="KJ235" s="137"/>
      <c r="KK235" s="137"/>
      <c r="KL235" s="137"/>
      <c r="KM235" s="137"/>
      <c r="KN235" s="137"/>
      <c r="KO235" s="137"/>
      <c r="KP235" s="137"/>
      <c r="KQ235" s="137"/>
      <c r="KR235" s="137"/>
      <c r="KS235" s="137"/>
      <c r="KT235" s="137"/>
      <c r="KU235" s="137"/>
      <c r="KV235" s="137"/>
      <c r="KW235" s="137"/>
      <c r="KX235" s="137"/>
      <c r="KY235" s="137"/>
      <c r="KZ235" s="137"/>
      <c r="LA235" s="137"/>
      <c r="LB235" s="137"/>
      <c r="LC235" s="137"/>
      <c r="LD235" s="137"/>
      <c r="LE235" s="137"/>
      <c r="LF235" s="137"/>
      <c r="LG235" s="137"/>
      <c r="LH235" s="137"/>
      <c r="LI235" s="137"/>
      <c r="LJ235" s="137"/>
      <c r="LK235" s="137"/>
      <c r="LL235" s="137"/>
      <c r="LM235" s="137"/>
      <c r="LN235" s="137"/>
      <c r="LO235" s="137"/>
      <c r="LP235" s="137"/>
      <c r="LQ235" s="137"/>
      <c r="LR235" s="137"/>
      <c r="LS235" s="137"/>
      <c r="LT235" s="137"/>
      <c r="LU235" s="137"/>
      <c r="LV235" s="137"/>
      <c r="LW235" s="137"/>
      <c r="LX235" s="137"/>
      <c r="LY235" s="137"/>
      <c r="LZ235" s="137"/>
      <c r="MA235" s="137"/>
      <c r="MB235" s="137"/>
      <c r="MC235" s="137"/>
      <c r="MD235" s="137"/>
      <c r="ME235" s="137"/>
      <c r="MF235" s="137"/>
      <c r="MG235" s="137"/>
      <c r="MH235" s="137"/>
      <c r="MI235" s="137"/>
      <c r="MJ235" s="137"/>
      <c r="MK235" s="137"/>
      <c r="ML235" s="137"/>
      <c r="MM235" s="137"/>
      <c r="MN235" s="137"/>
      <c r="MO235" s="137"/>
      <c r="MP235" s="137"/>
      <c r="MQ235" s="137"/>
      <c r="MR235" s="137"/>
      <c r="MS235" s="137"/>
      <c r="MT235" s="137"/>
      <c r="MU235" s="137"/>
      <c r="MV235" s="137"/>
      <c r="MW235" s="137"/>
      <c r="MX235" s="137"/>
      <c r="MY235" s="137"/>
      <c r="MZ235" s="137"/>
      <c r="NA235" s="137"/>
      <c r="NB235" s="137"/>
      <c r="NC235" s="137"/>
      <c r="ND235" s="137"/>
      <c r="NE235" s="137"/>
      <c r="NF235" s="137"/>
      <c r="NG235" s="137"/>
      <c r="NH235" s="137"/>
      <c r="NI235" s="137"/>
      <c r="NJ235" s="137"/>
      <c r="NK235" s="137"/>
      <c r="NL235" s="137"/>
      <c r="NM235" s="137"/>
      <c r="NN235" s="137"/>
      <c r="NO235" s="137"/>
      <c r="NP235" s="137"/>
      <c r="NQ235" s="137"/>
      <c r="NR235" s="137"/>
      <c r="NS235" s="137"/>
      <c r="NT235" s="137"/>
      <c r="NU235" s="137"/>
      <c r="NV235" s="137"/>
      <c r="NW235" s="137"/>
      <c r="NX235" s="137"/>
      <c r="NY235" s="137"/>
      <c r="NZ235" s="137"/>
      <c r="OA235" s="137"/>
      <c r="OB235" s="137"/>
      <c r="OC235" s="137"/>
      <c r="OD235" s="137"/>
      <c r="OE235" s="137"/>
      <c r="OF235" s="137"/>
      <c r="OG235" s="137"/>
      <c r="OH235" s="137"/>
      <c r="OI235" s="137"/>
      <c r="OJ235" s="137"/>
      <c r="OK235" s="137"/>
      <c r="OL235" s="137"/>
      <c r="OM235" s="137"/>
      <c r="ON235" s="137"/>
      <c r="OO235" s="137"/>
      <c r="OP235" s="137"/>
      <c r="OQ235" s="137"/>
      <c r="OR235" s="137"/>
      <c r="OS235" s="137"/>
      <c r="OT235" s="137"/>
      <c r="OU235" s="137"/>
      <c r="OV235" s="137"/>
      <c r="OW235" s="137"/>
      <c r="OX235" s="137"/>
      <c r="OY235" s="137"/>
      <c r="OZ235" s="137"/>
      <c r="PA235" s="137"/>
      <c r="PB235" s="137"/>
      <c r="PC235" s="137"/>
      <c r="PD235" s="137"/>
      <c r="PE235" s="137"/>
      <c r="PF235" s="137"/>
      <c r="PG235" s="137"/>
      <c r="PH235" s="137"/>
      <c r="PI235" s="137"/>
      <c r="PJ235" s="137"/>
      <c r="PK235" s="137"/>
      <c r="PL235" s="137"/>
      <c r="PM235" s="137"/>
      <c r="PN235" s="137"/>
      <c r="PO235" s="137"/>
      <c r="PP235" s="137"/>
      <c r="PQ235" s="137"/>
      <c r="PR235" s="137"/>
      <c r="PS235" s="137"/>
      <c r="PT235" s="137"/>
      <c r="PU235" s="137"/>
      <c r="PV235" s="137"/>
      <c r="PW235" s="137"/>
      <c r="PX235" s="137"/>
      <c r="PY235" s="137"/>
      <c r="PZ235" s="137"/>
      <c r="QA235" s="137"/>
      <c r="QB235" s="137"/>
      <c r="QC235" s="137"/>
      <c r="QD235" s="137"/>
      <c r="QE235" s="137"/>
      <c r="QF235" s="137"/>
      <c r="QG235" s="137"/>
      <c r="QH235" s="137"/>
      <c r="QI235" s="137"/>
      <c r="QJ235" s="137"/>
      <c r="QK235" s="137"/>
      <c r="QL235" s="137"/>
      <c r="QM235" s="137"/>
      <c r="QN235" s="137"/>
      <c r="QO235" s="137"/>
      <c r="QP235" s="137"/>
      <c r="QQ235" s="137"/>
      <c r="QR235" s="137"/>
      <c r="QS235" s="137"/>
      <c r="QT235" s="137"/>
      <c r="QU235" s="137"/>
      <c r="QV235" s="137"/>
      <c r="QW235" s="137"/>
      <c r="QX235" s="137"/>
      <c r="QY235" s="137"/>
      <c r="QZ235" s="137"/>
      <c r="RA235" s="137"/>
      <c r="RB235" s="137"/>
      <c r="RC235" s="137"/>
      <c r="RD235" s="137"/>
      <c r="RE235" s="137"/>
      <c r="RF235" s="137"/>
      <c r="RG235" s="137"/>
      <c r="RH235" s="137"/>
      <c r="RI235" s="137"/>
      <c r="RJ235" s="137"/>
      <c r="RK235" s="137"/>
      <c r="RL235" s="137"/>
      <c r="RM235" s="137"/>
      <c r="RN235" s="137"/>
      <c r="RO235" s="137"/>
      <c r="RP235" s="137"/>
      <c r="RQ235" s="137"/>
      <c r="RR235" s="137"/>
      <c r="RS235" s="137"/>
      <c r="RT235" s="137"/>
      <c r="RU235" s="137"/>
      <c r="RV235" s="137"/>
      <c r="RW235" s="137"/>
    </row>
    <row r="236" spans="1:491" s="138" customFormat="1" ht="15.75" x14ac:dyDescent="0.25">
      <c r="A236" s="276"/>
      <c r="B236" s="279"/>
      <c r="C236" s="122" t="s">
        <v>3</v>
      </c>
      <c r="D236" s="144">
        <f>D239+D244+D248+D252</f>
        <v>46865.975730000006</v>
      </c>
      <c r="E236" s="144">
        <f>E239+E244+E248+E252</f>
        <v>46049.29739</v>
      </c>
      <c r="F236" s="123">
        <f t="shared" ref="F236:F238" si="57">E236/D236</f>
        <v>0.98257417396567226</v>
      </c>
      <c r="G236" s="135"/>
      <c r="H236" s="136"/>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7"/>
      <c r="BP236" s="137"/>
      <c r="BQ236" s="137"/>
      <c r="BR236" s="137"/>
      <c r="BS236" s="137"/>
      <c r="BT236" s="137"/>
      <c r="BU236" s="137"/>
      <c r="BV236" s="137"/>
      <c r="BW236" s="137"/>
      <c r="BX236" s="137"/>
      <c r="BY236" s="137"/>
      <c r="BZ236" s="137"/>
      <c r="CA236" s="137"/>
      <c r="CB236" s="137"/>
      <c r="CC236" s="137"/>
      <c r="CD236" s="137"/>
      <c r="CE236" s="137"/>
      <c r="CF236" s="137"/>
      <c r="CG236" s="137"/>
      <c r="CH236" s="137"/>
      <c r="CI236" s="137"/>
      <c r="CJ236" s="137"/>
      <c r="CK236" s="137"/>
      <c r="CL236" s="137"/>
      <c r="CM236" s="137"/>
      <c r="CN236" s="137"/>
      <c r="CO236" s="137"/>
      <c r="CP236" s="137"/>
      <c r="CQ236" s="137"/>
      <c r="CR236" s="137"/>
      <c r="CS236" s="137"/>
      <c r="CT236" s="137"/>
      <c r="CU236" s="137"/>
      <c r="CV236" s="137"/>
      <c r="CW236" s="137"/>
      <c r="CX236" s="137"/>
      <c r="CY236" s="137"/>
      <c r="CZ236" s="137"/>
      <c r="DA236" s="137"/>
      <c r="DB236" s="137"/>
      <c r="DC236" s="137"/>
      <c r="DD236" s="137"/>
      <c r="DE236" s="137"/>
      <c r="DF236" s="137"/>
      <c r="DG236" s="137"/>
      <c r="DH236" s="137"/>
      <c r="DI236" s="137"/>
      <c r="DJ236" s="137"/>
      <c r="DK236" s="137"/>
      <c r="DL236" s="137"/>
      <c r="DM236" s="137"/>
      <c r="DN236" s="137"/>
      <c r="DO236" s="137"/>
      <c r="DP236" s="137"/>
      <c r="DQ236" s="137"/>
      <c r="DR236" s="137"/>
      <c r="DS236" s="137"/>
      <c r="DT236" s="137"/>
      <c r="DU236" s="137"/>
      <c r="DV236" s="137"/>
      <c r="DW236" s="137"/>
      <c r="DX236" s="137"/>
      <c r="DY236" s="137"/>
      <c r="DZ236" s="137"/>
      <c r="EA236" s="137"/>
      <c r="EB236" s="137"/>
      <c r="EC236" s="137"/>
      <c r="ED236" s="137"/>
      <c r="EE236" s="137"/>
      <c r="EF236" s="137"/>
      <c r="EG236" s="137"/>
      <c r="EH236" s="137"/>
      <c r="EI236" s="137"/>
      <c r="EJ236" s="137"/>
      <c r="EK236" s="137"/>
      <c r="EL236" s="137"/>
      <c r="EM236" s="137"/>
      <c r="EN236" s="137"/>
      <c r="EO236" s="137"/>
      <c r="EP236" s="137"/>
      <c r="EQ236" s="137"/>
      <c r="ER236" s="137"/>
      <c r="ES236" s="137"/>
      <c r="ET236" s="137"/>
      <c r="EU236" s="137"/>
      <c r="EV236" s="137"/>
      <c r="EW236" s="137"/>
      <c r="EX236" s="137"/>
      <c r="EY236" s="137"/>
      <c r="EZ236" s="137"/>
      <c r="FA236" s="137"/>
      <c r="FB236" s="137"/>
      <c r="FC236" s="137"/>
      <c r="FD236" s="137"/>
      <c r="FE236" s="137"/>
      <c r="FF236" s="137"/>
      <c r="FG236" s="137"/>
      <c r="FH236" s="137"/>
      <c r="FI236" s="137"/>
      <c r="FJ236" s="137"/>
      <c r="FK236" s="137"/>
      <c r="FL236" s="137"/>
      <c r="FM236" s="137"/>
      <c r="FN236" s="137"/>
      <c r="FO236" s="137"/>
      <c r="FP236" s="137"/>
      <c r="FQ236" s="137"/>
      <c r="FR236" s="137"/>
      <c r="FS236" s="137"/>
      <c r="FT236" s="137"/>
      <c r="FU236" s="137"/>
      <c r="FV236" s="137"/>
      <c r="FW236" s="137"/>
      <c r="FX236" s="137"/>
      <c r="FY236" s="137"/>
      <c r="FZ236" s="137"/>
      <c r="GA236" s="137"/>
      <c r="GB236" s="137"/>
      <c r="GC236" s="137"/>
      <c r="GD236" s="137"/>
      <c r="GE236" s="137"/>
      <c r="GF236" s="137"/>
      <c r="GG236" s="137"/>
      <c r="GH236" s="137"/>
      <c r="GI236" s="137"/>
      <c r="GJ236" s="137"/>
      <c r="GK236" s="137"/>
      <c r="GL236" s="137"/>
      <c r="GM236" s="137"/>
      <c r="GN236" s="137"/>
      <c r="GO236" s="137"/>
      <c r="GP236" s="137"/>
      <c r="GQ236" s="137"/>
      <c r="GR236" s="137"/>
      <c r="GS236" s="137"/>
      <c r="GT236" s="137"/>
      <c r="GU236" s="137"/>
      <c r="GV236" s="137"/>
      <c r="GW236" s="137"/>
      <c r="GX236" s="137"/>
      <c r="GY236" s="137"/>
      <c r="GZ236" s="137"/>
      <c r="HA236" s="137"/>
      <c r="HB236" s="137"/>
      <c r="HC236" s="137"/>
      <c r="HD236" s="137"/>
      <c r="HE236" s="137"/>
      <c r="HF236" s="137"/>
      <c r="HG236" s="137"/>
      <c r="HH236" s="137"/>
      <c r="HI236" s="137"/>
      <c r="HJ236" s="137"/>
      <c r="HK236" s="137"/>
      <c r="HL236" s="137"/>
      <c r="HM236" s="137"/>
      <c r="HN236" s="137"/>
      <c r="HO236" s="137"/>
      <c r="HP236" s="137"/>
      <c r="HQ236" s="137"/>
      <c r="HR236" s="137"/>
      <c r="HS236" s="137"/>
      <c r="HT236" s="137"/>
      <c r="HU236" s="137"/>
      <c r="HV236" s="137"/>
      <c r="HW236" s="137"/>
      <c r="HX236" s="137"/>
      <c r="HY236" s="137"/>
      <c r="HZ236" s="137"/>
      <c r="IA236" s="137"/>
      <c r="IB236" s="137"/>
      <c r="IC236" s="137"/>
      <c r="ID236" s="137"/>
      <c r="IE236" s="137"/>
      <c r="IF236" s="137"/>
      <c r="IG236" s="137"/>
      <c r="IH236" s="137"/>
      <c r="II236" s="137"/>
      <c r="IJ236" s="137"/>
      <c r="IK236" s="137"/>
      <c r="IL236" s="137"/>
      <c r="IM236" s="137"/>
      <c r="IN236" s="137"/>
      <c r="IO236" s="137"/>
      <c r="IP236" s="137"/>
      <c r="IQ236" s="137"/>
      <c r="IR236" s="137"/>
      <c r="IS236" s="137"/>
      <c r="IT236" s="137"/>
      <c r="IU236" s="137"/>
      <c r="IV236" s="137"/>
      <c r="IW236" s="137"/>
      <c r="IX236" s="137"/>
      <c r="IY236" s="137"/>
      <c r="IZ236" s="137"/>
      <c r="JA236" s="137"/>
      <c r="JB236" s="137"/>
      <c r="JC236" s="137"/>
      <c r="JD236" s="137"/>
      <c r="JE236" s="137"/>
      <c r="JF236" s="137"/>
      <c r="JG236" s="137"/>
      <c r="JH236" s="137"/>
      <c r="JI236" s="137"/>
      <c r="JJ236" s="137"/>
      <c r="JK236" s="137"/>
      <c r="JL236" s="137"/>
      <c r="JM236" s="137"/>
      <c r="JN236" s="137"/>
      <c r="JO236" s="137"/>
      <c r="JP236" s="137"/>
      <c r="JQ236" s="137"/>
      <c r="JR236" s="137"/>
      <c r="JS236" s="137"/>
      <c r="JT236" s="137"/>
      <c r="JU236" s="137"/>
      <c r="JV236" s="137"/>
      <c r="JW236" s="137"/>
      <c r="JX236" s="137"/>
      <c r="JY236" s="137"/>
      <c r="JZ236" s="137"/>
      <c r="KA236" s="137"/>
      <c r="KB236" s="137"/>
      <c r="KC236" s="137"/>
      <c r="KD236" s="137"/>
      <c r="KE236" s="137"/>
      <c r="KF236" s="137"/>
      <c r="KG236" s="137"/>
      <c r="KH236" s="137"/>
      <c r="KI236" s="137"/>
      <c r="KJ236" s="137"/>
      <c r="KK236" s="137"/>
      <c r="KL236" s="137"/>
      <c r="KM236" s="137"/>
      <c r="KN236" s="137"/>
      <c r="KO236" s="137"/>
      <c r="KP236" s="137"/>
      <c r="KQ236" s="137"/>
      <c r="KR236" s="137"/>
      <c r="KS236" s="137"/>
      <c r="KT236" s="137"/>
      <c r="KU236" s="137"/>
      <c r="KV236" s="137"/>
      <c r="KW236" s="137"/>
      <c r="KX236" s="137"/>
      <c r="KY236" s="137"/>
      <c r="KZ236" s="137"/>
      <c r="LA236" s="137"/>
      <c r="LB236" s="137"/>
      <c r="LC236" s="137"/>
      <c r="LD236" s="137"/>
      <c r="LE236" s="137"/>
      <c r="LF236" s="137"/>
      <c r="LG236" s="137"/>
      <c r="LH236" s="137"/>
      <c r="LI236" s="137"/>
      <c r="LJ236" s="137"/>
      <c r="LK236" s="137"/>
      <c r="LL236" s="137"/>
      <c r="LM236" s="137"/>
      <c r="LN236" s="137"/>
      <c r="LO236" s="137"/>
      <c r="LP236" s="137"/>
      <c r="LQ236" s="137"/>
      <c r="LR236" s="137"/>
      <c r="LS236" s="137"/>
      <c r="LT236" s="137"/>
      <c r="LU236" s="137"/>
      <c r="LV236" s="137"/>
      <c r="LW236" s="137"/>
      <c r="LX236" s="137"/>
      <c r="LY236" s="137"/>
      <c r="LZ236" s="137"/>
      <c r="MA236" s="137"/>
      <c r="MB236" s="137"/>
      <c r="MC236" s="137"/>
      <c r="MD236" s="137"/>
      <c r="ME236" s="137"/>
      <c r="MF236" s="137"/>
      <c r="MG236" s="137"/>
      <c r="MH236" s="137"/>
      <c r="MI236" s="137"/>
      <c r="MJ236" s="137"/>
      <c r="MK236" s="137"/>
      <c r="ML236" s="137"/>
      <c r="MM236" s="137"/>
      <c r="MN236" s="137"/>
      <c r="MO236" s="137"/>
      <c r="MP236" s="137"/>
      <c r="MQ236" s="137"/>
      <c r="MR236" s="137"/>
      <c r="MS236" s="137"/>
      <c r="MT236" s="137"/>
      <c r="MU236" s="137"/>
      <c r="MV236" s="137"/>
      <c r="MW236" s="137"/>
      <c r="MX236" s="137"/>
      <c r="MY236" s="137"/>
      <c r="MZ236" s="137"/>
      <c r="NA236" s="137"/>
      <c r="NB236" s="137"/>
      <c r="NC236" s="137"/>
      <c r="ND236" s="137"/>
      <c r="NE236" s="137"/>
      <c r="NF236" s="137"/>
      <c r="NG236" s="137"/>
      <c r="NH236" s="137"/>
      <c r="NI236" s="137"/>
      <c r="NJ236" s="137"/>
      <c r="NK236" s="137"/>
      <c r="NL236" s="137"/>
      <c r="NM236" s="137"/>
      <c r="NN236" s="137"/>
      <c r="NO236" s="137"/>
      <c r="NP236" s="137"/>
      <c r="NQ236" s="137"/>
      <c r="NR236" s="137"/>
      <c r="NS236" s="137"/>
      <c r="NT236" s="137"/>
      <c r="NU236" s="137"/>
      <c r="NV236" s="137"/>
      <c r="NW236" s="137"/>
      <c r="NX236" s="137"/>
      <c r="NY236" s="137"/>
      <c r="NZ236" s="137"/>
      <c r="OA236" s="137"/>
      <c r="OB236" s="137"/>
      <c r="OC236" s="137"/>
      <c r="OD236" s="137"/>
      <c r="OE236" s="137"/>
      <c r="OF236" s="137"/>
      <c r="OG236" s="137"/>
      <c r="OH236" s="137"/>
      <c r="OI236" s="137"/>
      <c r="OJ236" s="137"/>
      <c r="OK236" s="137"/>
      <c r="OL236" s="137"/>
      <c r="OM236" s="137"/>
      <c r="ON236" s="137"/>
      <c r="OO236" s="137"/>
      <c r="OP236" s="137"/>
      <c r="OQ236" s="137"/>
      <c r="OR236" s="137"/>
      <c r="OS236" s="137"/>
      <c r="OT236" s="137"/>
      <c r="OU236" s="137"/>
      <c r="OV236" s="137"/>
      <c r="OW236" s="137"/>
      <c r="OX236" s="137"/>
      <c r="OY236" s="137"/>
      <c r="OZ236" s="137"/>
      <c r="PA236" s="137"/>
      <c r="PB236" s="137"/>
      <c r="PC236" s="137"/>
      <c r="PD236" s="137"/>
      <c r="PE236" s="137"/>
      <c r="PF236" s="137"/>
      <c r="PG236" s="137"/>
      <c r="PH236" s="137"/>
      <c r="PI236" s="137"/>
      <c r="PJ236" s="137"/>
      <c r="PK236" s="137"/>
      <c r="PL236" s="137"/>
      <c r="PM236" s="137"/>
      <c r="PN236" s="137"/>
      <c r="PO236" s="137"/>
      <c r="PP236" s="137"/>
      <c r="PQ236" s="137"/>
      <c r="PR236" s="137"/>
      <c r="PS236" s="137"/>
      <c r="PT236" s="137"/>
      <c r="PU236" s="137"/>
      <c r="PV236" s="137"/>
      <c r="PW236" s="137"/>
      <c r="PX236" s="137"/>
      <c r="PY236" s="137"/>
      <c r="PZ236" s="137"/>
      <c r="QA236" s="137"/>
      <c r="QB236" s="137"/>
      <c r="QC236" s="137"/>
      <c r="QD236" s="137"/>
      <c r="QE236" s="137"/>
      <c r="QF236" s="137"/>
      <c r="QG236" s="137"/>
      <c r="QH236" s="137"/>
      <c r="QI236" s="137"/>
      <c r="QJ236" s="137"/>
      <c r="QK236" s="137"/>
      <c r="QL236" s="137"/>
      <c r="QM236" s="137"/>
      <c r="QN236" s="137"/>
      <c r="QO236" s="137"/>
      <c r="QP236" s="137"/>
      <c r="QQ236" s="137"/>
      <c r="QR236" s="137"/>
      <c r="QS236" s="137"/>
      <c r="QT236" s="137"/>
      <c r="QU236" s="137"/>
      <c r="QV236" s="137"/>
      <c r="QW236" s="137"/>
      <c r="QX236" s="137"/>
      <c r="QY236" s="137"/>
      <c r="QZ236" s="137"/>
      <c r="RA236" s="137"/>
      <c r="RB236" s="137"/>
      <c r="RC236" s="137"/>
      <c r="RD236" s="137"/>
      <c r="RE236" s="137"/>
      <c r="RF236" s="137"/>
      <c r="RG236" s="137"/>
      <c r="RH236" s="137"/>
      <c r="RI236" s="137"/>
      <c r="RJ236" s="137"/>
      <c r="RK236" s="137"/>
      <c r="RL236" s="137"/>
      <c r="RM236" s="137"/>
      <c r="RN236" s="137"/>
      <c r="RO236" s="137"/>
      <c r="RP236" s="137"/>
      <c r="RQ236" s="137"/>
      <c r="RR236" s="137"/>
      <c r="RS236" s="137"/>
      <c r="RT236" s="137"/>
      <c r="RU236" s="137"/>
      <c r="RV236" s="137"/>
      <c r="RW236" s="137"/>
    </row>
    <row r="237" spans="1:491" s="138" customFormat="1" ht="15.75" x14ac:dyDescent="0.25">
      <c r="A237" s="276"/>
      <c r="B237" s="279"/>
      <c r="C237" s="122" t="s">
        <v>4</v>
      </c>
      <c r="D237" s="144"/>
      <c r="E237" s="144"/>
      <c r="F237" s="123" t="e">
        <f t="shared" si="57"/>
        <v>#DIV/0!</v>
      </c>
      <c r="G237" s="135"/>
      <c r="H237" s="136"/>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7"/>
      <c r="BP237" s="137"/>
      <c r="BQ237" s="137"/>
      <c r="BR237" s="137"/>
      <c r="BS237" s="137"/>
      <c r="BT237" s="137"/>
      <c r="BU237" s="137"/>
      <c r="BV237" s="137"/>
      <c r="BW237" s="137"/>
      <c r="BX237" s="137"/>
      <c r="BY237" s="137"/>
      <c r="BZ237" s="137"/>
      <c r="CA237" s="137"/>
      <c r="CB237" s="137"/>
      <c r="CC237" s="137"/>
      <c r="CD237" s="137"/>
      <c r="CE237" s="137"/>
      <c r="CF237" s="137"/>
      <c r="CG237" s="137"/>
      <c r="CH237" s="137"/>
      <c r="CI237" s="137"/>
      <c r="CJ237" s="137"/>
      <c r="CK237" s="137"/>
      <c r="CL237" s="137"/>
      <c r="CM237" s="137"/>
      <c r="CN237" s="137"/>
      <c r="CO237" s="137"/>
      <c r="CP237" s="137"/>
      <c r="CQ237" s="137"/>
      <c r="CR237" s="137"/>
      <c r="CS237" s="137"/>
      <c r="CT237" s="137"/>
      <c r="CU237" s="137"/>
      <c r="CV237" s="137"/>
      <c r="CW237" s="137"/>
      <c r="CX237" s="137"/>
      <c r="CY237" s="137"/>
      <c r="CZ237" s="137"/>
      <c r="DA237" s="137"/>
      <c r="DB237" s="137"/>
      <c r="DC237" s="137"/>
      <c r="DD237" s="137"/>
      <c r="DE237" s="137"/>
      <c r="DF237" s="137"/>
      <c r="DG237" s="137"/>
      <c r="DH237" s="137"/>
      <c r="DI237" s="137"/>
      <c r="DJ237" s="137"/>
      <c r="DK237" s="137"/>
      <c r="DL237" s="137"/>
      <c r="DM237" s="137"/>
      <c r="DN237" s="137"/>
      <c r="DO237" s="137"/>
      <c r="DP237" s="137"/>
      <c r="DQ237" s="137"/>
      <c r="DR237" s="137"/>
      <c r="DS237" s="137"/>
      <c r="DT237" s="137"/>
      <c r="DU237" s="137"/>
      <c r="DV237" s="137"/>
      <c r="DW237" s="137"/>
      <c r="DX237" s="137"/>
      <c r="DY237" s="137"/>
      <c r="DZ237" s="137"/>
      <c r="EA237" s="137"/>
      <c r="EB237" s="137"/>
      <c r="EC237" s="137"/>
      <c r="ED237" s="137"/>
      <c r="EE237" s="137"/>
      <c r="EF237" s="137"/>
      <c r="EG237" s="137"/>
      <c r="EH237" s="137"/>
      <c r="EI237" s="137"/>
      <c r="EJ237" s="137"/>
      <c r="EK237" s="137"/>
      <c r="EL237" s="137"/>
      <c r="EM237" s="137"/>
      <c r="EN237" s="137"/>
      <c r="EO237" s="137"/>
      <c r="EP237" s="137"/>
      <c r="EQ237" s="137"/>
      <c r="ER237" s="137"/>
      <c r="ES237" s="137"/>
      <c r="ET237" s="137"/>
      <c r="EU237" s="137"/>
      <c r="EV237" s="137"/>
      <c r="EW237" s="137"/>
      <c r="EX237" s="137"/>
      <c r="EY237" s="137"/>
      <c r="EZ237" s="137"/>
      <c r="FA237" s="137"/>
      <c r="FB237" s="137"/>
      <c r="FC237" s="137"/>
      <c r="FD237" s="137"/>
      <c r="FE237" s="137"/>
      <c r="FF237" s="137"/>
      <c r="FG237" s="137"/>
      <c r="FH237" s="137"/>
      <c r="FI237" s="137"/>
      <c r="FJ237" s="137"/>
      <c r="FK237" s="137"/>
      <c r="FL237" s="137"/>
      <c r="FM237" s="137"/>
      <c r="FN237" s="137"/>
      <c r="FO237" s="137"/>
      <c r="FP237" s="137"/>
      <c r="FQ237" s="137"/>
      <c r="FR237" s="137"/>
      <c r="FS237" s="137"/>
      <c r="FT237" s="137"/>
      <c r="FU237" s="137"/>
      <c r="FV237" s="137"/>
      <c r="FW237" s="137"/>
      <c r="FX237" s="137"/>
      <c r="FY237" s="137"/>
      <c r="FZ237" s="137"/>
      <c r="GA237" s="137"/>
      <c r="GB237" s="137"/>
      <c r="GC237" s="137"/>
      <c r="GD237" s="137"/>
      <c r="GE237" s="137"/>
      <c r="GF237" s="137"/>
      <c r="GG237" s="137"/>
      <c r="GH237" s="137"/>
      <c r="GI237" s="137"/>
      <c r="GJ237" s="137"/>
      <c r="GK237" s="137"/>
      <c r="GL237" s="137"/>
      <c r="GM237" s="137"/>
      <c r="GN237" s="137"/>
      <c r="GO237" s="137"/>
      <c r="GP237" s="137"/>
      <c r="GQ237" s="137"/>
      <c r="GR237" s="137"/>
      <c r="GS237" s="137"/>
      <c r="GT237" s="137"/>
      <c r="GU237" s="137"/>
      <c r="GV237" s="137"/>
      <c r="GW237" s="137"/>
      <c r="GX237" s="137"/>
      <c r="GY237" s="137"/>
      <c r="GZ237" s="137"/>
      <c r="HA237" s="137"/>
      <c r="HB237" s="137"/>
      <c r="HC237" s="137"/>
      <c r="HD237" s="137"/>
      <c r="HE237" s="137"/>
      <c r="HF237" s="137"/>
      <c r="HG237" s="137"/>
      <c r="HH237" s="137"/>
      <c r="HI237" s="137"/>
      <c r="HJ237" s="137"/>
      <c r="HK237" s="137"/>
      <c r="HL237" s="137"/>
      <c r="HM237" s="137"/>
      <c r="HN237" s="137"/>
      <c r="HO237" s="137"/>
      <c r="HP237" s="137"/>
      <c r="HQ237" s="137"/>
      <c r="HR237" s="137"/>
      <c r="HS237" s="137"/>
      <c r="HT237" s="137"/>
      <c r="HU237" s="137"/>
      <c r="HV237" s="137"/>
      <c r="HW237" s="137"/>
      <c r="HX237" s="137"/>
      <c r="HY237" s="137"/>
      <c r="HZ237" s="137"/>
      <c r="IA237" s="137"/>
      <c r="IB237" s="137"/>
      <c r="IC237" s="137"/>
      <c r="ID237" s="137"/>
      <c r="IE237" s="137"/>
      <c r="IF237" s="137"/>
      <c r="IG237" s="137"/>
      <c r="IH237" s="137"/>
      <c r="II237" s="137"/>
      <c r="IJ237" s="137"/>
      <c r="IK237" s="137"/>
      <c r="IL237" s="137"/>
      <c r="IM237" s="137"/>
      <c r="IN237" s="137"/>
      <c r="IO237" s="137"/>
      <c r="IP237" s="137"/>
      <c r="IQ237" s="137"/>
      <c r="IR237" s="137"/>
      <c r="IS237" s="137"/>
      <c r="IT237" s="137"/>
      <c r="IU237" s="137"/>
      <c r="IV237" s="137"/>
      <c r="IW237" s="137"/>
      <c r="IX237" s="137"/>
      <c r="IY237" s="137"/>
      <c r="IZ237" s="137"/>
      <c r="JA237" s="137"/>
      <c r="JB237" s="137"/>
      <c r="JC237" s="137"/>
      <c r="JD237" s="137"/>
      <c r="JE237" s="137"/>
      <c r="JF237" s="137"/>
      <c r="JG237" s="137"/>
      <c r="JH237" s="137"/>
      <c r="JI237" s="137"/>
      <c r="JJ237" s="137"/>
      <c r="JK237" s="137"/>
      <c r="JL237" s="137"/>
      <c r="JM237" s="137"/>
      <c r="JN237" s="137"/>
      <c r="JO237" s="137"/>
      <c r="JP237" s="137"/>
      <c r="JQ237" s="137"/>
      <c r="JR237" s="137"/>
      <c r="JS237" s="137"/>
      <c r="JT237" s="137"/>
      <c r="JU237" s="137"/>
      <c r="JV237" s="137"/>
      <c r="JW237" s="137"/>
      <c r="JX237" s="137"/>
      <c r="JY237" s="137"/>
      <c r="JZ237" s="137"/>
      <c r="KA237" s="137"/>
      <c r="KB237" s="137"/>
      <c r="KC237" s="137"/>
      <c r="KD237" s="137"/>
      <c r="KE237" s="137"/>
      <c r="KF237" s="137"/>
      <c r="KG237" s="137"/>
      <c r="KH237" s="137"/>
      <c r="KI237" s="137"/>
      <c r="KJ237" s="137"/>
      <c r="KK237" s="137"/>
      <c r="KL237" s="137"/>
      <c r="KM237" s="137"/>
      <c r="KN237" s="137"/>
      <c r="KO237" s="137"/>
      <c r="KP237" s="137"/>
      <c r="KQ237" s="137"/>
      <c r="KR237" s="137"/>
      <c r="KS237" s="137"/>
      <c r="KT237" s="137"/>
      <c r="KU237" s="137"/>
      <c r="KV237" s="137"/>
      <c r="KW237" s="137"/>
      <c r="KX237" s="137"/>
      <c r="KY237" s="137"/>
      <c r="KZ237" s="137"/>
      <c r="LA237" s="137"/>
      <c r="LB237" s="137"/>
      <c r="LC237" s="137"/>
      <c r="LD237" s="137"/>
      <c r="LE237" s="137"/>
      <c r="LF237" s="137"/>
      <c r="LG237" s="137"/>
      <c r="LH237" s="137"/>
      <c r="LI237" s="137"/>
      <c r="LJ237" s="137"/>
      <c r="LK237" s="137"/>
      <c r="LL237" s="137"/>
      <c r="LM237" s="137"/>
      <c r="LN237" s="137"/>
      <c r="LO237" s="137"/>
      <c r="LP237" s="137"/>
      <c r="LQ237" s="137"/>
      <c r="LR237" s="137"/>
      <c r="LS237" s="137"/>
      <c r="LT237" s="137"/>
      <c r="LU237" s="137"/>
      <c r="LV237" s="137"/>
      <c r="LW237" s="137"/>
      <c r="LX237" s="137"/>
      <c r="LY237" s="137"/>
      <c r="LZ237" s="137"/>
      <c r="MA237" s="137"/>
      <c r="MB237" s="137"/>
      <c r="MC237" s="137"/>
      <c r="MD237" s="137"/>
      <c r="ME237" s="137"/>
      <c r="MF237" s="137"/>
      <c r="MG237" s="137"/>
      <c r="MH237" s="137"/>
      <c r="MI237" s="137"/>
      <c r="MJ237" s="137"/>
      <c r="MK237" s="137"/>
      <c r="ML237" s="137"/>
      <c r="MM237" s="137"/>
      <c r="MN237" s="137"/>
      <c r="MO237" s="137"/>
      <c r="MP237" s="137"/>
      <c r="MQ237" s="137"/>
      <c r="MR237" s="137"/>
      <c r="MS237" s="137"/>
      <c r="MT237" s="137"/>
      <c r="MU237" s="137"/>
      <c r="MV237" s="137"/>
      <c r="MW237" s="137"/>
      <c r="MX237" s="137"/>
      <c r="MY237" s="137"/>
      <c r="MZ237" s="137"/>
      <c r="NA237" s="137"/>
      <c r="NB237" s="137"/>
      <c r="NC237" s="137"/>
      <c r="ND237" s="137"/>
      <c r="NE237" s="137"/>
      <c r="NF237" s="137"/>
      <c r="NG237" s="137"/>
      <c r="NH237" s="137"/>
      <c r="NI237" s="137"/>
      <c r="NJ237" s="137"/>
      <c r="NK237" s="137"/>
      <c r="NL237" s="137"/>
      <c r="NM237" s="137"/>
      <c r="NN237" s="137"/>
      <c r="NO237" s="137"/>
      <c r="NP237" s="137"/>
      <c r="NQ237" s="137"/>
      <c r="NR237" s="137"/>
      <c r="NS237" s="137"/>
      <c r="NT237" s="137"/>
      <c r="NU237" s="137"/>
      <c r="NV237" s="137"/>
      <c r="NW237" s="137"/>
      <c r="NX237" s="137"/>
      <c r="NY237" s="137"/>
      <c r="NZ237" s="137"/>
      <c r="OA237" s="137"/>
      <c r="OB237" s="137"/>
      <c r="OC237" s="137"/>
      <c r="OD237" s="137"/>
      <c r="OE237" s="137"/>
      <c r="OF237" s="137"/>
      <c r="OG237" s="137"/>
      <c r="OH237" s="137"/>
      <c r="OI237" s="137"/>
      <c r="OJ237" s="137"/>
      <c r="OK237" s="137"/>
      <c r="OL237" s="137"/>
      <c r="OM237" s="137"/>
      <c r="ON237" s="137"/>
      <c r="OO237" s="137"/>
      <c r="OP237" s="137"/>
      <c r="OQ237" s="137"/>
      <c r="OR237" s="137"/>
      <c r="OS237" s="137"/>
      <c r="OT237" s="137"/>
      <c r="OU237" s="137"/>
      <c r="OV237" s="137"/>
      <c r="OW237" s="137"/>
      <c r="OX237" s="137"/>
      <c r="OY237" s="137"/>
      <c r="OZ237" s="137"/>
      <c r="PA237" s="137"/>
      <c r="PB237" s="137"/>
      <c r="PC237" s="137"/>
      <c r="PD237" s="137"/>
      <c r="PE237" s="137"/>
      <c r="PF237" s="137"/>
      <c r="PG237" s="137"/>
      <c r="PH237" s="137"/>
      <c r="PI237" s="137"/>
      <c r="PJ237" s="137"/>
      <c r="PK237" s="137"/>
      <c r="PL237" s="137"/>
      <c r="PM237" s="137"/>
      <c r="PN237" s="137"/>
      <c r="PO237" s="137"/>
      <c r="PP237" s="137"/>
      <c r="PQ237" s="137"/>
      <c r="PR237" s="137"/>
      <c r="PS237" s="137"/>
      <c r="PT237" s="137"/>
      <c r="PU237" s="137"/>
      <c r="PV237" s="137"/>
      <c r="PW237" s="137"/>
      <c r="PX237" s="137"/>
      <c r="PY237" s="137"/>
      <c r="PZ237" s="137"/>
      <c r="QA237" s="137"/>
      <c r="QB237" s="137"/>
      <c r="QC237" s="137"/>
      <c r="QD237" s="137"/>
      <c r="QE237" s="137"/>
      <c r="QF237" s="137"/>
      <c r="QG237" s="137"/>
      <c r="QH237" s="137"/>
      <c r="QI237" s="137"/>
      <c r="QJ237" s="137"/>
      <c r="QK237" s="137"/>
      <c r="QL237" s="137"/>
      <c r="QM237" s="137"/>
      <c r="QN237" s="137"/>
      <c r="QO237" s="137"/>
      <c r="QP237" s="137"/>
      <c r="QQ237" s="137"/>
      <c r="QR237" s="137"/>
      <c r="QS237" s="137"/>
      <c r="QT237" s="137"/>
      <c r="QU237" s="137"/>
      <c r="QV237" s="137"/>
      <c r="QW237" s="137"/>
      <c r="QX237" s="137"/>
      <c r="QY237" s="137"/>
      <c r="QZ237" s="137"/>
      <c r="RA237" s="137"/>
      <c r="RB237" s="137"/>
      <c r="RC237" s="137"/>
      <c r="RD237" s="137"/>
      <c r="RE237" s="137"/>
      <c r="RF237" s="137"/>
      <c r="RG237" s="137"/>
      <c r="RH237" s="137"/>
      <c r="RI237" s="137"/>
      <c r="RJ237" s="137"/>
      <c r="RK237" s="137"/>
      <c r="RL237" s="137"/>
      <c r="RM237" s="137"/>
      <c r="RN237" s="137"/>
      <c r="RO237" s="137"/>
      <c r="RP237" s="137"/>
      <c r="RQ237" s="137"/>
      <c r="RR237" s="137"/>
      <c r="RS237" s="137"/>
      <c r="RT237" s="137"/>
      <c r="RU237" s="137"/>
      <c r="RV237" s="137"/>
      <c r="RW237" s="137"/>
    </row>
    <row r="238" spans="1:491" s="138" customFormat="1" ht="15.75" x14ac:dyDescent="0.25">
      <c r="A238" s="277"/>
      <c r="B238" s="280"/>
      <c r="C238" s="122" t="s">
        <v>5</v>
      </c>
      <c r="D238" s="144"/>
      <c r="E238" s="144"/>
      <c r="F238" s="123" t="e">
        <f t="shared" si="57"/>
        <v>#DIV/0!</v>
      </c>
      <c r="G238" s="135"/>
      <c r="H238" s="136"/>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c r="DF238" s="137"/>
      <c r="DG238" s="137"/>
      <c r="DH238" s="137"/>
      <c r="DI238" s="137"/>
      <c r="DJ238" s="137"/>
      <c r="DK238" s="137"/>
      <c r="DL238" s="137"/>
      <c r="DM238" s="137"/>
      <c r="DN238" s="137"/>
      <c r="DO238" s="137"/>
      <c r="DP238" s="137"/>
      <c r="DQ238" s="137"/>
      <c r="DR238" s="137"/>
      <c r="DS238" s="137"/>
      <c r="DT238" s="137"/>
      <c r="DU238" s="137"/>
      <c r="DV238" s="137"/>
      <c r="DW238" s="137"/>
      <c r="DX238" s="137"/>
      <c r="DY238" s="137"/>
      <c r="DZ238" s="137"/>
      <c r="EA238" s="137"/>
      <c r="EB238" s="137"/>
      <c r="EC238" s="137"/>
      <c r="ED238" s="137"/>
      <c r="EE238" s="137"/>
      <c r="EF238" s="137"/>
      <c r="EG238" s="137"/>
      <c r="EH238" s="137"/>
      <c r="EI238" s="137"/>
      <c r="EJ238" s="137"/>
      <c r="EK238" s="137"/>
      <c r="EL238" s="137"/>
      <c r="EM238" s="137"/>
      <c r="EN238" s="137"/>
      <c r="EO238" s="137"/>
      <c r="EP238" s="137"/>
      <c r="EQ238" s="137"/>
      <c r="ER238" s="137"/>
      <c r="ES238" s="137"/>
      <c r="ET238" s="137"/>
      <c r="EU238" s="137"/>
      <c r="EV238" s="137"/>
      <c r="EW238" s="137"/>
      <c r="EX238" s="137"/>
      <c r="EY238" s="137"/>
      <c r="EZ238" s="137"/>
      <c r="FA238" s="137"/>
      <c r="FB238" s="137"/>
      <c r="FC238" s="137"/>
      <c r="FD238" s="137"/>
      <c r="FE238" s="137"/>
      <c r="FF238" s="137"/>
      <c r="FG238" s="137"/>
      <c r="FH238" s="137"/>
      <c r="FI238" s="137"/>
      <c r="FJ238" s="137"/>
      <c r="FK238" s="137"/>
      <c r="FL238" s="137"/>
      <c r="FM238" s="137"/>
      <c r="FN238" s="137"/>
      <c r="FO238" s="137"/>
      <c r="FP238" s="137"/>
      <c r="FQ238" s="137"/>
      <c r="FR238" s="137"/>
      <c r="FS238" s="137"/>
      <c r="FT238" s="137"/>
      <c r="FU238" s="137"/>
      <c r="FV238" s="137"/>
      <c r="FW238" s="137"/>
      <c r="FX238" s="137"/>
      <c r="FY238" s="137"/>
      <c r="FZ238" s="137"/>
      <c r="GA238" s="137"/>
      <c r="GB238" s="137"/>
      <c r="GC238" s="137"/>
      <c r="GD238" s="137"/>
      <c r="GE238" s="137"/>
      <c r="GF238" s="137"/>
      <c r="GG238" s="137"/>
      <c r="GH238" s="137"/>
      <c r="GI238" s="137"/>
      <c r="GJ238" s="137"/>
      <c r="GK238" s="137"/>
      <c r="GL238" s="137"/>
      <c r="GM238" s="137"/>
      <c r="GN238" s="137"/>
      <c r="GO238" s="137"/>
      <c r="GP238" s="137"/>
      <c r="GQ238" s="137"/>
      <c r="GR238" s="137"/>
      <c r="GS238" s="137"/>
      <c r="GT238" s="137"/>
      <c r="GU238" s="137"/>
      <c r="GV238" s="137"/>
      <c r="GW238" s="137"/>
      <c r="GX238" s="137"/>
      <c r="GY238" s="137"/>
      <c r="GZ238" s="137"/>
      <c r="HA238" s="137"/>
      <c r="HB238" s="137"/>
      <c r="HC238" s="137"/>
      <c r="HD238" s="137"/>
      <c r="HE238" s="137"/>
      <c r="HF238" s="137"/>
      <c r="HG238" s="137"/>
      <c r="HH238" s="137"/>
      <c r="HI238" s="137"/>
      <c r="HJ238" s="137"/>
      <c r="HK238" s="137"/>
      <c r="HL238" s="137"/>
      <c r="HM238" s="137"/>
      <c r="HN238" s="137"/>
      <c r="HO238" s="137"/>
      <c r="HP238" s="137"/>
      <c r="HQ238" s="137"/>
      <c r="HR238" s="137"/>
      <c r="HS238" s="137"/>
      <c r="HT238" s="137"/>
      <c r="HU238" s="137"/>
      <c r="HV238" s="137"/>
      <c r="HW238" s="137"/>
      <c r="HX238" s="137"/>
      <c r="HY238" s="137"/>
      <c r="HZ238" s="137"/>
      <c r="IA238" s="137"/>
      <c r="IB238" s="137"/>
      <c r="IC238" s="137"/>
      <c r="ID238" s="137"/>
      <c r="IE238" s="137"/>
      <c r="IF238" s="137"/>
      <c r="IG238" s="137"/>
      <c r="IH238" s="137"/>
      <c r="II238" s="137"/>
      <c r="IJ238" s="137"/>
      <c r="IK238" s="137"/>
      <c r="IL238" s="137"/>
      <c r="IM238" s="137"/>
      <c r="IN238" s="137"/>
      <c r="IO238" s="137"/>
      <c r="IP238" s="137"/>
      <c r="IQ238" s="137"/>
      <c r="IR238" s="137"/>
      <c r="IS238" s="137"/>
      <c r="IT238" s="137"/>
      <c r="IU238" s="137"/>
      <c r="IV238" s="137"/>
      <c r="IW238" s="137"/>
      <c r="IX238" s="137"/>
      <c r="IY238" s="137"/>
      <c r="IZ238" s="137"/>
      <c r="JA238" s="137"/>
      <c r="JB238" s="137"/>
      <c r="JC238" s="137"/>
      <c r="JD238" s="137"/>
      <c r="JE238" s="137"/>
      <c r="JF238" s="137"/>
      <c r="JG238" s="137"/>
      <c r="JH238" s="137"/>
      <c r="JI238" s="137"/>
      <c r="JJ238" s="137"/>
      <c r="JK238" s="137"/>
      <c r="JL238" s="137"/>
      <c r="JM238" s="137"/>
      <c r="JN238" s="137"/>
      <c r="JO238" s="137"/>
      <c r="JP238" s="137"/>
      <c r="JQ238" s="137"/>
      <c r="JR238" s="137"/>
      <c r="JS238" s="137"/>
      <c r="JT238" s="137"/>
      <c r="JU238" s="137"/>
      <c r="JV238" s="137"/>
      <c r="JW238" s="137"/>
      <c r="JX238" s="137"/>
      <c r="JY238" s="137"/>
      <c r="JZ238" s="137"/>
      <c r="KA238" s="137"/>
      <c r="KB238" s="137"/>
      <c r="KC238" s="137"/>
      <c r="KD238" s="137"/>
      <c r="KE238" s="137"/>
      <c r="KF238" s="137"/>
      <c r="KG238" s="137"/>
      <c r="KH238" s="137"/>
      <c r="KI238" s="137"/>
      <c r="KJ238" s="137"/>
      <c r="KK238" s="137"/>
      <c r="KL238" s="137"/>
      <c r="KM238" s="137"/>
      <c r="KN238" s="137"/>
      <c r="KO238" s="137"/>
      <c r="KP238" s="137"/>
      <c r="KQ238" s="137"/>
      <c r="KR238" s="137"/>
      <c r="KS238" s="137"/>
      <c r="KT238" s="137"/>
      <c r="KU238" s="137"/>
      <c r="KV238" s="137"/>
      <c r="KW238" s="137"/>
      <c r="KX238" s="137"/>
      <c r="KY238" s="137"/>
      <c r="KZ238" s="137"/>
      <c r="LA238" s="137"/>
      <c r="LB238" s="137"/>
      <c r="LC238" s="137"/>
      <c r="LD238" s="137"/>
      <c r="LE238" s="137"/>
      <c r="LF238" s="137"/>
      <c r="LG238" s="137"/>
      <c r="LH238" s="137"/>
      <c r="LI238" s="137"/>
      <c r="LJ238" s="137"/>
      <c r="LK238" s="137"/>
      <c r="LL238" s="137"/>
      <c r="LM238" s="137"/>
      <c r="LN238" s="137"/>
      <c r="LO238" s="137"/>
      <c r="LP238" s="137"/>
      <c r="LQ238" s="137"/>
      <c r="LR238" s="137"/>
      <c r="LS238" s="137"/>
      <c r="LT238" s="137"/>
      <c r="LU238" s="137"/>
      <c r="LV238" s="137"/>
      <c r="LW238" s="137"/>
      <c r="LX238" s="137"/>
      <c r="LY238" s="137"/>
      <c r="LZ238" s="137"/>
      <c r="MA238" s="137"/>
      <c r="MB238" s="137"/>
      <c r="MC238" s="137"/>
      <c r="MD238" s="137"/>
      <c r="ME238" s="137"/>
      <c r="MF238" s="137"/>
      <c r="MG238" s="137"/>
      <c r="MH238" s="137"/>
      <c r="MI238" s="137"/>
      <c r="MJ238" s="137"/>
      <c r="MK238" s="137"/>
      <c r="ML238" s="137"/>
      <c r="MM238" s="137"/>
      <c r="MN238" s="137"/>
      <c r="MO238" s="137"/>
      <c r="MP238" s="137"/>
      <c r="MQ238" s="137"/>
      <c r="MR238" s="137"/>
      <c r="MS238" s="137"/>
      <c r="MT238" s="137"/>
      <c r="MU238" s="137"/>
      <c r="MV238" s="137"/>
      <c r="MW238" s="137"/>
      <c r="MX238" s="137"/>
      <c r="MY238" s="137"/>
      <c r="MZ238" s="137"/>
      <c r="NA238" s="137"/>
      <c r="NB238" s="137"/>
      <c r="NC238" s="137"/>
      <c r="ND238" s="137"/>
      <c r="NE238" s="137"/>
      <c r="NF238" s="137"/>
      <c r="NG238" s="137"/>
      <c r="NH238" s="137"/>
      <c r="NI238" s="137"/>
      <c r="NJ238" s="137"/>
      <c r="NK238" s="137"/>
      <c r="NL238" s="137"/>
      <c r="NM238" s="137"/>
      <c r="NN238" s="137"/>
      <c r="NO238" s="137"/>
      <c r="NP238" s="137"/>
      <c r="NQ238" s="137"/>
      <c r="NR238" s="137"/>
      <c r="NS238" s="137"/>
      <c r="NT238" s="137"/>
      <c r="NU238" s="137"/>
      <c r="NV238" s="137"/>
      <c r="NW238" s="137"/>
      <c r="NX238" s="137"/>
      <c r="NY238" s="137"/>
      <c r="NZ238" s="137"/>
      <c r="OA238" s="137"/>
      <c r="OB238" s="137"/>
      <c r="OC238" s="137"/>
      <c r="OD238" s="137"/>
      <c r="OE238" s="137"/>
      <c r="OF238" s="137"/>
      <c r="OG238" s="137"/>
      <c r="OH238" s="137"/>
      <c r="OI238" s="137"/>
      <c r="OJ238" s="137"/>
      <c r="OK238" s="137"/>
      <c r="OL238" s="137"/>
      <c r="OM238" s="137"/>
      <c r="ON238" s="137"/>
      <c r="OO238" s="137"/>
      <c r="OP238" s="137"/>
      <c r="OQ238" s="137"/>
      <c r="OR238" s="137"/>
      <c r="OS238" s="137"/>
      <c r="OT238" s="137"/>
      <c r="OU238" s="137"/>
      <c r="OV238" s="137"/>
      <c r="OW238" s="137"/>
      <c r="OX238" s="137"/>
      <c r="OY238" s="137"/>
      <c r="OZ238" s="137"/>
      <c r="PA238" s="137"/>
      <c r="PB238" s="137"/>
      <c r="PC238" s="137"/>
      <c r="PD238" s="137"/>
      <c r="PE238" s="137"/>
      <c r="PF238" s="137"/>
      <c r="PG238" s="137"/>
      <c r="PH238" s="137"/>
      <c r="PI238" s="137"/>
      <c r="PJ238" s="137"/>
      <c r="PK238" s="137"/>
      <c r="PL238" s="137"/>
      <c r="PM238" s="137"/>
      <c r="PN238" s="137"/>
      <c r="PO238" s="137"/>
      <c r="PP238" s="137"/>
      <c r="PQ238" s="137"/>
      <c r="PR238" s="137"/>
      <c r="PS238" s="137"/>
      <c r="PT238" s="137"/>
      <c r="PU238" s="137"/>
      <c r="PV238" s="137"/>
      <c r="PW238" s="137"/>
      <c r="PX238" s="137"/>
      <c r="PY238" s="137"/>
      <c r="PZ238" s="137"/>
      <c r="QA238" s="137"/>
      <c r="QB238" s="137"/>
      <c r="QC238" s="137"/>
      <c r="QD238" s="137"/>
      <c r="QE238" s="137"/>
      <c r="QF238" s="137"/>
      <c r="QG238" s="137"/>
      <c r="QH238" s="137"/>
      <c r="QI238" s="137"/>
      <c r="QJ238" s="137"/>
      <c r="QK238" s="137"/>
      <c r="QL238" s="137"/>
      <c r="QM238" s="137"/>
      <c r="QN238" s="137"/>
      <c r="QO238" s="137"/>
      <c r="QP238" s="137"/>
      <c r="QQ238" s="137"/>
      <c r="QR238" s="137"/>
      <c r="QS238" s="137"/>
      <c r="QT238" s="137"/>
      <c r="QU238" s="137"/>
      <c r="QV238" s="137"/>
      <c r="QW238" s="137"/>
      <c r="QX238" s="137"/>
      <c r="QY238" s="137"/>
      <c r="QZ238" s="137"/>
      <c r="RA238" s="137"/>
      <c r="RB238" s="137"/>
      <c r="RC238" s="137"/>
      <c r="RD238" s="137"/>
      <c r="RE238" s="137"/>
      <c r="RF238" s="137"/>
      <c r="RG238" s="137"/>
      <c r="RH238" s="137"/>
      <c r="RI238" s="137"/>
      <c r="RJ238" s="137"/>
      <c r="RK238" s="137"/>
      <c r="RL238" s="137"/>
      <c r="RM238" s="137"/>
      <c r="RN238" s="137"/>
      <c r="RO238" s="137"/>
      <c r="RP238" s="137"/>
      <c r="RQ238" s="137"/>
      <c r="RR238" s="137"/>
      <c r="RS238" s="137"/>
      <c r="RT238" s="137"/>
      <c r="RU238" s="137"/>
      <c r="RV238" s="137"/>
      <c r="RW238" s="137"/>
    </row>
    <row r="239" spans="1:491" ht="15.75" x14ac:dyDescent="0.25">
      <c r="A239" s="257" t="s">
        <v>137</v>
      </c>
      <c r="B239" s="266" t="s">
        <v>156</v>
      </c>
      <c r="C239" s="13" t="s">
        <v>2</v>
      </c>
      <c r="D239" s="146">
        <f>D240+D241</f>
        <v>25905.41618</v>
      </c>
      <c r="E239" s="145">
        <f>E240+E241</f>
        <v>25486.79739</v>
      </c>
      <c r="F239" s="14">
        <f>E239/D239</f>
        <v>0.98384049161413623</v>
      </c>
      <c r="H239" s="106"/>
    </row>
    <row r="240" spans="1:491" ht="15.75" x14ac:dyDescent="0.25">
      <c r="A240" s="258"/>
      <c r="B240" s="267"/>
      <c r="C240" s="13" t="s">
        <v>3</v>
      </c>
      <c r="D240" s="190">
        <v>25833.41618</v>
      </c>
      <c r="E240" s="190">
        <v>25414.79739</v>
      </c>
      <c r="F240" s="101">
        <f t="shared" ref="F240:F242" si="58">E240/D240</f>
        <v>0.98379545364487675</v>
      </c>
      <c r="G240" s="109" t="s">
        <v>92</v>
      </c>
      <c r="H240" s="108"/>
    </row>
    <row r="241" spans="1:491" ht="15.75" x14ac:dyDescent="0.25">
      <c r="A241" s="258"/>
      <c r="B241" s="267"/>
      <c r="C241" s="13" t="s">
        <v>3</v>
      </c>
      <c r="D241" s="190">
        <v>72</v>
      </c>
      <c r="E241" s="190">
        <v>72</v>
      </c>
      <c r="F241" s="101">
        <f t="shared" si="58"/>
        <v>1</v>
      </c>
      <c r="G241" s="109" t="s">
        <v>161</v>
      </c>
      <c r="H241" s="108"/>
    </row>
    <row r="242" spans="1:491" ht="15.75" x14ac:dyDescent="0.25">
      <c r="A242" s="259"/>
      <c r="B242" s="268"/>
      <c r="C242" s="13" t="s">
        <v>5</v>
      </c>
      <c r="D242" s="145"/>
      <c r="E242" s="145"/>
      <c r="F242" s="101" t="e">
        <f t="shared" si="58"/>
        <v>#DIV/0!</v>
      </c>
      <c r="G242" s="109"/>
      <c r="H242" s="108"/>
    </row>
    <row r="243" spans="1:491" ht="15.75" x14ac:dyDescent="0.25">
      <c r="A243" s="257" t="s">
        <v>138</v>
      </c>
      <c r="B243" s="266" t="s">
        <v>157</v>
      </c>
      <c r="C243" s="13" t="s">
        <v>2</v>
      </c>
      <c r="D243" s="145">
        <f>D244</f>
        <v>19760.559550000002</v>
      </c>
      <c r="E243" s="145">
        <f>E244</f>
        <v>19362.5</v>
      </c>
      <c r="F243" s="101">
        <f>E243/D243</f>
        <v>0.97985585635908767</v>
      </c>
      <c r="G243" s="109" t="s">
        <v>92</v>
      </c>
      <c r="H243" s="120"/>
    </row>
    <row r="244" spans="1:491" ht="15.75" x14ac:dyDescent="0.25">
      <c r="A244" s="258"/>
      <c r="B244" s="267"/>
      <c r="C244" s="13" t="s">
        <v>3</v>
      </c>
      <c r="D244" s="190">
        <v>19760.559550000002</v>
      </c>
      <c r="E244" s="190">
        <v>19362.5</v>
      </c>
      <c r="F244" s="101">
        <f t="shared" ref="F244:F246" si="59">E244/D244</f>
        <v>0.97985585635908767</v>
      </c>
      <c r="G244" s="119"/>
      <c r="H244" s="120"/>
    </row>
    <row r="245" spans="1:491" ht="15.75" x14ac:dyDescent="0.25">
      <c r="A245" s="258"/>
      <c r="B245" s="267"/>
      <c r="C245" s="13" t="s">
        <v>4</v>
      </c>
      <c r="D245" s="145"/>
      <c r="E245" s="145"/>
      <c r="F245" s="101" t="e">
        <f t="shared" si="59"/>
        <v>#DIV/0!</v>
      </c>
      <c r="G245" s="119"/>
      <c r="H245" s="120"/>
    </row>
    <row r="246" spans="1:491" ht="15.75" x14ac:dyDescent="0.25">
      <c r="A246" s="259"/>
      <c r="B246" s="268"/>
      <c r="C246" s="13" t="s">
        <v>5</v>
      </c>
      <c r="D246" s="145"/>
      <c r="E246" s="145"/>
      <c r="F246" s="101" t="e">
        <f t="shared" si="59"/>
        <v>#DIV/0!</v>
      </c>
      <c r="G246" s="119"/>
      <c r="H246" s="120"/>
    </row>
    <row r="247" spans="1:491" ht="15.75" x14ac:dyDescent="0.25">
      <c r="A247" s="257" t="s">
        <v>155</v>
      </c>
      <c r="B247" s="266" t="s">
        <v>158</v>
      </c>
      <c r="C247" s="13" t="s">
        <v>2</v>
      </c>
      <c r="D247" s="146">
        <f>D248</f>
        <v>120</v>
      </c>
      <c r="E247" s="145">
        <f>E248</f>
        <v>120</v>
      </c>
      <c r="F247" s="14">
        <f>E247/D247</f>
        <v>1</v>
      </c>
      <c r="G247" s="109" t="s">
        <v>92</v>
      </c>
      <c r="H247" s="106"/>
    </row>
    <row r="248" spans="1:491" ht="15.75" x14ac:dyDescent="0.25">
      <c r="A248" s="258"/>
      <c r="B248" s="267"/>
      <c r="C248" s="13" t="s">
        <v>3</v>
      </c>
      <c r="D248" s="190">
        <v>120</v>
      </c>
      <c r="E248" s="190">
        <v>120</v>
      </c>
      <c r="F248" s="101">
        <f t="shared" ref="F248:F250" si="60">E248/D248</f>
        <v>1</v>
      </c>
      <c r="G248" s="109"/>
      <c r="H248" s="108"/>
    </row>
    <row r="249" spans="1:491" ht="15.75" x14ac:dyDescent="0.25">
      <c r="A249" s="258"/>
      <c r="B249" s="267"/>
      <c r="C249" s="13" t="s">
        <v>4</v>
      </c>
      <c r="D249" s="145"/>
      <c r="E249" s="145"/>
      <c r="F249" s="101" t="e">
        <f t="shared" si="60"/>
        <v>#DIV/0!</v>
      </c>
      <c r="G249" s="109"/>
      <c r="H249" s="108"/>
    </row>
    <row r="250" spans="1:491" ht="15.75" x14ac:dyDescent="0.25">
      <c r="A250" s="259"/>
      <c r="B250" s="268"/>
      <c r="C250" s="13" t="s">
        <v>5</v>
      </c>
      <c r="D250" s="145"/>
      <c r="E250" s="145"/>
      <c r="F250" s="101" t="e">
        <f t="shared" si="60"/>
        <v>#DIV/0!</v>
      </c>
      <c r="G250" s="109"/>
      <c r="H250" s="108"/>
    </row>
    <row r="251" spans="1:491" ht="15.75" x14ac:dyDescent="0.25">
      <c r="A251" s="257" t="s">
        <v>277</v>
      </c>
      <c r="B251" s="266" t="s">
        <v>278</v>
      </c>
      <c r="C251" s="13" t="s">
        <v>2</v>
      </c>
      <c r="D251" s="146">
        <f>D252</f>
        <v>1080</v>
      </c>
      <c r="E251" s="145">
        <f>E252</f>
        <v>1080</v>
      </c>
      <c r="F251" s="14">
        <f>E251/D251</f>
        <v>1</v>
      </c>
      <c r="G251" s="109" t="s">
        <v>92</v>
      </c>
      <c r="H251" s="106"/>
    </row>
    <row r="252" spans="1:491" ht="15.75" x14ac:dyDescent="0.25">
      <c r="A252" s="258"/>
      <c r="B252" s="267"/>
      <c r="C252" s="13" t="s">
        <v>3</v>
      </c>
      <c r="D252" s="190">
        <v>1080</v>
      </c>
      <c r="E252" s="190">
        <v>1080</v>
      </c>
      <c r="F252" s="101">
        <f t="shared" ref="F252:F254" si="61">E252/D252</f>
        <v>1</v>
      </c>
      <c r="G252" s="109"/>
      <c r="H252" s="108"/>
    </row>
    <row r="253" spans="1:491" ht="15.75" x14ac:dyDescent="0.25">
      <c r="A253" s="258"/>
      <c r="B253" s="267"/>
      <c r="C253" s="13" t="s">
        <v>4</v>
      </c>
      <c r="D253" s="145"/>
      <c r="E253" s="145"/>
      <c r="F253" s="101" t="e">
        <f t="shared" si="61"/>
        <v>#DIV/0!</v>
      </c>
      <c r="G253" s="109"/>
      <c r="H253" s="108"/>
    </row>
    <row r="254" spans="1:491" ht="15.75" x14ac:dyDescent="0.25">
      <c r="A254" s="259"/>
      <c r="B254" s="268"/>
      <c r="C254" s="13" t="s">
        <v>5</v>
      </c>
      <c r="D254" s="145"/>
      <c r="E254" s="145"/>
      <c r="F254" s="101" t="e">
        <f t="shared" si="61"/>
        <v>#DIV/0!</v>
      </c>
      <c r="G254" s="109"/>
      <c r="H254" s="108"/>
    </row>
    <row r="255" spans="1:491" s="138" customFormat="1" ht="15.75" x14ac:dyDescent="0.25">
      <c r="A255" s="275" t="s">
        <v>12</v>
      </c>
      <c r="B255" s="278" t="s">
        <v>162</v>
      </c>
      <c r="C255" s="122" t="s">
        <v>2</v>
      </c>
      <c r="D255" s="144">
        <f>D256+D257</f>
        <v>176773.42360000001</v>
      </c>
      <c r="E255" s="144">
        <f>E256+E257</f>
        <v>176773.39432000002</v>
      </c>
      <c r="F255" s="123">
        <f>E255/D255</f>
        <v>0.99999983436424211</v>
      </c>
      <c r="G255" s="121" t="s">
        <v>92</v>
      </c>
      <c r="H255" s="136"/>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37"/>
      <c r="IN255" s="137"/>
      <c r="IO255" s="137"/>
      <c r="IP255" s="137"/>
      <c r="IQ255" s="137"/>
      <c r="IR255" s="137"/>
      <c r="IS255" s="137"/>
      <c r="IT255" s="137"/>
      <c r="IU255" s="137"/>
      <c r="IV255" s="137"/>
      <c r="IW255" s="137"/>
      <c r="IX255" s="137"/>
      <c r="IY255" s="137"/>
      <c r="IZ255" s="137"/>
      <c r="JA255" s="137"/>
      <c r="JB255" s="137"/>
      <c r="JC255" s="137"/>
      <c r="JD255" s="137"/>
      <c r="JE255" s="137"/>
      <c r="JF255" s="137"/>
      <c r="JG255" s="137"/>
      <c r="JH255" s="137"/>
      <c r="JI255" s="137"/>
      <c r="JJ255" s="137"/>
      <c r="JK255" s="137"/>
      <c r="JL255" s="137"/>
      <c r="JM255" s="137"/>
      <c r="JN255" s="137"/>
      <c r="JO255" s="137"/>
      <c r="JP255" s="137"/>
      <c r="JQ255" s="137"/>
      <c r="JR255" s="137"/>
      <c r="JS255" s="137"/>
      <c r="JT255" s="137"/>
      <c r="JU255" s="137"/>
      <c r="JV255" s="137"/>
      <c r="JW255" s="137"/>
      <c r="JX255" s="137"/>
      <c r="JY255" s="137"/>
      <c r="JZ255" s="137"/>
      <c r="KA255" s="137"/>
      <c r="KB255" s="137"/>
      <c r="KC255" s="137"/>
      <c r="KD255" s="137"/>
      <c r="KE255" s="137"/>
      <c r="KF255" s="137"/>
      <c r="KG255" s="137"/>
      <c r="KH255" s="137"/>
      <c r="KI255" s="137"/>
      <c r="KJ255" s="137"/>
      <c r="KK255" s="137"/>
      <c r="KL255" s="137"/>
      <c r="KM255" s="137"/>
      <c r="KN255" s="137"/>
      <c r="KO255" s="137"/>
      <c r="KP255" s="137"/>
      <c r="KQ255" s="137"/>
      <c r="KR255" s="137"/>
      <c r="KS255" s="137"/>
      <c r="KT255" s="137"/>
      <c r="KU255" s="137"/>
      <c r="KV255" s="137"/>
      <c r="KW255" s="137"/>
      <c r="KX255" s="137"/>
      <c r="KY255" s="137"/>
      <c r="KZ255" s="137"/>
      <c r="LA255" s="137"/>
      <c r="LB255" s="137"/>
      <c r="LC255" s="137"/>
      <c r="LD255" s="137"/>
      <c r="LE255" s="137"/>
      <c r="LF255" s="137"/>
      <c r="LG255" s="137"/>
      <c r="LH255" s="137"/>
      <c r="LI255" s="137"/>
      <c r="LJ255" s="137"/>
      <c r="LK255" s="137"/>
      <c r="LL255" s="137"/>
      <c r="LM255" s="137"/>
      <c r="LN255" s="137"/>
      <c r="LO255" s="137"/>
      <c r="LP255" s="137"/>
      <c r="LQ255" s="137"/>
      <c r="LR255" s="137"/>
      <c r="LS255" s="137"/>
      <c r="LT255" s="137"/>
      <c r="LU255" s="137"/>
      <c r="LV255" s="137"/>
      <c r="LW255" s="137"/>
      <c r="LX255" s="137"/>
      <c r="LY255" s="137"/>
      <c r="LZ255" s="137"/>
      <c r="MA255" s="137"/>
      <c r="MB255" s="137"/>
      <c r="MC255" s="137"/>
      <c r="MD255" s="137"/>
      <c r="ME255" s="137"/>
      <c r="MF255" s="137"/>
      <c r="MG255" s="137"/>
      <c r="MH255" s="137"/>
      <c r="MI255" s="137"/>
      <c r="MJ255" s="137"/>
      <c r="MK255" s="137"/>
      <c r="ML255" s="137"/>
      <c r="MM255" s="137"/>
      <c r="MN255" s="137"/>
      <c r="MO255" s="137"/>
      <c r="MP255" s="137"/>
      <c r="MQ255" s="137"/>
      <c r="MR255" s="137"/>
      <c r="MS255" s="137"/>
      <c r="MT255" s="137"/>
      <c r="MU255" s="137"/>
      <c r="MV255" s="137"/>
      <c r="MW255" s="137"/>
      <c r="MX255" s="137"/>
      <c r="MY255" s="137"/>
      <c r="MZ255" s="137"/>
      <c r="NA255" s="137"/>
      <c r="NB255" s="137"/>
      <c r="NC255" s="137"/>
      <c r="ND255" s="137"/>
      <c r="NE255" s="137"/>
      <c r="NF255" s="137"/>
      <c r="NG255" s="137"/>
      <c r="NH255" s="137"/>
      <c r="NI255" s="137"/>
      <c r="NJ255" s="137"/>
      <c r="NK255" s="137"/>
      <c r="NL255" s="137"/>
      <c r="NM255" s="137"/>
      <c r="NN255" s="137"/>
      <c r="NO255" s="137"/>
      <c r="NP255" s="137"/>
      <c r="NQ255" s="137"/>
      <c r="NR255" s="137"/>
      <c r="NS255" s="137"/>
      <c r="NT255" s="137"/>
      <c r="NU255" s="137"/>
      <c r="NV255" s="137"/>
      <c r="NW255" s="137"/>
      <c r="NX255" s="137"/>
      <c r="NY255" s="137"/>
      <c r="NZ255" s="137"/>
      <c r="OA255" s="137"/>
      <c r="OB255" s="137"/>
      <c r="OC255" s="137"/>
      <c r="OD255" s="137"/>
      <c r="OE255" s="137"/>
      <c r="OF255" s="137"/>
      <c r="OG255" s="137"/>
      <c r="OH255" s="137"/>
      <c r="OI255" s="137"/>
      <c r="OJ255" s="137"/>
      <c r="OK255" s="137"/>
      <c r="OL255" s="137"/>
      <c r="OM255" s="137"/>
      <c r="ON255" s="137"/>
      <c r="OO255" s="137"/>
      <c r="OP255" s="137"/>
      <c r="OQ255" s="137"/>
      <c r="OR255" s="137"/>
      <c r="OS255" s="137"/>
      <c r="OT255" s="137"/>
      <c r="OU255" s="137"/>
      <c r="OV255" s="137"/>
      <c r="OW255" s="137"/>
      <c r="OX255" s="137"/>
      <c r="OY255" s="137"/>
      <c r="OZ255" s="137"/>
      <c r="PA255" s="137"/>
      <c r="PB255" s="137"/>
      <c r="PC255" s="137"/>
      <c r="PD255" s="137"/>
      <c r="PE255" s="137"/>
      <c r="PF255" s="137"/>
      <c r="PG255" s="137"/>
      <c r="PH255" s="137"/>
      <c r="PI255" s="137"/>
      <c r="PJ255" s="137"/>
      <c r="PK255" s="137"/>
      <c r="PL255" s="137"/>
      <c r="PM255" s="137"/>
      <c r="PN255" s="137"/>
      <c r="PO255" s="137"/>
      <c r="PP255" s="137"/>
      <c r="PQ255" s="137"/>
      <c r="PR255" s="137"/>
      <c r="PS255" s="137"/>
      <c r="PT255" s="137"/>
      <c r="PU255" s="137"/>
      <c r="PV255" s="137"/>
      <c r="PW255" s="137"/>
      <c r="PX255" s="137"/>
      <c r="PY255" s="137"/>
      <c r="PZ255" s="137"/>
      <c r="QA255" s="137"/>
      <c r="QB255" s="137"/>
      <c r="QC255" s="137"/>
      <c r="QD255" s="137"/>
      <c r="QE255" s="137"/>
      <c r="QF255" s="137"/>
      <c r="QG255" s="137"/>
      <c r="QH255" s="137"/>
      <c r="QI255" s="137"/>
      <c r="QJ255" s="137"/>
      <c r="QK255" s="137"/>
      <c r="QL255" s="137"/>
      <c r="QM255" s="137"/>
      <c r="QN255" s="137"/>
      <c r="QO255" s="137"/>
      <c r="QP255" s="137"/>
      <c r="QQ255" s="137"/>
      <c r="QR255" s="137"/>
      <c r="QS255" s="137"/>
      <c r="QT255" s="137"/>
      <c r="QU255" s="137"/>
      <c r="QV255" s="137"/>
      <c r="QW255" s="137"/>
      <c r="QX255" s="137"/>
      <c r="QY255" s="137"/>
      <c r="QZ255" s="137"/>
      <c r="RA255" s="137"/>
      <c r="RB255" s="137"/>
      <c r="RC255" s="137"/>
      <c r="RD255" s="137"/>
      <c r="RE255" s="137"/>
      <c r="RF255" s="137"/>
      <c r="RG255" s="137"/>
      <c r="RH255" s="137"/>
      <c r="RI255" s="137"/>
      <c r="RJ255" s="137"/>
      <c r="RK255" s="137"/>
      <c r="RL255" s="137"/>
      <c r="RM255" s="137"/>
      <c r="RN255" s="137"/>
      <c r="RO255" s="137"/>
      <c r="RP255" s="137"/>
      <c r="RQ255" s="137"/>
      <c r="RR255" s="137"/>
      <c r="RS255" s="137"/>
      <c r="RT255" s="137"/>
      <c r="RU255" s="137"/>
      <c r="RV255" s="137"/>
      <c r="RW255" s="137"/>
    </row>
    <row r="256" spans="1:491" s="138" customFormat="1" ht="15.75" x14ac:dyDescent="0.25">
      <c r="A256" s="276"/>
      <c r="B256" s="279"/>
      <c r="C256" s="122" t="s">
        <v>3</v>
      </c>
      <c r="D256" s="144">
        <f>D260+D264+D268</f>
        <v>103297.02395</v>
      </c>
      <c r="E256" s="144">
        <f>E260+E264+E268</f>
        <v>103296.99467</v>
      </c>
      <c r="F256" s="123">
        <f t="shared" ref="F256:F258" si="62">E256/D256</f>
        <v>0.99999971654556075</v>
      </c>
      <c r="G256" s="135"/>
      <c r="H256" s="136"/>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c r="DF256" s="137"/>
      <c r="DG256" s="137"/>
      <c r="DH256" s="137"/>
      <c r="DI256" s="137"/>
      <c r="DJ256" s="137"/>
      <c r="DK256" s="137"/>
      <c r="DL256" s="137"/>
      <c r="DM256" s="137"/>
      <c r="DN256" s="137"/>
      <c r="DO256" s="137"/>
      <c r="DP256" s="137"/>
      <c r="DQ256" s="137"/>
      <c r="DR256" s="137"/>
      <c r="DS256" s="137"/>
      <c r="DT256" s="137"/>
      <c r="DU256" s="137"/>
      <c r="DV256" s="137"/>
      <c r="DW256" s="137"/>
      <c r="DX256" s="137"/>
      <c r="DY256" s="137"/>
      <c r="DZ256" s="137"/>
      <c r="EA256" s="137"/>
      <c r="EB256" s="137"/>
      <c r="EC256" s="137"/>
      <c r="ED256" s="137"/>
      <c r="EE256" s="137"/>
      <c r="EF256" s="137"/>
      <c r="EG256" s="137"/>
      <c r="EH256" s="137"/>
      <c r="EI256" s="137"/>
      <c r="EJ256" s="137"/>
      <c r="EK256" s="137"/>
      <c r="EL256" s="137"/>
      <c r="EM256" s="137"/>
      <c r="EN256" s="137"/>
      <c r="EO256" s="137"/>
      <c r="EP256" s="137"/>
      <c r="EQ256" s="137"/>
      <c r="ER256" s="137"/>
      <c r="ES256" s="137"/>
      <c r="ET256" s="137"/>
      <c r="EU256" s="137"/>
      <c r="EV256" s="137"/>
      <c r="EW256" s="137"/>
      <c r="EX256" s="137"/>
      <c r="EY256" s="137"/>
      <c r="EZ256" s="137"/>
      <c r="FA256" s="137"/>
      <c r="FB256" s="137"/>
      <c r="FC256" s="137"/>
      <c r="FD256" s="137"/>
      <c r="FE256" s="137"/>
      <c r="FF256" s="137"/>
      <c r="FG256" s="137"/>
      <c r="FH256" s="137"/>
      <c r="FI256" s="137"/>
      <c r="FJ256" s="137"/>
      <c r="FK256" s="137"/>
      <c r="FL256" s="137"/>
      <c r="FM256" s="137"/>
      <c r="FN256" s="137"/>
      <c r="FO256" s="137"/>
      <c r="FP256" s="137"/>
      <c r="FQ256" s="137"/>
      <c r="FR256" s="137"/>
      <c r="FS256" s="137"/>
      <c r="FT256" s="137"/>
      <c r="FU256" s="137"/>
      <c r="FV256" s="137"/>
      <c r="FW256" s="137"/>
      <c r="FX256" s="137"/>
      <c r="FY256" s="137"/>
      <c r="FZ256" s="137"/>
      <c r="GA256" s="137"/>
      <c r="GB256" s="137"/>
      <c r="GC256" s="137"/>
      <c r="GD256" s="137"/>
      <c r="GE256" s="137"/>
      <c r="GF256" s="137"/>
      <c r="GG256" s="137"/>
      <c r="GH256" s="137"/>
      <c r="GI256" s="137"/>
      <c r="GJ256" s="137"/>
      <c r="GK256" s="137"/>
      <c r="GL256" s="137"/>
      <c r="GM256" s="137"/>
      <c r="GN256" s="137"/>
      <c r="GO256" s="137"/>
      <c r="GP256" s="137"/>
      <c r="GQ256" s="137"/>
      <c r="GR256" s="137"/>
      <c r="GS256" s="137"/>
      <c r="GT256" s="137"/>
      <c r="GU256" s="137"/>
      <c r="GV256" s="137"/>
      <c r="GW256" s="137"/>
      <c r="GX256" s="137"/>
      <c r="GY256" s="137"/>
      <c r="GZ256" s="137"/>
      <c r="HA256" s="137"/>
      <c r="HB256" s="137"/>
      <c r="HC256" s="137"/>
      <c r="HD256" s="137"/>
      <c r="HE256" s="137"/>
      <c r="HF256" s="137"/>
      <c r="HG256" s="137"/>
      <c r="HH256" s="137"/>
      <c r="HI256" s="137"/>
      <c r="HJ256" s="137"/>
      <c r="HK256" s="137"/>
      <c r="HL256" s="137"/>
      <c r="HM256" s="137"/>
      <c r="HN256" s="137"/>
      <c r="HO256" s="137"/>
      <c r="HP256" s="137"/>
      <c r="HQ256" s="137"/>
      <c r="HR256" s="137"/>
      <c r="HS256" s="137"/>
      <c r="HT256" s="137"/>
      <c r="HU256" s="137"/>
      <c r="HV256" s="137"/>
      <c r="HW256" s="137"/>
      <c r="HX256" s="137"/>
      <c r="HY256" s="137"/>
      <c r="HZ256" s="137"/>
      <c r="IA256" s="137"/>
      <c r="IB256" s="137"/>
      <c r="IC256" s="137"/>
      <c r="ID256" s="137"/>
      <c r="IE256" s="137"/>
      <c r="IF256" s="137"/>
      <c r="IG256" s="137"/>
      <c r="IH256" s="137"/>
      <c r="II256" s="137"/>
      <c r="IJ256" s="137"/>
      <c r="IK256" s="137"/>
      <c r="IL256" s="137"/>
      <c r="IM256" s="137"/>
      <c r="IN256" s="137"/>
      <c r="IO256" s="137"/>
      <c r="IP256" s="137"/>
      <c r="IQ256" s="137"/>
      <c r="IR256" s="137"/>
      <c r="IS256" s="137"/>
      <c r="IT256" s="137"/>
      <c r="IU256" s="137"/>
      <c r="IV256" s="137"/>
      <c r="IW256" s="137"/>
      <c r="IX256" s="137"/>
      <c r="IY256" s="137"/>
      <c r="IZ256" s="137"/>
      <c r="JA256" s="137"/>
      <c r="JB256" s="137"/>
      <c r="JC256" s="137"/>
      <c r="JD256" s="137"/>
      <c r="JE256" s="137"/>
      <c r="JF256" s="137"/>
      <c r="JG256" s="137"/>
      <c r="JH256" s="137"/>
      <c r="JI256" s="137"/>
      <c r="JJ256" s="137"/>
      <c r="JK256" s="137"/>
      <c r="JL256" s="137"/>
      <c r="JM256" s="137"/>
      <c r="JN256" s="137"/>
      <c r="JO256" s="137"/>
      <c r="JP256" s="137"/>
      <c r="JQ256" s="137"/>
      <c r="JR256" s="137"/>
      <c r="JS256" s="137"/>
      <c r="JT256" s="137"/>
      <c r="JU256" s="137"/>
      <c r="JV256" s="137"/>
      <c r="JW256" s="137"/>
      <c r="JX256" s="137"/>
      <c r="JY256" s="137"/>
      <c r="JZ256" s="137"/>
      <c r="KA256" s="137"/>
      <c r="KB256" s="137"/>
      <c r="KC256" s="137"/>
      <c r="KD256" s="137"/>
      <c r="KE256" s="137"/>
      <c r="KF256" s="137"/>
      <c r="KG256" s="137"/>
      <c r="KH256" s="137"/>
      <c r="KI256" s="137"/>
      <c r="KJ256" s="137"/>
      <c r="KK256" s="137"/>
      <c r="KL256" s="137"/>
      <c r="KM256" s="137"/>
      <c r="KN256" s="137"/>
      <c r="KO256" s="137"/>
      <c r="KP256" s="137"/>
      <c r="KQ256" s="137"/>
      <c r="KR256" s="137"/>
      <c r="KS256" s="137"/>
      <c r="KT256" s="137"/>
      <c r="KU256" s="137"/>
      <c r="KV256" s="137"/>
      <c r="KW256" s="137"/>
      <c r="KX256" s="137"/>
      <c r="KY256" s="137"/>
      <c r="KZ256" s="137"/>
      <c r="LA256" s="137"/>
      <c r="LB256" s="137"/>
      <c r="LC256" s="137"/>
      <c r="LD256" s="137"/>
      <c r="LE256" s="137"/>
      <c r="LF256" s="137"/>
      <c r="LG256" s="137"/>
      <c r="LH256" s="137"/>
      <c r="LI256" s="137"/>
      <c r="LJ256" s="137"/>
      <c r="LK256" s="137"/>
      <c r="LL256" s="137"/>
      <c r="LM256" s="137"/>
      <c r="LN256" s="137"/>
      <c r="LO256" s="137"/>
      <c r="LP256" s="137"/>
      <c r="LQ256" s="137"/>
      <c r="LR256" s="137"/>
      <c r="LS256" s="137"/>
      <c r="LT256" s="137"/>
      <c r="LU256" s="137"/>
      <c r="LV256" s="137"/>
      <c r="LW256" s="137"/>
      <c r="LX256" s="137"/>
      <c r="LY256" s="137"/>
      <c r="LZ256" s="137"/>
      <c r="MA256" s="137"/>
      <c r="MB256" s="137"/>
      <c r="MC256" s="137"/>
      <c r="MD256" s="137"/>
      <c r="ME256" s="137"/>
      <c r="MF256" s="137"/>
      <c r="MG256" s="137"/>
      <c r="MH256" s="137"/>
      <c r="MI256" s="137"/>
      <c r="MJ256" s="137"/>
      <c r="MK256" s="137"/>
      <c r="ML256" s="137"/>
      <c r="MM256" s="137"/>
      <c r="MN256" s="137"/>
      <c r="MO256" s="137"/>
      <c r="MP256" s="137"/>
      <c r="MQ256" s="137"/>
      <c r="MR256" s="137"/>
      <c r="MS256" s="137"/>
      <c r="MT256" s="137"/>
      <c r="MU256" s="137"/>
      <c r="MV256" s="137"/>
      <c r="MW256" s="137"/>
      <c r="MX256" s="137"/>
      <c r="MY256" s="137"/>
      <c r="MZ256" s="137"/>
      <c r="NA256" s="137"/>
      <c r="NB256" s="137"/>
      <c r="NC256" s="137"/>
      <c r="ND256" s="137"/>
      <c r="NE256" s="137"/>
      <c r="NF256" s="137"/>
      <c r="NG256" s="137"/>
      <c r="NH256" s="137"/>
      <c r="NI256" s="137"/>
      <c r="NJ256" s="137"/>
      <c r="NK256" s="137"/>
      <c r="NL256" s="137"/>
      <c r="NM256" s="137"/>
      <c r="NN256" s="137"/>
      <c r="NO256" s="137"/>
      <c r="NP256" s="137"/>
      <c r="NQ256" s="137"/>
      <c r="NR256" s="137"/>
      <c r="NS256" s="137"/>
      <c r="NT256" s="137"/>
      <c r="NU256" s="137"/>
      <c r="NV256" s="137"/>
      <c r="NW256" s="137"/>
      <c r="NX256" s="137"/>
      <c r="NY256" s="137"/>
      <c r="NZ256" s="137"/>
      <c r="OA256" s="137"/>
      <c r="OB256" s="137"/>
      <c r="OC256" s="137"/>
      <c r="OD256" s="137"/>
      <c r="OE256" s="137"/>
      <c r="OF256" s="137"/>
      <c r="OG256" s="137"/>
      <c r="OH256" s="137"/>
      <c r="OI256" s="137"/>
      <c r="OJ256" s="137"/>
      <c r="OK256" s="137"/>
      <c r="OL256" s="137"/>
      <c r="OM256" s="137"/>
      <c r="ON256" s="137"/>
      <c r="OO256" s="137"/>
      <c r="OP256" s="137"/>
      <c r="OQ256" s="137"/>
      <c r="OR256" s="137"/>
      <c r="OS256" s="137"/>
      <c r="OT256" s="137"/>
      <c r="OU256" s="137"/>
      <c r="OV256" s="137"/>
      <c r="OW256" s="137"/>
      <c r="OX256" s="137"/>
      <c r="OY256" s="137"/>
      <c r="OZ256" s="137"/>
      <c r="PA256" s="137"/>
      <c r="PB256" s="137"/>
      <c r="PC256" s="137"/>
      <c r="PD256" s="137"/>
      <c r="PE256" s="137"/>
      <c r="PF256" s="137"/>
      <c r="PG256" s="137"/>
      <c r="PH256" s="137"/>
      <c r="PI256" s="137"/>
      <c r="PJ256" s="137"/>
      <c r="PK256" s="137"/>
      <c r="PL256" s="137"/>
      <c r="PM256" s="137"/>
      <c r="PN256" s="137"/>
      <c r="PO256" s="137"/>
      <c r="PP256" s="137"/>
      <c r="PQ256" s="137"/>
      <c r="PR256" s="137"/>
      <c r="PS256" s="137"/>
      <c r="PT256" s="137"/>
      <c r="PU256" s="137"/>
      <c r="PV256" s="137"/>
      <c r="PW256" s="137"/>
      <c r="PX256" s="137"/>
      <c r="PY256" s="137"/>
      <c r="PZ256" s="137"/>
      <c r="QA256" s="137"/>
      <c r="QB256" s="137"/>
      <c r="QC256" s="137"/>
      <c r="QD256" s="137"/>
      <c r="QE256" s="137"/>
      <c r="QF256" s="137"/>
      <c r="QG256" s="137"/>
      <c r="QH256" s="137"/>
      <c r="QI256" s="137"/>
      <c r="QJ256" s="137"/>
      <c r="QK256" s="137"/>
      <c r="QL256" s="137"/>
      <c r="QM256" s="137"/>
      <c r="QN256" s="137"/>
      <c r="QO256" s="137"/>
      <c r="QP256" s="137"/>
      <c r="QQ256" s="137"/>
      <c r="QR256" s="137"/>
      <c r="QS256" s="137"/>
      <c r="QT256" s="137"/>
      <c r="QU256" s="137"/>
      <c r="QV256" s="137"/>
      <c r="QW256" s="137"/>
      <c r="QX256" s="137"/>
      <c r="QY256" s="137"/>
      <c r="QZ256" s="137"/>
      <c r="RA256" s="137"/>
      <c r="RB256" s="137"/>
      <c r="RC256" s="137"/>
      <c r="RD256" s="137"/>
      <c r="RE256" s="137"/>
      <c r="RF256" s="137"/>
      <c r="RG256" s="137"/>
      <c r="RH256" s="137"/>
      <c r="RI256" s="137"/>
      <c r="RJ256" s="137"/>
      <c r="RK256" s="137"/>
      <c r="RL256" s="137"/>
      <c r="RM256" s="137"/>
      <c r="RN256" s="137"/>
      <c r="RO256" s="137"/>
      <c r="RP256" s="137"/>
      <c r="RQ256" s="137"/>
      <c r="RR256" s="137"/>
      <c r="RS256" s="137"/>
      <c r="RT256" s="137"/>
      <c r="RU256" s="137"/>
      <c r="RV256" s="137"/>
      <c r="RW256" s="137"/>
    </row>
    <row r="257" spans="1:491" s="138" customFormat="1" ht="15.75" x14ac:dyDescent="0.25">
      <c r="A257" s="276"/>
      <c r="B257" s="279"/>
      <c r="C257" s="122" t="s">
        <v>4</v>
      </c>
      <c r="D257" s="144">
        <f>D261+D265</f>
        <v>73476.399650000007</v>
      </c>
      <c r="E257" s="144">
        <f>E261+E265</f>
        <v>73476.399650000007</v>
      </c>
      <c r="F257" s="123">
        <f t="shared" si="62"/>
        <v>1</v>
      </c>
      <c r="G257" s="135"/>
      <c r="H257" s="136"/>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c r="DF257" s="137"/>
      <c r="DG257" s="137"/>
      <c r="DH257" s="137"/>
      <c r="DI257" s="137"/>
      <c r="DJ257" s="137"/>
      <c r="DK257" s="137"/>
      <c r="DL257" s="137"/>
      <c r="DM257" s="137"/>
      <c r="DN257" s="137"/>
      <c r="DO257" s="137"/>
      <c r="DP257" s="137"/>
      <c r="DQ257" s="137"/>
      <c r="DR257" s="137"/>
      <c r="DS257" s="137"/>
      <c r="DT257" s="137"/>
      <c r="DU257" s="137"/>
      <c r="DV257" s="137"/>
      <c r="DW257" s="137"/>
      <c r="DX257" s="137"/>
      <c r="DY257" s="137"/>
      <c r="DZ257" s="137"/>
      <c r="EA257" s="137"/>
      <c r="EB257" s="137"/>
      <c r="EC257" s="137"/>
      <c r="ED257" s="137"/>
      <c r="EE257" s="137"/>
      <c r="EF257" s="137"/>
      <c r="EG257" s="137"/>
      <c r="EH257" s="137"/>
      <c r="EI257" s="137"/>
      <c r="EJ257" s="137"/>
      <c r="EK257" s="137"/>
      <c r="EL257" s="137"/>
      <c r="EM257" s="137"/>
      <c r="EN257" s="137"/>
      <c r="EO257" s="137"/>
      <c r="EP257" s="137"/>
      <c r="EQ257" s="137"/>
      <c r="ER257" s="137"/>
      <c r="ES257" s="137"/>
      <c r="ET257" s="137"/>
      <c r="EU257" s="137"/>
      <c r="EV257" s="137"/>
      <c r="EW257" s="137"/>
      <c r="EX257" s="137"/>
      <c r="EY257" s="137"/>
      <c r="EZ257" s="137"/>
      <c r="FA257" s="137"/>
      <c r="FB257" s="137"/>
      <c r="FC257" s="137"/>
      <c r="FD257" s="137"/>
      <c r="FE257" s="137"/>
      <c r="FF257" s="137"/>
      <c r="FG257" s="137"/>
      <c r="FH257" s="137"/>
      <c r="FI257" s="137"/>
      <c r="FJ257" s="137"/>
      <c r="FK257" s="137"/>
      <c r="FL257" s="137"/>
      <c r="FM257" s="137"/>
      <c r="FN257" s="137"/>
      <c r="FO257" s="137"/>
      <c r="FP257" s="137"/>
      <c r="FQ257" s="137"/>
      <c r="FR257" s="137"/>
      <c r="FS257" s="137"/>
      <c r="FT257" s="137"/>
      <c r="FU257" s="137"/>
      <c r="FV257" s="137"/>
      <c r="FW257" s="137"/>
      <c r="FX257" s="137"/>
      <c r="FY257" s="137"/>
      <c r="FZ257" s="137"/>
      <c r="GA257" s="137"/>
      <c r="GB257" s="137"/>
      <c r="GC257" s="137"/>
      <c r="GD257" s="137"/>
      <c r="GE257" s="137"/>
      <c r="GF257" s="137"/>
      <c r="GG257" s="137"/>
      <c r="GH257" s="137"/>
      <c r="GI257" s="137"/>
      <c r="GJ257" s="137"/>
      <c r="GK257" s="137"/>
      <c r="GL257" s="137"/>
      <c r="GM257" s="137"/>
      <c r="GN257" s="137"/>
      <c r="GO257" s="137"/>
      <c r="GP257" s="137"/>
      <c r="GQ257" s="137"/>
      <c r="GR257" s="137"/>
      <c r="GS257" s="137"/>
      <c r="GT257" s="137"/>
      <c r="GU257" s="137"/>
      <c r="GV257" s="137"/>
      <c r="GW257" s="137"/>
      <c r="GX257" s="137"/>
      <c r="GY257" s="137"/>
      <c r="GZ257" s="137"/>
      <c r="HA257" s="137"/>
      <c r="HB257" s="137"/>
      <c r="HC257" s="137"/>
      <c r="HD257" s="137"/>
      <c r="HE257" s="137"/>
      <c r="HF257" s="137"/>
      <c r="HG257" s="137"/>
      <c r="HH257" s="137"/>
      <c r="HI257" s="137"/>
      <c r="HJ257" s="137"/>
      <c r="HK257" s="137"/>
      <c r="HL257" s="137"/>
      <c r="HM257" s="137"/>
      <c r="HN257" s="137"/>
      <c r="HO257" s="137"/>
      <c r="HP257" s="137"/>
      <c r="HQ257" s="137"/>
      <c r="HR257" s="137"/>
      <c r="HS257" s="137"/>
      <c r="HT257" s="137"/>
      <c r="HU257" s="137"/>
      <c r="HV257" s="137"/>
      <c r="HW257" s="137"/>
      <c r="HX257" s="137"/>
      <c r="HY257" s="137"/>
      <c r="HZ257" s="137"/>
      <c r="IA257" s="137"/>
      <c r="IB257" s="137"/>
      <c r="IC257" s="137"/>
      <c r="ID257" s="137"/>
      <c r="IE257" s="137"/>
      <c r="IF257" s="137"/>
      <c r="IG257" s="137"/>
      <c r="IH257" s="137"/>
      <c r="II257" s="137"/>
      <c r="IJ257" s="137"/>
      <c r="IK257" s="137"/>
      <c r="IL257" s="137"/>
      <c r="IM257" s="137"/>
      <c r="IN257" s="137"/>
      <c r="IO257" s="137"/>
      <c r="IP257" s="137"/>
      <c r="IQ257" s="137"/>
      <c r="IR257" s="137"/>
      <c r="IS257" s="137"/>
      <c r="IT257" s="137"/>
      <c r="IU257" s="137"/>
      <c r="IV257" s="137"/>
      <c r="IW257" s="137"/>
      <c r="IX257" s="137"/>
      <c r="IY257" s="137"/>
      <c r="IZ257" s="137"/>
      <c r="JA257" s="137"/>
      <c r="JB257" s="137"/>
      <c r="JC257" s="137"/>
      <c r="JD257" s="137"/>
      <c r="JE257" s="137"/>
      <c r="JF257" s="137"/>
      <c r="JG257" s="137"/>
      <c r="JH257" s="137"/>
      <c r="JI257" s="137"/>
      <c r="JJ257" s="137"/>
      <c r="JK257" s="137"/>
      <c r="JL257" s="137"/>
      <c r="JM257" s="137"/>
      <c r="JN257" s="137"/>
      <c r="JO257" s="137"/>
      <c r="JP257" s="137"/>
      <c r="JQ257" s="137"/>
      <c r="JR257" s="137"/>
      <c r="JS257" s="137"/>
      <c r="JT257" s="137"/>
      <c r="JU257" s="137"/>
      <c r="JV257" s="137"/>
      <c r="JW257" s="137"/>
      <c r="JX257" s="137"/>
      <c r="JY257" s="137"/>
      <c r="JZ257" s="137"/>
      <c r="KA257" s="137"/>
      <c r="KB257" s="137"/>
      <c r="KC257" s="137"/>
      <c r="KD257" s="137"/>
      <c r="KE257" s="137"/>
      <c r="KF257" s="137"/>
      <c r="KG257" s="137"/>
      <c r="KH257" s="137"/>
      <c r="KI257" s="137"/>
      <c r="KJ257" s="137"/>
      <c r="KK257" s="137"/>
      <c r="KL257" s="137"/>
      <c r="KM257" s="137"/>
      <c r="KN257" s="137"/>
      <c r="KO257" s="137"/>
      <c r="KP257" s="137"/>
      <c r="KQ257" s="137"/>
      <c r="KR257" s="137"/>
      <c r="KS257" s="137"/>
      <c r="KT257" s="137"/>
      <c r="KU257" s="137"/>
      <c r="KV257" s="137"/>
      <c r="KW257" s="137"/>
      <c r="KX257" s="137"/>
      <c r="KY257" s="137"/>
      <c r="KZ257" s="137"/>
      <c r="LA257" s="137"/>
      <c r="LB257" s="137"/>
      <c r="LC257" s="137"/>
      <c r="LD257" s="137"/>
      <c r="LE257" s="137"/>
      <c r="LF257" s="137"/>
      <c r="LG257" s="137"/>
      <c r="LH257" s="137"/>
      <c r="LI257" s="137"/>
      <c r="LJ257" s="137"/>
      <c r="LK257" s="137"/>
      <c r="LL257" s="137"/>
      <c r="LM257" s="137"/>
      <c r="LN257" s="137"/>
      <c r="LO257" s="137"/>
      <c r="LP257" s="137"/>
      <c r="LQ257" s="137"/>
      <c r="LR257" s="137"/>
      <c r="LS257" s="137"/>
      <c r="LT257" s="137"/>
      <c r="LU257" s="137"/>
      <c r="LV257" s="137"/>
      <c r="LW257" s="137"/>
      <c r="LX257" s="137"/>
      <c r="LY257" s="137"/>
      <c r="LZ257" s="137"/>
      <c r="MA257" s="137"/>
      <c r="MB257" s="137"/>
      <c r="MC257" s="137"/>
      <c r="MD257" s="137"/>
      <c r="ME257" s="137"/>
      <c r="MF257" s="137"/>
      <c r="MG257" s="137"/>
      <c r="MH257" s="137"/>
      <c r="MI257" s="137"/>
      <c r="MJ257" s="137"/>
      <c r="MK257" s="137"/>
      <c r="ML257" s="137"/>
      <c r="MM257" s="137"/>
      <c r="MN257" s="137"/>
      <c r="MO257" s="137"/>
      <c r="MP257" s="137"/>
      <c r="MQ257" s="137"/>
      <c r="MR257" s="137"/>
      <c r="MS257" s="137"/>
      <c r="MT257" s="137"/>
      <c r="MU257" s="137"/>
      <c r="MV257" s="137"/>
      <c r="MW257" s="137"/>
      <c r="MX257" s="137"/>
      <c r="MY257" s="137"/>
      <c r="MZ257" s="137"/>
      <c r="NA257" s="137"/>
      <c r="NB257" s="137"/>
      <c r="NC257" s="137"/>
      <c r="ND257" s="137"/>
      <c r="NE257" s="137"/>
      <c r="NF257" s="137"/>
      <c r="NG257" s="137"/>
      <c r="NH257" s="137"/>
      <c r="NI257" s="137"/>
      <c r="NJ257" s="137"/>
      <c r="NK257" s="137"/>
      <c r="NL257" s="137"/>
      <c r="NM257" s="137"/>
      <c r="NN257" s="137"/>
      <c r="NO257" s="137"/>
      <c r="NP257" s="137"/>
      <c r="NQ257" s="137"/>
      <c r="NR257" s="137"/>
      <c r="NS257" s="137"/>
      <c r="NT257" s="137"/>
      <c r="NU257" s="137"/>
      <c r="NV257" s="137"/>
      <c r="NW257" s="137"/>
      <c r="NX257" s="137"/>
      <c r="NY257" s="137"/>
      <c r="NZ257" s="137"/>
      <c r="OA257" s="137"/>
      <c r="OB257" s="137"/>
      <c r="OC257" s="137"/>
      <c r="OD257" s="137"/>
      <c r="OE257" s="137"/>
      <c r="OF257" s="137"/>
      <c r="OG257" s="137"/>
      <c r="OH257" s="137"/>
      <c r="OI257" s="137"/>
      <c r="OJ257" s="137"/>
      <c r="OK257" s="137"/>
      <c r="OL257" s="137"/>
      <c r="OM257" s="137"/>
      <c r="ON257" s="137"/>
      <c r="OO257" s="137"/>
      <c r="OP257" s="137"/>
      <c r="OQ257" s="137"/>
      <c r="OR257" s="137"/>
      <c r="OS257" s="137"/>
      <c r="OT257" s="137"/>
      <c r="OU257" s="137"/>
      <c r="OV257" s="137"/>
      <c r="OW257" s="137"/>
      <c r="OX257" s="137"/>
      <c r="OY257" s="137"/>
      <c r="OZ257" s="137"/>
      <c r="PA257" s="137"/>
      <c r="PB257" s="137"/>
      <c r="PC257" s="137"/>
      <c r="PD257" s="137"/>
      <c r="PE257" s="137"/>
      <c r="PF257" s="137"/>
      <c r="PG257" s="137"/>
      <c r="PH257" s="137"/>
      <c r="PI257" s="137"/>
      <c r="PJ257" s="137"/>
      <c r="PK257" s="137"/>
      <c r="PL257" s="137"/>
      <c r="PM257" s="137"/>
      <c r="PN257" s="137"/>
      <c r="PO257" s="137"/>
      <c r="PP257" s="137"/>
      <c r="PQ257" s="137"/>
      <c r="PR257" s="137"/>
      <c r="PS257" s="137"/>
      <c r="PT257" s="137"/>
      <c r="PU257" s="137"/>
      <c r="PV257" s="137"/>
      <c r="PW257" s="137"/>
      <c r="PX257" s="137"/>
      <c r="PY257" s="137"/>
      <c r="PZ257" s="137"/>
      <c r="QA257" s="137"/>
      <c r="QB257" s="137"/>
      <c r="QC257" s="137"/>
      <c r="QD257" s="137"/>
      <c r="QE257" s="137"/>
      <c r="QF257" s="137"/>
      <c r="QG257" s="137"/>
      <c r="QH257" s="137"/>
      <c r="QI257" s="137"/>
      <c r="QJ257" s="137"/>
      <c r="QK257" s="137"/>
      <c r="QL257" s="137"/>
      <c r="QM257" s="137"/>
      <c r="QN257" s="137"/>
      <c r="QO257" s="137"/>
      <c r="QP257" s="137"/>
      <c r="QQ257" s="137"/>
      <c r="QR257" s="137"/>
      <c r="QS257" s="137"/>
      <c r="QT257" s="137"/>
      <c r="QU257" s="137"/>
      <c r="QV257" s="137"/>
      <c r="QW257" s="137"/>
      <c r="QX257" s="137"/>
      <c r="QY257" s="137"/>
      <c r="QZ257" s="137"/>
      <c r="RA257" s="137"/>
      <c r="RB257" s="137"/>
      <c r="RC257" s="137"/>
      <c r="RD257" s="137"/>
      <c r="RE257" s="137"/>
      <c r="RF257" s="137"/>
      <c r="RG257" s="137"/>
      <c r="RH257" s="137"/>
      <c r="RI257" s="137"/>
      <c r="RJ257" s="137"/>
      <c r="RK257" s="137"/>
      <c r="RL257" s="137"/>
      <c r="RM257" s="137"/>
      <c r="RN257" s="137"/>
      <c r="RO257" s="137"/>
      <c r="RP257" s="137"/>
      <c r="RQ257" s="137"/>
      <c r="RR257" s="137"/>
      <c r="RS257" s="137"/>
      <c r="RT257" s="137"/>
      <c r="RU257" s="137"/>
      <c r="RV257" s="137"/>
      <c r="RW257" s="137"/>
    </row>
    <row r="258" spans="1:491" s="138" customFormat="1" ht="15.75" x14ac:dyDescent="0.25">
      <c r="A258" s="277"/>
      <c r="B258" s="280"/>
      <c r="C258" s="122" t="s">
        <v>5</v>
      </c>
      <c r="D258" s="144"/>
      <c r="E258" s="144"/>
      <c r="F258" s="123" t="e">
        <f t="shared" si="62"/>
        <v>#DIV/0!</v>
      </c>
      <c r="G258" s="135"/>
      <c r="H258" s="136"/>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c r="DF258" s="137"/>
      <c r="DG258" s="137"/>
      <c r="DH258" s="137"/>
      <c r="DI258" s="137"/>
      <c r="DJ258" s="137"/>
      <c r="DK258" s="137"/>
      <c r="DL258" s="137"/>
      <c r="DM258" s="137"/>
      <c r="DN258" s="137"/>
      <c r="DO258" s="137"/>
      <c r="DP258" s="137"/>
      <c r="DQ258" s="137"/>
      <c r="DR258" s="137"/>
      <c r="DS258" s="137"/>
      <c r="DT258" s="137"/>
      <c r="DU258" s="137"/>
      <c r="DV258" s="137"/>
      <c r="DW258" s="137"/>
      <c r="DX258" s="137"/>
      <c r="DY258" s="137"/>
      <c r="DZ258" s="137"/>
      <c r="EA258" s="137"/>
      <c r="EB258" s="137"/>
      <c r="EC258" s="137"/>
      <c r="ED258" s="137"/>
      <c r="EE258" s="137"/>
      <c r="EF258" s="137"/>
      <c r="EG258" s="137"/>
      <c r="EH258" s="137"/>
      <c r="EI258" s="137"/>
      <c r="EJ258" s="137"/>
      <c r="EK258" s="137"/>
      <c r="EL258" s="137"/>
      <c r="EM258" s="137"/>
      <c r="EN258" s="137"/>
      <c r="EO258" s="137"/>
      <c r="EP258" s="137"/>
      <c r="EQ258" s="137"/>
      <c r="ER258" s="137"/>
      <c r="ES258" s="137"/>
      <c r="ET258" s="137"/>
      <c r="EU258" s="137"/>
      <c r="EV258" s="137"/>
      <c r="EW258" s="137"/>
      <c r="EX258" s="137"/>
      <c r="EY258" s="137"/>
      <c r="EZ258" s="137"/>
      <c r="FA258" s="137"/>
      <c r="FB258" s="137"/>
      <c r="FC258" s="137"/>
      <c r="FD258" s="137"/>
      <c r="FE258" s="137"/>
      <c r="FF258" s="137"/>
      <c r="FG258" s="137"/>
      <c r="FH258" s="137"/>
      <c r="FI258" s="137"/>
      <c r="FJ258" s="137"/>
      <c r="FK258" s="137"/>
      <c r="FL258" s="137"/>
      <c r="FM258" s="137"/>
      <c r="FN258" s="137"/>
      <c r="FO258" s="137"/>
      <c r="FP258" s="137"/>
      <c r="FQ258" s="137"/>
      <c r="FR258" s="137"/>
      <c r="FS258" s="137"/>
      <c r="FT258" s="137"/>
      <c r="FU258" s="137"/>
      <c r="FV258" s="137"/>
      <c r="FW258" s="137"/>
      <c r="FX258" s="137"/>
      <c r="FY258" s="137"/>
      <c r="FZ258" s="137"/>
      <c r="GA258" s="137"/>
      <c r="GB258" s="137"/>
      <c r="GC258" s="137"/>
      <c r="GD258" s="137"/>
      <c r="GE258" s="137"/>
      <c r="GF258" s="137"/>
      <c r="GG258" s="137"/>
      <c r="GH258" s="137"/>
      <c r="GI258" s="137"/>
      <c r="GJ258" s="137"/>
      <c r="GK258" s="137"/>
      <c r="GL258" s="137"/>
      <c r="GM258" s="137"/>
      <c r="GN258" s="137"/>
      <c r="GO258" s="137"/>
      <c r="GP258" s="137"/>
      <c r="GQ258" s="137"/>
      <c r="GR258" s="137"/>
      <c r="GS258" s="137"/>
      <c r="GT258" s="137"/>
      <c r="GU258" s="137"/>
      <c r="GV258" s="137"/>
      <c r="GW258" s="137"/>
      <c r="GX258" s="137"/>
      <c r="GY258" s="137"/>
      <c r="GZ258" s="137"/>
      <c r="HA258" s="137"/>
      <c r="HB258" s="137"/>
      <c r="HC258" s="137"/>
      <c r="HD258" s="137"/>
      <c r="HE258" s="137"/>
      <c r="HF258" s="137"/>
      <c r="HG258" s="137"/>
      <c r="HH258" s="137"/>
      <c r="HI258" s="137"/>
      <c r="HJ258" s="137"/>
      <c r="HK258" s="137"/>
      <c r="HL258" s="137"/>
      <c r="HM258" s="137"/>
      <c r="HN258" s="137"/>
      <c r="HO258" s="137"/>
      <c r="HP258" s="137"/>
      <c r="HQ258" s="137"/>
      <c r="HR258" s="137"/>
      <c r="HS258" s="137"/>
      <c r="HT258" s="137"/>
      <c r="HU258" s="137"/>
      <c r="HV258" s="137"/>
      <c r="HW258" s="137"/>
      <c r="HX258" s="137"/>
      <c r="HY258" s="137"/>
      <c r="HZ258" s="137"/>
      <c r="IA258" s="137"/>
      <c r="IB258" s="137"/>
      <c r="IC258" s="137"/>
      <c r="ID258" s="137"/>
      <c r="IE258" s="137"/>
      <c r="IF258" s="137"/>
      <c r="IG258" s="137"/>
      <c r="IH258" s="137"/>
      <c r="II258" s="137"/>
      <c r="IJ258" s="137"/>
      <c r="IK258" s="137"/>
      <c r="IL258" s="137"/>
      <c r="IM258" s="137"/>
      <c r="IN258" s="137"/>
      <c r="IO258" s="137"/>
      <c r="IP258" s="137"/>
      <c r="IQ258" s="137"/>
      <c r="IR258" s="137"/>
      <c r="IS258" s="137"/>
      <c r="IT258" s="137"/>
      <c r="IU258" s="137"/>
      <c r="IV258" s="137"/>
      <c r="IW258" s="137"/>
      <c r="IX258" s="137"/>
      <c r="IY258" s="137"/>
      <c r="IZ258" s="137"/>
      <c r="JA258" s="137"/>
      <c r="JB258" s="137"/>
      <c r="JC258" s="137"/>
      <c r="JD258" s="137"/>
      <c r="JE258" s="137"/>
      <c r="JF258" s="137"/>
      <c r="JG258" s="137"/>
      <c r="JH258" s="137"/>
      <c r="JI258" s="137"/>
      <c r="JJ258" s="137"/>
      <c r="JK258" s="137"/>
      <c r="JL258" s="137"/>
      <c r="JM258" s="137"/>
      <c r="JN258" s="137"/>
      <c r="JO258" s="137"/>
      <c r="JP258" s="137"/>
      <c r="JQ258" s="137"/>
      <c r="JR258" s="137"/>
      <c r="JS258" s="137"/>
      <c r="JT258" s="137"/>
      <c r="JU258" s="137"/>
      <c r="JV258" s="137"/>
      <c r="JW258" s="137"/>
      <c r="JX258" s="137"/>
      <c r="JY258" s="137"/>
      <c r="JZ258" s="137"/>
      <c r="KA258" s="137"/>
      <c r="KB258" s="137"/>
      <c r="KC258" s="137"/>
      <c r="KD258" s="137"/>
      <c r="KE258" s="137"/>
      <c r="KF258" s="137"/>
      <c r="KG258" s="137"/>
      <c r="KH258" s="137"/>
      <c r="KI258" s="137"/>
      <c r="KJ258" s="137"/>
      <c r="KK258" s="137"/>
      <c r="KL258" s="137"/>
      <c r="KM258" s="137"/>
      <c r="KN258" s="137"/>
      <c r="KO258" s="137"/>
      <c r="KP258" s="137"/>
      <c r="KQ258" s="137"/>
      <c r="KR258" s="137"/>
      <c r="KS258" s="137"/>
      <c r="KT258" s="137"/>
      <c r="KU258" s="137"/>
      <c r="KV258" s="137"/>
      <c r="KW258" s="137"/>
      <c r="KX258" s="137"/>
      <c r="KY258" s="137"/>
      <c r="KZ258" s="137"/>
      <c r="LA258" s="137"/>
      <c r="LB258" s="137"/>
      <c r="LC258" s="137"/>
      <c r="LD258" s="137"/>
      <c r="LE258" s="137"/>
      <c r="LF258" s="137"/>
      <c r="LG258" s="137"/>
      <c r="LH258" s="137"/>
      <c r="LI258" s="137"/>
      <c r="LJ258" s="137"/>
      <c r="LK258" s="137"/>
      <c r="LL258" s="137"/>
      <c r="LM258" s="137"/>
      <c r="LN258" s="137"/>
      <c r="LO258" s="137"/>
      <c r="LP258" s="137"/>
      <c r="LQ258" s="137"/>
      <c r="LR258" s="137"/>
      <c r="LS258" s="137"/>
      <c r="LT258" s="137"/>
      <c r="LU258" s="137"/>
      <c r="LV258" s="137"/>
      <c r="LW258" s="137"/>
      <c r="LX258" s="137"/>
      <c r="LY258" s="137"/>
      <c r="LZ258" s="137"/>
      <c r="MA258" s="137"/>
      <c r="MB258" s="137"/>
      <c r="MC258" s="137"/>
      <c r="MD258" s="137"/>
      <c r="ME258" s="137"/>
      <c r="MF258" s="137"/>
      <c r="MG258" s="137"/>
      <c r="MH258" s="137"/>
      <c r="MI258" s="137"/>
      <c r="MJ258" s="137"/>
      <c r="MK258" s="137"/>
      <c r="ML258" s="137"/>
      <c r="MM258" s="137"/>
      <c r="MN258" s="137"/>
      <c r="MO258" s="137"/>
      <c r="MP258" s="137"/>
      <c r="MQ258" s="137"/>
      <c r="MR258" s="137"/>
      <c r="MS258" s="137"/>
      <c r="MT258" s="137"/>
      <c r="MU258" s="137"/>
      <c r="MV258" s="137"/>
      <c r="MW258" s="137"/>
      <c r="MX258" s="137"/>
      <c r="MY258" s="137"/>
      <c r="MZ258" s="137"/>
      <c r="NA258" s="137"/>
      <c r="NB258" s="137"/>
      <c r="NC258" s="137"/>
      <c r="ND258" s="137"/>
      <c r="NE258" s="137"/>
      <c r="NF258" s="137"/>
      <c r="NG258" s="137"/>
      <c r="NH258" s="137"/>
      <c r="NI258" s="137"/>
      <c r="NJ258" s="137"/>
      <c r="NK258" s="137"/>
      <c r="NL258" s="137"/>
      <c r="NM258" s="137"/>
      <c r="NN258" s="137"/>
      <c r="NO258" s="137"/>
      <c r="NP258" s="137"/>
      <c r="NQ258" s="137"/>
      <c r="NR258" s="137"/>
      <c r="NS258" s="137"/>
      <c r="NT258" s="137"/>
      <c r="NU258" s="137"/>
      <c r="NV258" s="137"/>
      <c r="NW258" s="137"/>
      <c r="NX258" s="137"/>
      <c r="NY258" s="137"/>
      <c r="NZ258" s="137"/>
      <c r="OA258" s="137"/>
      <c r="OB258" s="137"/>
      <c r="OC258" s="137"/>
      <c r="OD258" s="137"/>
      <c r="OE258" s="137"/>
      <c r="OF258" s="137"/>
      <c r="OG258" s="137"/>
      <c r="OH258" s="137"/>
      <c r="OI258" s="137"/>
      <c r="OJ258" s="137"/>
      <c r="OK258" s="137"/>
      <c r="OL258" s="137"/>
      <c r="OM258" s="137"/>
      <c r="ON258" s="137"/>
      <c r="OO258" s="137"/>
      <c r="OP258" s="137"/>
      <c r="OQ258" s="137"/>
      <c r="OR258" s="137"/>
      <c r="OS258" s="137"/>
      <c r="OT258" s="137"/>
      <c r="OU258" s="137"/>
      <c r="OV258" s="137"/>
      <c r="OW258" s="137"/>
      <c r="OX258" s="137"/>
      <c r="OY258" s="137"/>
      <c r="OZ258" s="137"/>
      <c r="PA258" s="137"/>
      <c r="PB258" s="137"/>
      <c r="PC258" s="137"/>
      <c r="PD258" s="137"/>
      <c r="PE258" s="137"/>
      <c r="PF258" s="137"/>
      <c r="PG258" s="137"/>
      <c r="PH258" s="137"/>
      <c r="PI258" s="137"/>
      <c r="PJ258" s="137"/>
      <c r="PK258" s="137"/>
      <c r="PL258" s="137"/>
      <c r="PM258" s="137"/>
      <c r="PN258" s="137"/>
      <c r="PO258" s="137"/>
      <c r="PP258" s="137"/>
      <c r="PQ258" s="137"/>
      <c r="PR258" s="137"/>
      <c r="PS258" s="137"/>
      <c r="PT258" s="137"/>
      <c r="PU258" s="137"/>
      <c r="PV258" s="137"/>
      <c r="PW258" s="137"/>
      <c r="PX258" s="137"/>
      <c r="PY258" s="137"/>
      <c r="PZ258" s="137"/>
      <c r="QA258" s="137"/>
      <c r="QB258" s="137"/>
      <c r="QC258" s="137"/>
      <c r="QD258" s="137"/>
      <c r="QE258" s="137"/>
      <c r="QF258" s="137"/>
      <c r="QG258" s="137"/>
      <c r="QH258" s="137"/>
      <c r="QI258" s="137"/>
      <c r="QJ258" s="137"/>
      <c r="QK258" s="137"/>
      <c r="QL258" s="137"/>
      <c r="QM258" s="137"/>
      <c r="QN258" s="137"/>
      <c r="QO258" s="137"/>
      <c r="QP258" s="137"/>
      <c r="QQ258" s="137"/>
      <c r="QR258" s="137"/>
      <c r="QS258" s="137"/>
      <c r="QT258" s="137"/>
      <c r="QU258" s="137"/>
      <c r="QV258" s="137"/>
      <c r="QW258" s="137"/>
      <c r="QX258" s="137"/>
      <c r="QY258" s="137"/>
      <c r="QZ258" s="137"/>
      <c r="RA258" s="137"/>
      <c r="RB258" s="137"/>
      <c r="RC258" s="137"/>
      <c r="RD258" s="137"/>
      <c r="RE258" s="137"/>
      <c r="RF258" s="137"/>
      <c r="RG258" s="137"/>
      <c r="RH258" s="137"/>
      <c r="RI258" s="137"/>
      <c r="RJ258" s="137"/>
      <c r="RK258" s="137"/>
      <c r="RL258" s="137"/>
      <c r="RM258" s="137"/>
      <c r="RN258" s="137"/>
      <c r="RO258" s="137"/>
      <c r="RP258" s="137"/>
      <c r="RQ258" s="137"/>
      <c r="RR258" s="137"/>
      <c r="RS258" s="137"/>
      <c r="RT258" s="137"/>
      <c r="RU258" s="137"/>
      <c r="RV258" s="137"/>
      <c r="RW258" s="137"/>
    </row>
    <row r="259" spans="1:491" ht="15.75" x14ac:dyDescent="0.25">
      <c r="A259" s="257" t="s">
        <v>80</v>
      </c>
      <c r="B259" s="266" t="s">
        <v>163</v>
      </c>
      <c r="C259" s="13" t="s">
        <v>2</v>
      </c>
      <c r="D259" s="146">
        <f>D260+D261</f>
        <v>22981.77448</v>
      </c>
      <c r="E259" s="145">
        <f>E260+E261</f>
        <v>22981.745200000001</v>
      </c>
      <c r="F259" s="14">
        <f>E259/D259</f>
        <v>0.99999872594694439</v>
      </c>
      <c r="G259" s="109" t="s">
        <v>92</v>
      </c>
      <c r="H259" s="106"/>
    </row>
    <row r="260" spans="1:491" ht="15.75" x14ac:dyDescent="0.25">
      <c r="A260" s="258"/>
      <c r="B260" s="267"/>
      <c r="C260" s="13" t="s">
        <v>3</v>
      </c>
      <c r="D260" s="190">
        <v>1683.27448</v>
      </c>
      <c r="E260" s="190">
        <v>1683.2452000000001</v>
      </c>
      <c r="F260" s="101">
        <f t="shared" ref="F260:F262" si="63">E260/D260</f>
        <v>0.99998260533243521</v>
      </c>
      <c r="G260" s="109"/>
      <c r="H260" s="108"/>
    </row>
    <row r="261" spans="1:491" ht="15.75" x14ac:dyDescent="0.25">
      <c r="A261" s="258"/>
      <c r="B261" s="267"/>
      <c r="C261" s="13" t="s">
        <v>4</v>
      </c>
      <c r="D261" s="190">
        <v>21298.5</v>
      </c>
      <c r="E261" s="190">
        <v>21298.5</v>
      </c>
      <c r="F261" s="101">
        <f t="shared" si="63"/>
        <v>1</v>
      </c>
      <c r="G261" s="109"/>
      <c r="H261" s="108"/>
    </row>
    <row r="262" spans="1:491" ht="15.75" x14ac:dyDescent="0.25">
      <c r="A262" s="259"/>
      <c r="B262" s="268"/>
      <c r="C262" s="13" t="s">
        <v>5</v>
      </c>
      <c r="D262" s="145"/>
      <c r="E262" s="145"/>
      <c r="F262" s="101" t="e">
        <f t="shared" si="63"/>
        <v>#DIV/0!</v>
      </c>
      <c r="G262" s="109"/>
      <c r="H262" s="108"/>
    </row>
    <row r="263" spans="1:491" ht="15.75" x14ac:dyDescent="0.25">
      <c r="A263" s="257" t="s">
        <v>83</v>
      </c>
      <c r="B263" s="266" t="s">
        <v>164</v>
      </c>
      <c r="C263" s="13" t="s">
        <v>2</v>
      </c>
      <c r="D263" s="145">
        <f>D264+D265</f>
        <v>53791.649120000002</v>
      </c>
      <c r="E263" s="145">
        <f>E264+E265</f>
        <v>53791.649120000002</v>
      </c>
      <c r="F263" s="101">
        <f>E263/D263</f>
        <v>1</v>
      </c>
      <c r="G263" s="109" t="s">
        <v>92</v>
      </c>
      <c r="H263" s="120"/>
    </row>
    <row r="264" spans="1:491" ht="15.75" x14ac:dyDescent="0.25">
      <c r="A264" s="258"/>
      <c r="B264" s="267"/>
      <c r="C264" s="13" t="s">
        <v>3</v>
      </c>
      <c r="D264" s="190">
        <v>1613.74947</v>
      </c>
      <c r="E264" s="190">
        <v>1613.74947</v>
      </c>
      <c r="F264" s="101">
        <f t="shared" ref="F264:F266" si="64">E264/D264</f>
        <v>1</v>
      </c>
      <c r="G264" s="119"/>
      <c r="H264" s="120"/>
    </row>
    <row r="265" spans="1:491" ht="15.75" x14ac:dyDescent="0.25">
      <c r="A265" s="258"/>
      <c r="B265" s="267"/>
      <c r="C265" s="13" t="s">
        <v>4</v>
      </c>
      <c r="D265" s="190">
        <v>52177.899649999999</v>
      </c>
      <c r="E265" s="190">
        <v>52177.899649999999</v>
      </c>
      <c r="F265" s="101">
        <f t="shared" si="64"/>
        <v>1</v>
      </c>
      <c r="G265" s="119"/>
      <c r="H265" s="120"/>
    </row>
    <row r="266" spans="1:491" ht="15.75" x14ac:dyDescent="0.25">
      <c r="A266" s="259"/>
      <c r="B266" s="268"/>
      <c r="C266" s="13" t="s">
        <v>5</v>
      </c>
      <c r="D266" s="145"/>
      <c r="E266" s="145"/>
      <c r="F266" s="101" t="e">
        <f t="shared" si="64"/>
        <v>#DIV/0!</v>
      </c>
      <c r="G266" s="119"/>
      <c r="H266" s="120"/>
    </row>
    <row r="267" spans="1:491" ht="15.75" x14ac:dyDescent="0.25">
      <c r="A267" s="257" t="s">
        <v>84</v>
      </c>
      <c r="B267" s="266" t="s">
        <v>165</v>
      </c>
      <c r="C267" s="13" t="s">
        <v>2</v>
      </c>
      <c r="D267" s="146">
        <f>D268</f>
        <v>100000</v>
      </c>
      <c r="E267" s="145">
        <f>E268</f>
        <v>100000</v>
      </c>
      <c r="F267" s="14">
        <f>E267/D267</f>
        <v>1</v>
      </c>
      <c r="G267" s="109" t="s">
        <v>92</v>
      </c>
      <c r="H267" s="106"/>
    </row>
    <row r="268" spans="1:491" ht="15.75" x14ac:dyDescent="0.25">
      <c r="A268" s="258"/>
      <c r="B268" s="267"/>
      <c r="C268" s="13" t="s">
        <v>3</v>
      </c>
      <c r="D268" s="190">
        <v>100000</v>
      </c>
      <c r="E268" s="190">
        <v>100000</v>
      </c>
      <c r="F268" s="101">
        <f t="shared" ref="F268:F270" si="65">E268/D268</f>
        <v>1</v>
      </c>
      <c r="G268" s="109"/>
      <c r="H268" s="108"/>
    </row>
    <row r="269" spans="1:491" ht="15.75" x14ac:dyDescent="0.25">
      <c r="A269" s="258"/>
      <c r="B269" s="267"/>
      <c r="C269" s="13" t="s">
        <v>4</v>
      </c>
      <c r="D269" s="145"/>
      <c r="E269" s="145"/>
      <c r="F269" s="101" t="e">
        <f t="shared" si="65"/>
        <v>#DIV/0!</v>
      </c>
      <c r="G269" s="109"/>
      <c r="H269" s="108"/>
    </row>
    <row r="270" spans="1:491" ht="15.75" x14ac:dyDescent="0.25">
      <c r="A270" s="259"/>
      <c r="B270" s="268"/>
      <c r="C270" s="13" t="s">
        <v>5</v>
      </c>
      <c r="D270" s="145"/>
      <c r="E270" s="145"/>
      <c r="F270" s="101" t="e">
        <f t="shared" si="65"/>
        <v>#DIV/0!</v>
      </c>
      <c r="G270" s="109"/>
      <c r="H270" s="108"/>
    </row>
    <row r="271" spans="1:491" s="138" customFormat="1" ht="15.75" x14ac:dyDescent="0.25">
      <c r="A271" s="275" t="s">
        <v>13</v>
      </c>
      <c r="B271" s="278" t="s">
        <v>166</v>
      </c>
      <c r="C271" s="122" t="s">
        <v>2</v>
      </c>
      <c r="D271" s="144">
        <f>D272</f>
        <v>62296.261339999997</v>
      </c>
      <c r="E271" s="144">
        <f>E272</f>
        <v>62296.261339999997</v>
      </c>
      <c r="F271" s="123">
        <f>E271/D271</f>
        <v>1</v>
      </c>
      <c r="G271" s="121" t="s">
        <v>92</v>
      </c>
      <c r="H271" s="136"/>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c r="DF271" s="137"/>
      <c r="DG271" s="137"/>
      <c r="DH271" s="137"/>
      <c r="DI271" s="137"/>
      <c r="DJ271" s="137"/>
      <c r="DK271" s="137"/>
      <c r="DL271" s="137"/>
      <c r="DM271" s="137"/>
      <c r="DN271" s="137"/>
      <c r="DO271" s="137"/>
      <c r="DP271" s="137"/>
      <c r="DQ271" s="137"/>
      <c r="DR271" s="137"/>
      <c r="DS271" s="137"/>
      <c r="DT271" s="137"/>
      <c r="DU271" s="137"/>
      <c r="DV271" s="137"/>
      <c r="DW271" s="137"/>
      <c r="DX271" s="137"/>
      <c r="DY271" s="137"/>
      <c r="DZ271" s="137"/>
      <c r="EA271" s="137"/>
      <c r="EB271" s="137"/>
      <c r="EC271" s="137"/>
      <c r="ED271" s="137"/>
      <c r="EE271" s="137"/>
      <c r="EF271" s="137"/>
      <c r="EG271" s="137"/>
      <c r="EH271" s="137"/>
      <c r="EI271" s="137"/>
      <c r="EJ271" s="137"/>
      <c r="EK271" s="137"/>
      <c r="EL271" s="137"/>
      <c r="EM271" s="137"/>
      <c r="EN271" s="137"/>
      <c r="EO271" s="137"/>
      <c r="EP271" s="137"/>
      <c r="EQ271" s="137"/>
      <c r="ER271" s="137"/>
      <c r="ES271" s="137"/>
      <c r="ET271" s="137"/>
      <c r="EU271" s="137"/>
      <c r="EV271" s="137"/>
      <c r="EW271" s="137"/>
      <c r="EX271" s="137"/>
      <c r="EY271" s="137"/>
      <c r="EZ271" s="137"/>
      <c r="FA271" s="137"/>
      <c r="FB271" s="137"/>
      <c r="FC271" s="137"/>
      <c r="FD271" s="137"/>
      <c r="FE271" s="137"/>
      <c r="FF271" s="137"/>
      <c r="FG271" s="137"/>
      <c r="FH271" s="137"/>
      <c r="FI271" s="137"/>
      <c r="FJ271" s="137"/>
      <c r="FK271" s="137"/>
      <c r="FL271" s="137"/>
      <c r="FM271" s="137"/>
      <c r="FN271" s="137"/>
      <c r="FO271" s="137"/>
      <c r="FP271" s="137"/>
      <c r="FQ271" s="137"/>
      <c r="FR271" s="137"/>
      <c r="FS271" s="137"/>
      <c r="FT271" s="137"/>
      <c r="FU271" s="137"/>
      <c r="FV271" s="137"/>
      <c r="FW271" s="137"/>
      <c r="FX271" s="137"/>
      <c r="FY271" s="137"/>
      <c r="FZ271" s="137"/>
      <c r="GA271" s="137"/>
      <c r="GB271" s="137"/>
      <c r="GC271" s="137"/>
      <c r="GD271" s="137"/>
      <c r="GE271" s="137"/>
      <c r="GF271" s="137"/>
      <c r="GG271" s="137"/>
      <c r="GH271" s="137"/>
      <c r="GI271" s="137"/>
      <c r="GJ271" s="137"/>
      <c r="GK271" s="137"/>
      <c r="GL271" s="137"/>
      <c r="GM271" s="137"/>
      <c r="GN271" s="137"/>
      <c r="GO271" s="137"/>
      <c r="GP271" s="137"/>
      <c r="GQ271" s="137"/>
      <c r="GR271" s="137"/>
      <c r="GS271" s="137"/>
      <c r="GT271" s="137"/>
      <c r="GU271" s="137"/>
      <c r="GV271" s="137"/>
      <c r="GW271" s="137"/>
      <c r="GX271" s="137"/>
      <c r="GY271" s="137"/>
      <c r="GZ271" s="137"/>
      <c r="HA271" s="137"/>
      <c r="HB271" s="137"/>
      <c r="HC271" s="137"/>
      <c r="HD271" s="137"/>
      <c r="HE271" s="137"/>
      <c r="HF271" s="137"/>
      <c r="HG271" s="137"/>
      <c r="HH271" s="137"/>
      <c r="HI271" s="137"/>
      <c r="HJ271" s="137"/>
      <c r="HK271" s="137"/>
      <c r="HL271" s="137"/>
      <c r="HM271" s="137"/>
      <c r="HN271" s="137"/>
      <c r="HO271" s="137"/>
      <c r="HP271" s="137"/>
      <c r="HQ271" s="137"/>
      <c r="HR271" s="137"/>
      <c r="HS271" s="137"/>
      <c r="HT271" s="137"/>
      <c r="HU271" s="137"/>
      <c r="HV271" s="137"/>
      <c r="HW271" s="137"/>
      <c r="HX271" s="137"/>
      <c r="HY271" s="137"/>
      <c r="HZ271" s="137"/>
      <c r="IA271" s="137"/>
      <c r="IB271" s="137"/>
      <c r="IC271" s="137"/>
      <c r="ID271" s="137"/>
      <c r="IE271" s="137"/>
      <c r="IF271" s="137"/>
      <c r="IG271" s="137"/>
      <c r="IH271" s="137"/>
      <c r="II271" s="137"/>
      <c r="IJ271" s="137"/>
      <c r="IK271" s="137"/>
      <c r="IL271" s="137"/>
      <c r="IM271" s="137"/>
      <c r="IN271" s="137"/>
      <c r="IO271" s="137"/>
      <c r="IP271" s="137"/>
      <c r="IQ271" s="137"/>
      <c r="IR271" s="137"/>
      <c r="IS271" s="137"/>
      <c r="IT271" s="137"/>
      <c r="IU271" s="137"/>
      <c r="IV271" s="137"/>
      <c r="IW271" s="137"/>
      <c r="IX271" s="137"/>
      <c r="IY271" s="137"/>
      <c r="IZ271" s="137"/>
      <c r="JA271" s="137"/>
      <c r="JB271" s="137"/>
      <c r="JC271" s="137"/>
      <c r="JD271" s="137"/>
      <c r="JE271" s="137"/>
      <c r="JF271" s="137"/>
      <c r="JG271" s="137"/>
      <c r="JH271" s="137"/>
      <c r="JI271" s="137"/>
      <c r="JJ271" s="137"/>
      <c r="JK271" s="137"/>
      <c r="JL271" s="137"/>
      <c r="JM271" s="137"/>
      <c r="JN271" s="137"/>
      <c r="JO271" s="137"/>
      <c r="JP271" s="137"/>
      <c r="JQ271" s="137"/>
      <c r="JR271" s="137"/>
      <c r="JS271" s="137"/>
      <c r="JT271" s="137"/>
      <c r="JU271" s="137"/>
      <c r="JV271" s="137"/>
      <c r="JW271" s="137"/>
      <c r="JX271" s="137"/>
      <c r="JY271" s="137"/>
      <c r="JZ271" s="137"/>
      <c r="KA271" s="137"/>
      <c r="KB271" s="137"/>
      <c r="KC271" s="137"/>
      <c r="KD271" s="137"/>
      <c r="KE271" s="137"/>
      <c r="KF271" s="137"/>
      <c r="KG271" s="137"/>
      <c r="KH271" s="137"/>
      <c r="KI271" s="137"/>
      <c r="KJ271" s="137"/>
      <c r="KK271" s="137"/>
      <c r="KL271" s="137"/>
      <c r="KM271" s="137"/>
      <c r="KN271" s="137"/>
      <c r="KO271" s="137"/>
      <c r="KP271" s="137"/>
      <c r="KQ271" s="137"/>
      <c r="KR271" s="137"/>
      <c r="KS271" s="137"/>
      <c r="KT271" s="137"/>
      <c r="KU271" s="137"/>
      <c r="KV271" s="137"/>
      <c r="KW271" s="137"/>
      <c r="KX271" s="137"/>
      <c r="KY271" s="137"/>
      <c r="KZ271" s="137"/>
      <c r="LA271" s="137"/>
      <c r="LB271" s="137"/>
      <c r="LC271" s="137"/>
      <c r="LD271" s="137"/>
      <c r="LE271" s="137"/>
      <c r="LF271" s="137"/>
      <c r="LG271" s="137"/>
      <c r="LH271" s="137"/>
      <c r="LI271" s="137"/>
      <c r="LJ271" s="137"/>
      <c r="LK271" s="137"/>
      <c r="LL271" s="137"/>
      <c r="LM271" s="137"/>
      <c r="LN271" s="137"/>
      <c r="LO271" s="137"/>
      <c r="LP271" s="137"/>
      <c r="LQ271" s="137"/>
      <c r="LR271" s="137"/>
      <c r="LS271" s="137"/>
      <c r="LT271" s="137"/>
      <c r="LU271" s="137"/>
      <c r="LV271" s="137"/>
      <c r="LW271" s="137"/>
      <c r="LX271" s="137"/>
      <c r="LY271" s="137"/>
      <c r="LZ271" s="137"/>
      <c r="MA271" s="137"/>
      <c r="MB271" s="137"/>
      <c r="MC271" s="137"/>
      <c r="MD271" s="137"/>
      <c r="ME271" s="137"/>
      <c r="MF271" s="137"/>
      <c r="MG271" s="137"/>
      <c r="MH271" s="137"/>
      <c r="MI271" s="137"/>
      <c r="MJ271" s="137"/>
      <c r="MK271" s="137"/>
      <c r="ML271" s="137"/>
      <c r="MM271" s="137"/>
      <c r="MN271" s="137"/>
      <c r="MO271" s="137"/>
      <c r="MP271" s="137"/>
      <c r="MQ271" s="137"/>
      <c r="MR271" s="137"/>
      <c r="MS271" s="137"/>
      <c r="MT271" s="137"/>
      <c r="MU271" s="137"/>
      <c r="MV271" s="137"/>
      <c r="MW271" s="137"/>
      <c r="MX271" s="137"/>
      <c r="MY271" s="137"/>
      <c r="MZ271" s="137"/>
      <c r="NA271" s="137"/>
      <c r="NB271" s="137"/>
      <c r="NC271" s="137"/>
      <c r="ND271" s="137"/>
      <c r="NE271" s="137"/>
      <c r="NF271" s="137"/>
      <c r="NG271" s="137"/>
      <c r="NH271" s="137"/>
      <c r="NI271" s="137"/>
      <c r="NJ271" s="137"/>
      <c r="NK271" s="137"/>
      <c r="NL271" s="137"/>
      <c r="NM271" s="137"/>
      <c r="NN271" s="137"/>
      <c r="NO271" s="137"/>
      <c r="NP271" s="137"/>
      <c r="NQ271" s="137"/>
      <c r="NR271" s="137"/>
      <c r="NS271" s="137"/>
      <c r="NT271" s="137"/>
      <c r="NU271" s="137"/>
      <c r="NV271" s="137"/>
      <c r="NW271" s="137"/>
      <c r="NX271" s="137"/>
      <c r="NY271" s="137"/>
      <c r="NZ271" s="137"/>
      <c r="OA271" s="137"/>
      <c r="OB271" s="137"/>
      <c r="OC271" s="137"/>
      <c r="OD271" s="137"/>
      <c r="OE271" s="137"/>
      <c r="OF271" s="137"/>
      <c r="OG271" s="137"/>
      <c r="OH271" s="137"/>
      <c r="OI271" s="137"/>
      <c r="OJ271" s="137"/>
      <c r="OK271" s="137"/>
      <c r="OL271" s="137"/>
      <c r="OM271" s="137"/>
      <c r="ON271" s="137"/>
      <c r="OO271" s="137"/>
      <c r="OP271" s="137"/>
      <c r="OQ271" s="137"/>
      <c r="OR271" s="137"/>
      <c r="OS271" s="137"/>
      <c r="OT271" s="137"/>
      <c r="OU271" s="137"/>
      <c r="OV271" s="137"/>
      <c r="OW271" s="137"/>
      <c r="OX271" s="137"/>
      <c r="OY271" s="137"/>
      <c r="OZ271" s="137"/>
      <c r="PA271" s="137"/>
      <c r="PB271" s="137"/>
      <c r="PC271" s="137"/>
      <c r="PD271" s="137"/>
      <c r="PE271" s="137"/>
      <c r="PF271" s="137"/>
      <c r="PG271" s="137"/>
      <c r="PH271" s="137"/>
      <c r="PI271" s="137"/>
      <c r="PJ271" s="137"/>
      <c r="PK271" s="137"/>
      <c r="PL271" s="137"/>
      <c r="PM271" s="137"/>
      <c r="PN271" s="137"/>
      <c r="PO271" s="137"/>
      <c r="PP271" s="137"/>
      <c r="PQ271" s="137"/>
      <c r="PR271" s="137"/>
      <c r="PS271" s="137"/>
      <c r="PT271" s="137"/>
      <c r="PU271" s="137"/>
      <c r="PV271" s="137"/>
      <c r="PW271" s="137"/>
      <c r="PX271" s="137"/>
      <c r="PY271" s="137"/>
      <c r="PZ271" s="137"/>
      <c r="QA271" s="137"/>
      <c r="QB271" s="137"/>
      <c r="QC271" s="137"/>
      <c r="QD271" s="137"/>
      <c r="QE271" s="137"/>
      <c r="QF271" s="137"/>
      <c r="QG271" s="137"/>
      <c r="QH271" s="137"/>
      <c r="QI271" s="137"/>
      <c r="QJ271" s="137"/>
      <c r="QK271" s="137"/>
      <c r="QL271" s="137"/>
      <c r="QM271" s="137"/>
      <c r="QN271" s="137"/>
      <c r="QO271" s="137"/>
      <c r="QP271" s="137"/>
      <c r="QQ271" s="137"/>
      <c r="QR271" s="137"/>
      <c r="QS271" s="137"/>
      <c r="QT271" s="137"/>
      <c r="QU271" s="137"/>
      <c r="QV271" s="137"/>
      <c r="QW271" s="137"/>
      <c r="QX271" s="137"/>
      <c r="QY271" s="137"/>
      <c r="QZ271" s="137"/>
      <c r="RA271" s="137"/>
      <c r="RB271" s="137"/>
      <c r="RC271" s="137"/>
      <c r="RD271" s="137"/>
      <c r="RE271" s="137"/>
      <c r="RF271" s="137"/>
      <c r="RG271" s="137"/>
      <c r="RH271" s="137"/>
      <c r="RI271" s="137"/>
      <c r="RJ271" s="137"/>
      <c r="RK271" s="137"/>
      <c r="RL271" s="137"/>
      <c r="RM271" s="137"/>
      <c r="RN271" s="137"/>
      <c r="RO271" s="137"/>
      <c r="RP271" s="137"/>
      <c r="RQ271" s="137"/>
      <c r="RR271" s="137"/>
      <c r="RS271" s="137"/>
      <c r="RT271" s="137"/>
      <c r="RU271" s="137"/>
      <c r="RV271" s="137"/>
      <c r="RW271" s="137"/>
    </row>
    <row r="272" spans="1:491" s="138" customFormat="1" ht="15.75" x14ac:dyDescent="0.25">
      <c r="A272" s="276"/>
      <c r="B272" s="279"/>
      <c r="C272" s="122" t="s">
        <v>3</v>
      </c>
      <c r="D272" s="144">
        <f>D276+D280+D284</f>
        <v>62296.261339999997</v>
      </c>
      <c r="E272" s="144">
        <f>E276+E280+E284</f>
        <v>62296.261339999997</v>
      </c>
      <c r="F272" s="123">
        <f t="shared" ref="F272:F274" si="66">E272/D272</f>
        <v>1</v>
      </c>
      <c r="G272" s="135"/>
      <c r="H272" s="136"/>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c r="DF272" s="137"/>
      <c r="DG272" s="137"/>
      <c r="DH272" s="137"/>
      <c r="DI272" s="137"/>
      <c r="DJ272" s="137"/>
      <c r="DK272" s="137"/>
      <c r="DL272" s="137"/>
      <c r="DM272" s="137"/>
      <c r="DN272" s="137"/>
      <c r="DO272" s="137"/>
      <c r="DP272" s="137"/>
      <c r="DQ272" s="137"/>
      <c r="DR272" s="137"/>
      <c r="DS272" s="137"/>
      <c r="DT272" s="137"/>
      <c r="DU272" s="137"/>
      <c r="DV272" s="137"/>
      <c r="DW272" s="137"/>
      <c r="DX272" s="137"/>
      <c r="DY272" s="137"/>
      <c r="DZ272" s="137"/>
      <c r="EA272" s="137"/>
      <c r="EB272" s="137"/>
      <c r="EC272" s="137"/>
      <c r="ED272" s="137"/>
      <c r="EE272" s="137"/>
      <c r="EF272" s="137"/>
      <c r="EG272" s="137"/>
      <c r="EH272" s="137"/>
      <c r="EI272" s="137"/>
      <c r="EJ272" s="137"/>
      <c r="EK272" s="137"/>
      <c r="EL272" s="137"/>
      <c r="EM272" s="137"/>
      <c r="EN272" s="137"/>
      <c r="EO272" s="137"/>
      <c r="EP272" s="137"/>
      <c r="EQ272" s="137"/>
      <c r="ER272" s="137"/>
      <c r="ES272" s="137"/>
      <c r="ET272" s="137"/>
      <c r="EU272" s="137"/>
      <c r="EV272" s="137"/>
      <c r="EW272" s="137"/>
      <c r="EX272" s="137"/>
      <c r="EY272" s="137"/>
      <c r="EZ272" s="137"/>
      <c r="FA272" s="137"/>
      <c r="FB272" s="137"/>
      <c r="FC272" s="137"/>
      <c r="FD272" s="137"/>
      <c r="FE272" s="137"/>
      <c r="FF272" s="137"/>
      <c r="FG272" s="137"/>
      <c r="FH272" s="137"/>
      <c r="FI272" s="137"/>
      <c r="FJ272" s="137"/>
      <c r="FK272" s="137"/>
      <c r="FL272" s="137"/>
      <c r="FM272" s="137"/>
      <c r="FN272" s="137"/>
      <c r="FO272" s="137"/>
      <c r="FP272" s="137"/>
      <c r="FQ272" s="137"/>
      <c r="FR272" s="137"/>
      <c r="FS272" s="137"/>
      <c r="FT272" s="137"/>
      <c r="FU272" s="137"/>
      <c r="FV272" s="137"/>
      <c r="FW272" s="137"/>
      <c r="FX272" s="137"/>
      <c r="FY272" s="137"/>
      <c r="FZ272" s="137"/>
      <c r="GA272" s="137"/>
      <c r="GB272" s="137"/>
      <c r="GC272" s="137"/>
      <c r="GD272" s="137"/>
      <c r="GE272" s="137"/>
      <c r="GF272" s="137"/>
      <c r="GG272" s="137"/>
      <c r="GH272" s="137"/>
      <c r="GI272" s="137"/>
      <c r="GJ272" s="137"/>
      <c r="GK272" s="137"/>
      <c r="GL272" s="137"/>
      <c r="GM272" s="137"/>
      <c r="GN272" s="137"/>
      <c r="GO272" s="137"/>
      <c r="GP272" s="137"/>
      <c r="GQ272" s="137"/>
      <c r="GR272" s="137"/>
      <c r="GS272" s="137"/>
      <c r="GT272" s="137"/>
      <c r="GU272" s="137"/>
      <c r="GV272" s="137"/>
      <c r="GW272" s="137"/>
      <c r="GX272" s="137"/>
      <c r="GY272" s="137"/>
      <c r="GZ272" s="137"/>
      <c r="HA272" s="137"/>
      <c r="HB272" s="137"/>
      <c r="HC272" s="137"/>
      <c r="HD272" s="137"/>
      <c r="HE272" s="137"/>
      <c r="HF272" s="137"/>
      <c r="HG272" s="137"/>
      <c r="HH272" s="137"/>
      <c r="HI272" s="137"/>
      <c r="HJ272" s="137"/>
      <c r="HK272" s="137"/>
      <c r="HL272" s="137"/>
      <c r="HM272" s="137"/>
      <c r="HN272" s="137"/>
      <c r="HO272" s="137"/>
      <c r="HP272" s="137"/>
      <c r="HQ272" s="137"/>
      <c r="HR272" s="137"/>
      <c r="HS272" s="137"/>
      <c r="HT272" s="137"/>
      <c r="HU272" s="137"/>
      <c r="HV272" s="137"/>
      <c r="HW272" s="137"/>
      <c r="HX272" s="137"/>
      <c r="HY272" s="137"/>
      <c r="HZ272" s="137"/>
      <c r="IA272" s="137"/>
      <c r="IB272" s="137"/>
      <c r="IC272" s="137"/>
      <c r="ID272" s="137"/>
      <c r="IE272" s="137"/>
      <c r="IF272" s="137"/>
      <c r="IG272" s="137"/>
      <c r="IH272" s="137"/>
      <c r="II272" s="137"/>
      <c r="IJ272" s="137"/>
      <c r="IK272" s="137"/>
      <c r="IL272" s="137"/>
      <c r="IM272" s="137"/>
      <c r="IN272" s="137"/>
      <c r="IO272" s="137"/>
      <c r="IP272" s="137"/>
      <c r="IQ272" s="137"/>
      <c r="IR272" s="137"/>
      <c r="IS272" s="137"/>
      <c r="IT272" s="137"/>
      <c r="IU272" s="137"/>
      <c r="IV272" s="137"/>
      <c r="IW272" s="137"/>
      <c r="IX272" s="137"/>
      <c r="IY272" s="137"/>
      <c r="IZ272" s="137"/>
      <c r="JA272" s="137"/>
      <c r="JB272" s="137"/>
      <c r="JC272" s="137"/>
      <c r="JD272" s="137"/>
      <c r="JE272" s="137"/>
      <c r="JF272" s="137"/>
      <c r="JG272" s="137"/>
      <c r="JH272" s="137"/>
      <c r="JI272" s="137"/>
      <c r="JJ272" s="137"/>
      <c r="JK272" s="137"/>
      <c r="JL272" s="137"/>
      <c r="JM272" s="137"/>
      <c r="JN272" s="137"/>
      <c r="JO272" s="137"/>
      <c r="JP272" s="137"/>
      <c r="JQ272" s="137"/>
      <c r="JR272" s="137"/>
      <c r="JS272" s="137"/>
      <c r="JT272" s="137"/>
      <c r="JU272" s="137"/>
      <c r="JV272" s="137"/>
      <c r="JW272" s="137"/>
      <c r="JX272" s="137"/>
      <c r="JY272" s="137"/>
      <c r="JZ272" s="137"/>
      <c r="KA272" s="137"/>
      <c r="KB272" s="137"/>
      <c r="KC272" s="137"/>
      <c r="KD272" s="137"/>
      <c r="KE272" s="137"/>
      <c r="KF272" s="137"/>
      <c r="KG272" s="137"/>
      <c r="KH272" s="137"/>
      <c r="KI272" s="137"/>
      <c r="KJ272" s="137"/>
      <c r="KK272" s="137"/>
      <c r="KL272" s="137"/>
      <c r="KM272" s="137"/>
      <c r="KN272" s="137"/>
      <c r="KO272" s="137"/>
      <c r="KP272" s="137"/>
      <c r="KQ272" s="137"/>
      <c r="KR272" s="137"/>
      <c r="KS272" s="137"/>
      <c r="KT272" s="137"/>
      <c r="KU272" s="137"/>
      <c r="KV272" s="137"/>
      <c r="KW272" s="137"/>
      <c r="KX272" s="137"/>
      <c r="KY272" s="137"/>
      <c r="KZ272" s="137"/>
      <c r="LA272" s="137"/>
      <c r="LB272" s="137"/>
      <c r="LC272" s="137"/>
      <c r="LD272" s="137"/>
      <c r="LE272" s="137"/>
      <c r="LF272" s="137"/>
      <c r="LG272" s="137"/>
      <c r="LH272" s="137"/>
      <c r="LI272" s="137"/>
      <c r="LJ272" s="137"/>
      <c r="LK272" s="137"/>
      <c r="LL272" s="137"/>
      <c r="LM272" s="137"/>
      <c r="LN272" s="137"/>
      <c r="LO272" s="137"/>
      <c r="LP272" s="137"/>
      <c r="LQ272" s="137"/>
      <c r="LR272" s="137"/>
      <c r="LS272" s="137"/>
      <c r="LT272" s="137"/>
      <c r="LU272" s="137"/>
      <c r="LV272" s="137"/>
      <c r="LW272" s="137"/>
      <c r="LX272" s="137"/>
      <c r="LY272" s="137"/>
      <c r="LZ272" s="137"/>
      <c r="MA272" s="137"/>
      <c r="MB272" s="137"/>
      <c r="MC272" s="137"/>
      <c r="MD272" s="137"/>
      <c r="ME272" s="137"/>
      <c r="MF272" s="137"/>
      <c r="MG272" s="137"/>
      <c r="MH272" s="137"/>
      <c r="MI272" s="137"/>
      <c r="MJ272" s="137"/>
      <c r="MK272" s="137"/>
      <c r="ML272" s="137"/>
      <c r="MM272" s="137"/>
      <c r="MN272" s="137"/>
      <c r="MO272" s="137"/>
      <c r="MP272" s="137"/>
      <c r="MQ272" s="137"/>
      <c r="MR272" s="137"/>
      <c r="MS272" s="137"/>
      <c r="MT272" s="137"/>
      <c r="MU272" s="137"/>
      <c r="MV272" s="137"/>
      <c r="MW272" s="137"/>
      <c r="MX272" s="137"/>
      <c r="MY272" s="137"/>
      <c r="MZ272" s="137"/>
      <c r="NA272" s="137"/>
      <c r="NB272" s="137"/>
      <c r="NC272" s="137"/>
      <c r="ND272" s="137"/>
      <c r="NE272" s="137"/>
      <c r="NF272" s="137"/>
      <c r="NG272" s="137"/>
      <c r="NH272" s="137"/>
      <c r="NI272" s="137"/>
      <c r="NJ272" s="137"/>
      <c r="NK272" s="137"/>
      <c r="NL272" s="137"/>
      <c r="NM272" s="137"/>
      <c r="NN272" s="137"/>
      <c r="NO272" s="137"/>
      <c r="NP272" s="137"/>
      <c r="NQ272" s="137"/>
      <c r="NR272" s="137"/>
      <c r="NS272" s="137"/>
      <c r="NT272" s="137"/>
      <c r="NU272" s="137"/>
      <c r="NV272" s="137"/>
      <c r="NW272" s="137"/>
      <c r="NX272" s="137"/>
      <c r="NY272" s="137"/>
      <c r="NZ272" s="137"/>
      <c r="OA272" s="137"/>
      <c r="OB272" s="137"/>
      <c r="OC272" s="137"/>
      <c r="OD272" s="137"/>
      <c r="OE272" s="137"/>
      <c r="OF272" s="137"/>
      <c r="OG272" s="137"/>
      <c r="OH272" s="137"/>
      <c r="OI272" s="137"/>
      <c r="OJ272" s="137"/>
      <c r="OK272" s="137"/>
      <c r="OL272" s="137"/>
      <c r="OM272" s="137"/>
      <c r="ON272" s="137"/>
      <c r="OO272" s="137"/>
      <c r="OP272" s="137"/>
      <c r="OQ272" s="137"/>
      <c r="OR272" s="137"/>
      <c r="OS272" s="137"/>
      <c r="OT272" s="137"/>
      <c r="OU272" s="137"/>
      <c r="OV272" s="137"/>
      <c r="OW272" s="137"/>
      <c r="OX272" s="137"/>
      <c r="OY272" s="137"/>
      <c r="OZ272" s="137"/>
      <c r="PA272" s="137"/>
      <c r="PB272" s="137"/>
      <c r="PC272" s="137"/>
      <c r="PD272" s="137"/>
      <c r="PE272" s="137"/>
      <c r="PF272" s="137"/>
      <c r="PG272" s="137"/>
      <c r="PH272" s="137"/>
      <c r="PI272" s="137"/>
      <c r="PJ272" s="137"/>
      <c r="PK272" s="137"/>
      <c r="PL272" s="137"/>
      <c r="PM272" s="137"/>
      <c r="PN272" s="137"/>
      <c r="PO272" s="137"/>
      <c r="PP272" s="137"/>
      <c r="PQ272" s="137"/>
      <c r="PR272" s="137"/>
      <c r="PS272" s="137"/>
      <c r="PT272" s="137"/>
      <c r="PU272" s="137"/>
      <c r="PV272" s="137"/>
      <c r="PW272" s="137"/>
      <c r="PX272" s="137"/>
      <c r="PY272" s="137"/>
      <c r="PZ272" s="137"/>
      <c r="QA272" s="137"/>
      <c r="QB272" s="137"/>
      <c r="QC272" s="137"/>
      <c r="QD272" s="137"/>
      <c r="QE272" s="137"/>
      <c r="QF272" s="137"/>
      <c r="QG272" s="137"/>
      <c r="QH272" s="137"/>
      <c r="QI272" s="137"/>
      <c r="QJ272" s="137"/>
      <c r="QK272" s="137"/>
      <c r="QL272" s="137"/>
      <c r="QM272" s="137"/>
      <c r="QN272" s="137"/>
      <c r="QO272" s="137"/>
      <c r="QP272" s="137"/>
      <c r="QQ272" s="137"/>
      <c r="QR272" s="137"/>
      <c r="QS272" s="137"/>
      <c r="QT272" s="137"/>
      <c r="QU272" s="137"/>
      <c r="QV272" s="137"/>
      <c r="QW272" s="137"/>
      <c r="QX272" s="137"/>
      <c r="QY272" s="137"/>
      <c r="QZ272" s="137"/>
      <c r="RA272" s="137"/>
      <c r="RB272" s="137"/>
      <c r="RC272" s="137"/>
      <c r="RD272" s="137"/>
      <c r="RE272" s="137"/>
      <c r="RF272" s="137"/>
      <c r="RG272" s="137"/>
      <c r="RH272" s="137"/>
      <c r="RI272" s="137"/>
      <c r="RJ272" s="137"/>
      <c r="RK272" s="137"/>
      <c r="RL272" s="137"/>
      <c r="RM272" s="137"/>
      <c r="RN272" s="137"/>
      <c r="RO272" s="137"/>
      <c r="RP272" s="137"/>
      <c r="RQ272" s="137"/>
      <c r="RR272" s="137"/>
      <c r="RS272" s="137"/>
      <c r="RT272" s="137"/>
      <c r="RU272" s="137"/>
      <c r="RV272" s="137"/>
      <c r="RW272" s="137"/>
    </row>
    <row r="273" spans="1:491" s="138" customFormat="1" ht="15.75" x14ac:dyDescent="0.25">
      <c r="A273" s="276"/>
      <c r="B273" s="279"/>
      <c r="C273" s="122" t="s">
        <v>4</v>
      </c>
      <c r="D273" s="144"/>
      <c r="E273" s="144"/>
      <c r="F273" s="123" t="e">
        <f t="shared" si="66"/>
        <v>#DIV/0!</v>
      </c>
      <c r="G273" s="135"/>
      <c r="H273" s="136"/>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c r="DF273" s="137"/>
      <c r="DG273" s="137"/>
      <c r="DH273" s="137"/>
      <c r="DI273" s="137"/>
      <c r="DJ273" s="137"/>
      <c r="DK273" s="137"/>
      <c r="DL273" s="137"/>
      <c r="DM273" s="137"/>
      <c r="DN273" s="137"/>
      <c r="DO273" s="137"/>
      <c r="DP273" s="137"/>
      <c r="DQ273" s="137"/>
      <c r="DR273" s="137"/>
      <c r="DS273" s="137"/>
      <c r="DT273" s="137"/>
      <c r="DU273" s="137"/>
      <c r="DV273" s="137"/>
      <c r="DW273" s="137"/>
      <c r="DX273" s="137"/>
      <c r="DY273" s="137"/>
      <c r="DZ273" s="137"/>
      <c r="EA273" s="137"/>
      <c r="EB273" s="137"/>
      <c r="EC273" s="137"/>
      <c r="ED273" s="137"/>
      <c r="EE273" s="137"/>
      <c r="EF273" s="137"/>
      <c r="EG273" s="137"/>
      <c r="EH273" s="137"/>
      <c r="EI273" s="137"/>
      <c r="EJ273" s="137"/>
      <c r="EK273" s="137"/>
      <c r="EL273" s="137"/>
      <c r="EM273" s="137"/>
      <c r="EN273" s="137"/>
      <c r="EO273" s="137"/>
      <c r="EP273" s="137"/>
      <c r="EQ273" s="137"/>
      <c r="ER273" s="137"/>
      <c r="ES273" s="137"/>
      <c r="ET273" s="137"/>
      <c r="EU273" s="137"/>
      <c r="EV273" s="137"/>
      <c r="EW273" s="137"/>
      <c r="EX273" s="137"/>
      <c r="EY273" s="137"/>
      <c r="EZ273" s="137"/>
      <c r="FA273" s="137"/>
      <c r="FB273" s="137"/>
      <c r="FC273" s="137"/>
      <c r="FD273" s="137"/>
      <c r="FE273" s="137"/>
      <c r="FF273" s="137"/>
      <c r="FG273" s="137"/>
      <c r="FH273" s="137"/>
      <c r="FI273" s="137"/>
      <c r="FJ273" s="137"/>
      <c r="FK273" s="137"/>
      <c r="FL273" s="137"/>
      <c r="FM273" s="137"/>
      <c r="FN273" s="137"/>
      <c r="FO273" s="137"/>
      <c r="FP273" s="137"/>
      <c r="FQ273" s="137"/>
      <c r="FR273" s="137"/>
      <c r="FS273" s="137"/>
      <c r="FT273" s="137"/>
      <c r="FU273" s="137"/>
      <c r="FV273" s="137"/>
      <c r="FW273" s="137"/>
      <c r="FX273" s="137"/>
      <c r="FY273" s="137"/>
      <c r="FZ273" s="137"/>
      <c r="GA273" s="137"/>
      <c r="GB273" s="137"/>
      <c r="GC273" s="137"/>
      <c r="GD273" s="137"/>
      <c r="GE273" s="137"/>
      <c r="GF273" s="137"/>
      <c r="GG273" s="137"/>
      <c r="GH273" s="137"/>
      <c r="GI273" s="137"/>
      <c r="GJ273" s="137"/>
      <c r="GK273" s="137"/>
      <c r="GL273" s="137"/>
      <c r="GM273" s="137"/>
      <c r="GN273" s="137"/>
      <c r="GO273" s="137"/>
      <c r="GP273" s="137"/>
      <c r="GQ273" s="137"/>
      <c r="GR273" s="137"/>
      <c r="GS273" s="137"/>
      <c r="GT273" s="137"/>
      <c r="GU273" s="137"/>
      <c r="GV273" s="137"/>
      <c r="GW273" s="137"/>
      <c r="GX273" s="137"/>
      <c r="GY273" s="137"/>
      <c r="GZ273" s="137"/>
      <c r="HA273" s="137"/>
      <c r="HB273" s="137"/>
      <c r="HC273" s="137"/>
      <c r="HD273" s="137"/>
      <c r="HE273" s="137"/>
      <c r="HF273" s="137"/>
      <c r="HG273" s="137"/>
      <c r="HH273" s="137"/>
      <c r="HI273" s="137"/>
      <c r="HJ273" s="137"/>
      <c r="HK273" s="137"/>
      <c r="HL273" s="137"/>
      <c r="HM273" s="137"/>
      <c r="HN273" s="137"/>
      <c r="HO273" s="137"/>
      <c r="HP273" s="137"/>
      <c r="HQ273" s="137"/>
      <c r="HR273" s="137"/>
      <c r="HS273" s="137"/>
      <c r="HT273" s="137"/>
      <c r="HU273" s="137"/>
      <c r="HV273" s="137"/>
      <c r="HW273" s="137"/>
      <c r="HX273" s="137"/>
      <c r="HY273" s="137"/>
      <c r="HZ273" s="137"/>
      <c r="IA273" s="137"/>
      <c r="IB273" s="137"/>
      <c r="IC273" s="137"/>
      <c r="ID273" s="137"/>
      <c r="IE273" s="137"/>
      <c r="IF273" s="137"/>
      <c r="IG273" s="137"/>
      <c r="IH273" s="137"/>
      <c r="II273" s="137"/>
      <c r="IJ273" s="137"/>
      <c r="IK273" s="137"/>
      <c r="IL273" s="137"/>
      <c r="IM273" s="137"/>
      <c r="IN273" s="137"/>
      <c r="IO273" s="137"/>
      <c r="IP273" s="137"/>
      <c r="IQ273" s="137"/>
      <c r="IR273" s="137"/>
      <c r="IS273" s="137"/>
      <c r="IT273" s="137"/>
      <c r="IU273" s="137"/>
      <c r="IV273" s="137"/>
      <c r="IW273" s="137"/>
      <c r="IX273" s="137"/>
      <c r="IY273" s="137"/>
      <c r="IZ273" s="137"/>
      <c r="JA273" s="137"/>
      <c r="JB273" s="137"/>
      <c r="JC273" s="137"/>
      <c r="JD273" s="137"/>
      <c r="JE273" s="137"/>
      <c r="JF273" s="137"/>
      <c r="JG273" s="137"/>
      <c r="JH273" s="137"/>
      <c r="JI273" s="137"/>
      <c r="JJ273" s="137"/>
      <c r="JK273" s="137"/>
      <c r="JL273" s="137"/>
      <c r="JM273" s="137"/>
      <c r="JN273" s="137"/>
      <c r="JO273" s="137"/>
      <c r="JP273" s="137"/>
      <c r="JQ273" s="137"/>
      <c r="JR273" s="137"/>
      <c r="JS273" s="137"/>
      <c r="JT273" s="137"/>
      <c r="JU273" s="137"/>
      <c r="JV273" s="137"/>
      <c r="JW273" s="137"/>
      <c r="JX273" s="137"/>
      <c r="JY273" s="137"/>
      <c r="JZ273" s="137"/>
      <c r="KA273" s="137"/>
      <c r="KB273" s="137"/>
      <c r="KC273" s="137"/>
      <c r="KD273" s="137"/>
      <c r="KE273" s="137"/>
      <c r="KF273" s="137"/>
      <c r="KG273" s="137"/>
      <c r="KH273" s="137"/>
      <c r="KI273" s="137"/>
      <c r="KJ273" s="137"/>
      <c r="KK273" s="137"/>
      <c r="KL273" s="137"/>
      <c r="KM273" s="137"/>
      <c r="KN273" s="137"/>
      <c r="KO273" s="137"/>
      <c r="KP273" s="137"/>
      <c r="KQ273" s="137"/>
      <c r="KR273" s="137"/>
      <c r="KS273" s="137"/>
      <c r="KT273" s="137"/>
      <c r="KU273" s="137"/>
      <c r="KV273" s="137"/>
      <c r="KW273" s="137"/>
      <c r="KX273" s="137"/>
      <c r="KY273" s="137"/>
      <c r="KZ273" s="137"/>
      <c r="LA273" s="137"/>
      <c r="LB273" s="137"/>
      <c r="LC273" s="137"/>
      <c r="LD273" s="137"/>
      <c r="LE273" s="137"/>
      <c r="LF273" s="137"/>
      <c r="LG273" s="137"/>
      <c r="LH273" s="137"/>
      <c r="LI273" s="137"/>
      <c r="LJ273" s="137"/>
      <c r="LK273" s="137"/>
      <c r="LL273" s="137"/>
      <c r="LM273" s="137"/>
      <c r="LN273" s="137"/>
      <c r="LO273" s="137"/>
      <c r="LP273" s="137"/>
      <c r="LQ273" s="137"/>
      <c r="LR273" s="137"/>
      <c r="LS273" s="137"/>
      <c r="LT273" s="137"/>
      <c r="LU273" s="137"/>
      <c r="LV273" s="137"/>
      <c r="LW273" s="137"/>
      <c r="LX273" s="137"/>
      <c r="LY273" s="137"/>
      <c r="LZ273" s="137"/>
      <c r="MA273" s="137"/>
      <c r="MB273" s="137"/>
      <c r="MC273" s="137"/>
      <c r="MD273" s="137"/>
      <c r="ME273" s="137"/>
      <c r="MF273" s="137"/>
      <c r="MG273" s="137"/>
      <c r="MH273" s="137"/>
      <c r="MI273" s="137"/>
      <c r="MJ273" s="137"/>
      <c r="MK273" s="137"/>
      <c r="ML273" s="137"/>
      <c r="MM273" s="137"/>
      <c r="MN273" s="137"/>
      <c r="MO273" s="137"/>
      <c r="MP273" s="137"/>
      <c r="MQ273" s="137"/>
      <c r="MR273" s="137"/>
      <c r="MS273" s="137"/>
      <c r="MT273" s="137"/>
      <c r="MU273" s="137"/>
      <c r="MV273" s="137"/>
      <c r="MW273" s="137"/>
      <c r="MX273" s="137"/>
      <c r="MY273" s="137"/>
      <c r="MZ273" s="137"/>
      <c r="NA273" s="137"/>
      <c r="NB273" s="137"/>
      <c r="NC273" s="137"/>
      <c r="ND273" s="137"/>
      <c r="NE273" s="137"/>
      <c r="NF273" s="137"/>
      <c r="NG273" s="137"/>
      <c r="NH273" s="137"/>
      <c r="NI273" s="137"/>
      <c r="NJ273" s="137"/>
      <c r="NK273" s="137"/>
      <c r="NL273" s="137"/>
      <c r="NM273" s="137"/>
      <c r="NN273" s="137"/>
      <c r="NO273" s="137"/>
      <c r="NP273" s="137"/>
      <c r="NQ273" s="137"/>
      <c r="NR273" s="137"/>
      <c r="NS273" s="137"/>
      <c r="NT273" s="137"/>
      <c r="NU273" s="137"/>
      <c r="NV273" s="137"/>
      <c r="NW273" s="137"/>
      <c r="NX273" s="137"/>
      <c r="NY273" s="137"/>
      <c r="NZ273" s="137"/>
      <c r="OA273" s="137"/>
      <c r="OB273" s="137"/>
      <c r="OC273" s="137"/>
      <c r="OD273" s="137"/>
      <c r="OE273" s="137"/>
      <c r="OF273" s="137"/>
      <c r="OG273" s="137"/>
      <c r="OH273" s="137"/>
      <c r="OI273" s="137"/>
      <c r="OJ273" s="137"/>
      <c r="OK273" s="137"/>
      <c r="OL273" s="137"/>
      <c r="OM273" s="137"/>
      <c r="ON273" s="137"/>
      <c r="OO273" s="137"/>
      <c r="OP273" s="137"/>
      <c r="OQ273" s="137"/>
      <c r="OR273" s="137"/>
      <c r="OS273" s="137"/>
      <c r="OT273" s="137"/>
      <c r="OU273" s="137"/>
      <c r="OV273" s="137"/>
      <c r="OW273" s="137"/>
      <c r="OX273" s="137"/>
      <c r="OY273" s="137"/>
      <c r="OZ273" s="137"/>
      <c r="PA273" s="137"/>
      <c r="PB273" s="137"/>
      <c r="PC273" s="137"/>
      <c r="PD273" s="137"/>
      <c r="PE273" s="137"/>
      <c r="PF273" s="137"/>
      <c r="PG273" s="137"/>
      <c r="PH273" s="137"/>
      <c r="PI273" s="137"/>
      <c r="PJ273" s="137"/>
      <c r="PK273" s="137"/>
      <c r="PL273" s="137"/>
      <c r="PM273" s="137"/>
      <c r="PN273" s="137"/>
      <c r="PO273" s="137"/>
      <c r="PP273" s="137"/>
      <c r="PQ273" s="137"/>
      <c r="PR273" s="137"/>
      <c r="PS273" s="137"/>
      <c r="PT273" s="137"/>
      <c r="PU273" s="137"/>
      <c r="PV273" s="137"/>
      <c r="PW273" s="137"/>
      <c r="PX273" s="137"/>
      <c r="PY273" s="137"/>
      <c r="PZ273" s="137"/>
      <c r="QA273" s="137"/>
      <c r="QB273" s="137"/>
      <c r="QC273" s="137"/>
      <c r="QD273" s="137"/>
      <c r="QE273" s="137"/>
      <c r="QF273" s="137"/>
      <c r="QG273" s="137"/>
      <c r="QH273" s="137"/>
      <c r="QI273" s="137"/>
      <c r="QJ273" s="137"/>
      <c r="QK273" s="137"/>
      <c r="QL273" s="137"/>
      <c r="QM273" s="137"/>
      <c r="QN273" s="137"/>
      <c r="QO273" s="137"/>
      <c r="QP273" s="137"/>
      <c r="QQ273" s="137"/>
      <c r="QR273" s="137"/>
      <c r="QS273" s="137"/>
      <c r="QT273" s="137"/>
      <c r="QU273" s="137"/>
      <c r="QV273" s="137"/>
      <c r="QW273" s="137"/>
      <c r="QX273" s="137"/>
      <c r="QY273" s="137"/>
      <c r="QZ273" s="137"/>
      <c r="RA273" s="137"/>
      <c r="RB273" s="137"/>
      <c r="RC273" s="137"/>
      <c r="RD273" s="137"/>
      <c r="RE273" s="137"/>
      <c r="RF273" s="137"/>
      <c r="RG273" s="137"/>
      <c r="RH273" s="137"/>
      <c r="RI273" s="137"/>
      <c r="RJ273" s="137"/>
      <c r="RK273" s="137"/>
      <c r="RL273" s="137"/>
      <c r="RM273" s="137"/>
      <c r="RN273" s="137"/>
      <c r="RO273" s="137"/>
      <c r="RP273" s="137"/>
      <c r="RQ273" s="137"/>
      <c r="RR273" s="137"/>
      <c r="RS273" s="137"/>
      <c r="RT273" s="137"/>
      <c r="RU273" s="137"/>
      <c r="RV273" s="137"/>
      <c r="RW273" s="137"/>
    </row>
    <row r="274" spans="1:491" s="138" customFormat="1" ht="15.75" x14ac:dyDescent="0.25">
      <c r="A274" s="277"/>
      <c r="B274" s="280"/>
      <c r="C274" s="122" t="s">
        <v>5</v>
      </c>
      <c r="D274" s="144"/>
      <c r="E274" s="144"/>
      <c r="F274" s="123" t="e">
        <f t="shared" si="66"/>
        <v>#DIV/0!</v>
      </c>
      <c r="G274" s="135"/>
      <c r="H274" s="136"/>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7"/>
      <c r="BP274" s="137"/>
      <c r="BQ274" s="137"/>
      <c r="BR274" s="137"/>
      <c r="BS274" s="137"/>
      <c r="BT274" s="137"/>
      <c r="BU274" s="137"/>
      <c r="BV274" s="137"/>
      <c r="BW274" s="137"/>
      <c r="BX274" s="137"/>
      <c r="BY274" s="137"/>
      <c r="BZ274" s="137"/>
      <c r="CA274" s="137"/>
      <c r="CB274" s="137"/>
      <c r="CC274" s="137"/>
      <c r="CD274" s="137"/>
      <c r="CE274" s="137"/>
      <c r="CF274" s="137"/>
      <c r="CG274" s="137"/>
      <c r="CH274" s="137"/>
      <c r="CI274" s="137"/>
      <c r="CJ274" s="137"/>
      <c r="CK274" s="137"/>
      <c r="CL274" s="137"/>
      <c r="CM274" s="137"/>
      <c r="CN274" s="137"/>
      <c r="CO274" s="137"/>
      <c r="CP274" s="137"/>
      <c r="CQ274" s="137"/>
      <c r="CR274" s="137"/>
      <c r="CS274" s="137"/>
      <c r="CT274" s="137"/>
      <c r="CU274" s="137"/>
      <c r="CV274" s="137"/>
      <c r="CW274" s="137"/>
      <c r="CX274" s="137"/>
      <c r="CY274" s="137"/>
      <c r="CZ274" s="137"/>
      <c r="DA274" s="137"/>
      <c r="DB274" s="137"/>
      <c r="DC274" s="137"/>
      <c r="DD274" s="137"/>
      <c r="DE274" s="137"/>
      <c r="DF274" s="137"/>
      <c r="DG274" s="137"/>
      <c r="DH274" s="137"/>
      <c r="DI274" s="137"/>
      <c r="DJ274" s="137"/>
      <c r="DK274" s="137"/>
      <c r="DL274" s="137"/>
      <c r="DM274" s="137"/>
      <c r="DN274" s="137"/>
      <c r="DO274" s="137"/>
      <c r="DP274" s="137"/>
      <c r="DQ274" s="137"/>
      <c r="DR274" s="137"/>
      <c r="DS274" s="137"/>
      <c r="DT274" s="137"/>
      <c r="DU274" s="137"/>
      <c r="DV274" s="137"/>
      <c r="DW274" s="137"/>
      <c r="DX274" s="137"/>
      <c r="DY274" s="137"/>
      <c r="DZ274" s="137"/>
      <c r="EA274" s="137"/>
      <c r="EB274" s="137"/>
      <c r="EC274" s="137"/>
      <c r="ED274" s="137"/>
      <c r="EE274" s="137"/>
      <c r="EF274" s="137"/>
      <c r="EG274" s="137"/>
      <c r="EH274" s="137"/>
      <c r="EI274" s="137"/>
      <c r="EJ274" s="137"/>
      <c r="EK274" s="137"/>
      <c r="EL274" s="137"/>
      <c r="EM274" s="137"/>
      <c r="EN274" s="137"/>
      <c r="EO274" s="137"/>
      <c r="EP274" s="137"/>
      <c r="EQ274" s="137"/>
      <c r="ER274" s="137"/>
      <c r="ES274" s="137"/>
      <c r="ET274" s="137"/>
      <c r="EU274" s="137"/>
      <c r="EV274" s="137"/>
      <c r="EW274" s="137"/>
      <c r="EX274" s="137"/>
      <c r="EY274" s="137"/>
      <c r="EZ274" s="137"/>
      <c r="FA274" s="137"/>
      <c r="FB274" s="137"/>
      <c r="FC274" s="137"/>
      <c r="FD274" s="137"/>
      <c r="FE274" s="137"/>
      <c r="FF274" s="137"/>
      <c r="FG274" s="137"/>
      <c r="FH274" s="137"/>
      <c r="FI274" s="137"/>
      <c r="FJ274" s="137"/>
      <c r="FK274" s="137"/>
      <c r="FL274" s="137"/>
      <c r="FM274" s="137"/>
      <c r="FN274" s="137"/>
      <c r="FO274" s="137"/>
      <c r="FP274" s="137"/>
      <c r="FQ274" s="137"/>
      <c r="FR274" s="137"/>
      <c r="FS274" s="137"/>
      <c r="FT274" s="137"/>
      <c r="FU274" s="137"/>
      <c r="FV274" s="137"/>
      <c r="FW274" s="137"/>
      <c r="FX274" s="137"/>
      <c r="FY274" s="137"/>
      <c r="FZ274" s="137"/>
      <c r="GA274" s="137"/>
      <c r="GB274" s="137"/>
      <c r="GC274" s="137"/>
      <c r="GD274" s="137"/>
      <c r="GE274" s="137"/>
      <c r="GF274" s="137"/>
      <c r="GG274" s="137"/>
      <c r="GH274" s="137"/>
      <c r="GI274" s="137"/>
      <c r="GJ274" s="137"/>
      <c r="GK274" s="137"/>
      <c r="GL274" s="137"/>
      <c r="GM274" s="137"/>
      <c r="GN274" s="137"/>
      <c r="GO274" s="137"/>
      <c r="GP274" s="137"/>
      <c r="GQ274" s="137"/>
      <c r="GR274" s="137"/>
      <c r="GS274" s="137"/>
      <c r="GT274" s="137"/>
      <c r="GU274" s="137"/>
      <c r="GV274" s="137"/>
      <c r="GW274" s="137"/>
      <c r="GX274" s="137"/>
      <c r="GY274" s="137"/>
      <c r="GZ274" s="137"/>
      <c r="HA274" s="137"/>
      <c r="HB274" s="137"/>
      <c r="HC274" s="137"/>
      <c r="HD274" s="137"/>
      <c r="HE274" s="137"/>
      <c r="HF274" s="137"/>
      <c r="HG274" s="137"/>
      <c r="HH274" s="137"/>
      <c r="HI274" s="137"/>
      <c r="HJ274" s="137"/>
      <c r="HK274" s="137"/>
      <c r="HL274" s="137"/>
      <c r="HM274" s="137"/>
      <c r="HN274" s="137"/>
      <c r="HO274" s="137"/>
      <c r="HP274" s="137"/>
      <c r="HQ274" s="137"/>
      <c r="HR274" s="137"/>
      <c r="HS274" s="137"/>
      <c r="HT274" s="137"/>
      <c r="HU274" s="137"/>
      <c r="HV274" s="137"/>
      <c r="HW274" s="137"/>
      <c r="HX274" s="137"/>
      <c r="HY274" s="137"/>
      <c r="HZ274" s="137"/>
      <c r="IA274" s="137"/>
      <c r="IB274" s="137"/>
      <c r="IC274" s="137"/>
      <c r="ID274" s="137"/>
      <c r="IE274" s="137"/>
      <c r="IF274" s="137"/>
      <c r="IG274" s="137"/>
      <c r="IH274" s="137"/>
      <c r="II274" s="137"/>
      <c r="IJ274" s="137"/>
      <c r="IK274" s="137"/>
      <c r="IL274" s="137"/>
      <c r="IM274" s="137"/>
      <c r="IN274" s="137"/>
      <c r="IO274" s="137"/>
      <c r="IP274" s="137"/>
      <c r="IQ274" s="137"/>
      <c r="IR274" s="137"/>
      <c r="IS274" s="137"/>
      <c r="IT274" s="137"/>
      <c r="IU274" s="137"/>
      <c r="IV274" s="137"/>
      <c r="IW274" s="137"/>
      <c r="IX274" s="137"/>
      <c r="IY274" s="137"/>
      <c r="IZ274" s="137"/>
      <c r="JA274" s="137"/>
      <c r="JB274" s="137"/>
      <c r="JC274" s="137"/>
      <c r="JD274" s="137"/>
      <c r="JE274" s="137"/>
      <c r="JF274" s="137"/>
      <c r="JG274" s="137"/>
      <c r="JH274" s="137"/>
      <c r="JI274" s="137"/>
      <c r="JJ274" s="137"/>
      <c r="JK274" s="137"/>
      <c r="JL274" s="137"/>
      <c r="JM274" s="137"/>
      <c r="JN274" s="137"/>
      <c r="JO274" s="137"/>
      <c r="JP274" s="137"/>
      <c r="JQ274" s="137"/>
      <c r="JR274" s="137"/>
      <c r="JS274" s="137"/>
      <c r="JT274" s="137"/>
      <c r="JU274" s="137"/>
      <c r="JV274" s="137"/>
      <c r="JW274" s="137"/>
      <c r="JX274" s="137"/>
      <c r="JY274" s="137"/>
      <c r="JZ274" s="137"/>
      <c r="KA274" s="137"/>
      <c r="KB274" s="137"/>
      <c r="KC274" s="137"/>
      <c r="KD274" s="137"/>
      <c r="KE274" s="137"/>
      <c r="KF274" s="137"/>
      <c r="KG274" s="137"/>
      <c r="KH274" s="137"/>
      <c r="KI274" s="137"/>
      <c r="KJ274" s="137"/>
      <c r="KK274" s="137"/>
      <c r="KL274" s="137"/>
      <c r="KM274" s="137"/>
      <c r="KN274" s="137"/>
      <c r="KO274" s="137"/>
      <c r="KP274" s="137"/>
      <c r="KQ274" s="137"/>
      <c r="KR274" s="137"/>
      <c r="KS274" s="137"/>
      <c r="KT274" s="137"/>
      <c r="KU274" s="137"/>
      <c r="KV274" s="137"/>
      <c r="KW274" s="137"/>
      <c r="KX274" s="137"/>
      <c r="KY274" s="137"/>
      <c r="KZ274" s="137"/>
      <c r="LA274" s="137"/>
      <c r="LB274" s="137"/>
      <c r="LC274" s="137"/>
      <c r="LD274" s="137"/>
      <c r="LE274" s="137"/>
      <c r="LF274" s="137"/>
      <c r="LG274" s="137"/>
      <c r="LH274" s="137"/>
      <c r="LI274" s="137"/>
      <c r="LJ274" s="137"/>
      <c r="LK274" s="137"/>
      <c r="LL274" s="137"/>
      <c r="LM274" s="137"/>
      <c r="LN274" s="137"/>
      <c r="LO274" s="137"/>
      <c r="LP274" s="137"/>
      <c r="LQ274" s="137"/>
      <c r="LR274" s="137"/>
      <c r="LS274" s="137"/>
      <c r="LT274" s="137"/>
      <c r="LU274" s="137"/>
      <c r="LV274" s="137"/>
      <c r="LW274" s="137"/>
      <c r="LX274" s="137"/>
      <c r="LY274" s="137"/>
      <c r="LZ274" s="137"/>
      <c r="MA274" s="137"/>
      <c r="MB274" s="137"/>
      <c r="MC274" s="137"/>
      <c r="MD274" s="137"/>
      <c r="ME274" s="137"/>
      <c r="MF274" s="137"/>
      <c r="MG274" s="137"/>
      <c r="MH274" s="137"/>
      <c r="MI274" s="137"/>
      <c r="MJ274" s="137"/>
      <c r="MK274" s="137"/>
      <c r="ML274" s="137"/>
      <c r="MM274" s="137"/>
      <c r="MN274" s="137"/>
      <c r="MO274" s="137"/>
      <c r="MP274" s="137"/>
      <c r="MQ274" s="137"/>
      <c r="MR274" s="137"/>
      <c r="MS274" s="137"/>
      <c r="MT274" s="137"/>
      <c r="MU274" s="137"/>
      <c r="MV274" s="137"/>
      <c r="MW274" s="137"/>
      <c r="MX274" s="137"/>
      <c r="MY274" s="137"/>
      <c r="MZ274" s="137"/>
      <c r="NA274" s="137"/>
      <c r="NB274" s="137"/>
      <c r="NC274" s="137"/>
      <c r="ND274" s="137"/>
      <c r="NE274" s="137"/>
      <c r="NF274" s="137"/>
      <c r="NG274" s="137"/>
      <c r="NH274" s="137"/>
      <c r="NI274" s="137"/>
      <c r="NJ274" s="137"/>
      <c r="NK274" s="137"/>
      <c r="NL274" s="137"/>
      <c r="NM274" s="137"/>
      <c r="NN274" s="137"/>
      <c r="NO274" s="137"/>
      <c r="NP274" s="137"/>
      <c r="NQ274" s="137"/>
      <c r="NR274" s="137"/>
      <c r="NS274" s="137"/>
      <c r="NT274" s="137"/>
      <c r="NU274" s="137"/>
      <c r="NV274" s="137"/>
      <c r="NW274" s="137"/>
      <c r="NX274" s="137"/>
      <c r="NY274" s="137"/>
      <c r="NZ274" s="137"/>
      <c r="OA274" s="137"/>
      <c r="OB274" s="137"/>
      <c r="OC274" s="137"/>
      <c r="OD274" s="137"/>
      <c r="OE274" s="137"/>
      <c r="OF274" s="137"/>
      <c r="OG274" s="137"/>
      <c r="OH274" s="137"/>
      <c r="OI274" s="137"/>
      <c r="OJ274" s="137"/>
      <c r="OK274" s="137"/>
      <c r="OL274" s="137"/>
      <c r="OM274" s="137"/>
      <c r="ON274" s="137"/>
      <c r="OO274" s="137"/>
      <c r="OP274" s="137"/>
      <c r="OQ274" s="137"/>
      <c r="OR274" s="137"/>
      <c r="OS274" s="137"/>
      <c r="OT274" s="137"/>
      <c r="OU274" s="137"/>
      <c r="OV274" s="137"/>
      <c r="OW274" s="137"/>
      <c r="OX274" s="137"/>
      <c r="OY274" s="137"/>
      <c r="OZ274" s="137"/>
      <c r="PA274" s="137"/>
      <c r="PB274" s="137"/>
      <c r="PC274" s="137"/>
      <c r="PD274" s="137"/>
      <c r="PE274" s="137"/>
      <c r="PF274" s="137"/>
      <c r="PG274" s="137"/>
      <c r="PH274" s="137"/>
      <c r="PI274" s="137"/>
      <c r="PJ274" s="137"/>
      <c r="PK274" s="137"/>
      <c r="PL274" s="137"/>
      <c r="PM274" s="137"/>
      <c r="PN274" s="137"/>
      <c r="PO274" s="137"/>
      <c r="PP274" s="137"/>
      <c r="PQ274" s="137"/>
      <c r="PR274" s="137"/>
      <c r="PS274" s="137"/>
      <c r="PT274" s="137"/>
      <c r="PU274" s="137"/>
      <c r="PV274" s="137"/>
      <c r="PW274" s="137"/>
      <c r="PX274" s="137"/>
      <c r="PY274" s="137"/>
      <c r="PZ274" s="137"/>
      <c r="QA274" s="137"/>
      <c r="QB274" s="137"/>
      <c r="QC274" s="137"/>
      <c r="QD274" s="137"/>
      <c r="QE274" s="137"/>
      <c r="QF274" s="137"/>
      <c r="QG274" s="137"/>
      <c r="QH274" s="137"/>
      <c r="QI274" s="137"/>
      <c r="QJ274" s="137"/>
      <c r="QK274" s="137"/>
      <c r="QL274" s="137"/>
      <c r="QM274" s="137"/>
      <c r="QN274" s="137"/>
      <c r="QO274" s="137"/>
      <c r="QP274" s="137"/>
      <c r="QQ274" s="137"/>
      <c r="QR274" s="137"/>
      <c r="QS274" s="137"/>
      <c r="QT274" s="137"/>
      <c r="QU274" s="137"/>
      <c r="QV274" s="137"/>
      <c r="QW274" s="137"/>
      <c r="QX274" s="137"/>
      <c r="QY274" s="137"/>
      <c r="QZ274" s="137"/>
      <c r="RA274" s="137"/>
      <c r="RB274" s="137"/>
      <c r="RC274" s="137"/>
      <c r="RD274" s="137"/>
      <c r="RE274" s="137"/>
      <c r="RF274" s="137"/>
      <c r="RG274" s="137"/>
      <c r="RH274" s="137"/>
      <c r="RI274" s="137"/>
      <c r="RJ274" s="137"/>
      <c r="RK274" s="137"/>
      <c r="RL274" s="137"/>
      <c r="RM274" s="137"/>
      <c r="RN274" s="137"/>
      <c r="RO274" s="137"/>
      <c r="RP274" s="137"/>
      <c r="RQ274" s="137"/>
      <c r="RR274" s="137"/>
      <c r="RS274" s="137"/>
      <c r="RT274" s="137"/>
      <c r="RU274" s="137"/>
      <c r="RV274" s="137"/>
      <c r="RW274" s="137"/>
    </row>
    <row r="275" spans="1:491" ht="15.75" x14ac:dyDescent="0.25">
      <c r="A275" s="257" t="s">
        <v>94</v>
      </c>
      <c r="B275" s="266" t="s">
        <v>167</v>
      </c>
      <c r="C275" s="13" t="s">
        <v>2</v>
      </c>
      <c r="D275" s="145">
        <f>D276</f>
        <v>21327.3</v>
      </c>
      <c r="E275" s="145">
        <f>E276</f>
        <v>21327.3</v>
      </c>
      <c r="F275" s="101">
        <f>E275/D275</f>
        <v>1</v>
      </c>
      <c r="G275" s="109" t="s">
        <v>92</v>
      </c>
      <c r="H275" s="120"/>
    </row>
    <row r="276" spans="1:491" ht="15.75" x14ac:dyDescent="0.25">
      <c r="A276" s="258"/>
      <c r="B276" s="267"/>
      <c r="C276" s="13" t="s">
        <v>3</v>
      </c>
      <c r="D276" s="190">
        <v>21327.3</v>
      </c>
      <c r="E276" s="190">
        <v>21327.3</v>
      </c>
      <c r="F276" s="101">
        <f t="shared" ref="F276:F278" si="67">E276/D276</f>
        <v>1</v>
      </c>
      <c r="G276" s="119"/>
      <c r="H276" s="120"/>
    </row>
    <row r="277" spans="1:491" ht="15.75" x14ac:dyDescent="0.25">
      <c r="A277" s="258"/>
      <c r="B277" s="267"/>
      <c r="C277" s="13" t="s">
        <v>4</v>
      </c>
      <c r="D277" s="145"/>
      <c r="E277" s="145"/>
      <c r="F277" s="101" t="e">
        <f t="shared" si="67"/>
        <v>#DIV/0!</v>
      </c>
      <c r="G277" s="119"/>
      <c r="H277" s="120"/>
    </row>
    <row r="278" spans="1:491" ht="15.75" x14ac:dyDescent="0.25">
      <c r="A278" s="259"/>
      <c r="B278" s="268"/>
      <c r="C278" s="13" t="s">
        <v>5</v>
      </c>
      <c r="D278" s="145"/>
      <c r="E278" s="145"/>
      <c r="F278" s="101" t="e">
        <f t="shared" si="67"/>
        <v>#DIV/0!</v>
      </c>
      <c r="G278" s="119"/>
      <c r="H278" s="120"/>
    </row>
    <row r="279" spans="1:491" ht="15.75" x14ac:dyDescent="0.25">
      <c r="A279" s="257" t="s">
        <v>95</v>
      </c>
      <c r="B279" s="266" t="s">
        <v>168</v>
      </c>
      <c r="C279" s="13" t="s">
        <v>2</v>
      </c>
      <c r="D279" s="146">
        <f>D280</f>
        <v>32468.961340000002</v>
      </c>
      <c r="E279" s="145">
        <f>E280</f>
        <v>32468.961340000002</v>
      </c>
      <c r="F279" s="14">
        <f>E279/D279</f>
        <v>1</v>
      </c>
      <c r="G279" s="109" t="s">
        <v>92</v>
      </c>
      <c r="H279" s="106"/>
    </row>
    <row r="280" spans="1:491" ht="15.75" x14ac:dyDescent="0.25">
      <c r="A280" s="258"/>
      <c r="B280" s="267"/>
      <c r="C280" s="13" t="s">
        <v>3</v>
      </c>
      <c r="D280" s="190">
        <v>32468.961340000002</v>
      </c>
      <c r="E280" s="190">
        <v>32468.961340000002</v>
      </c>
      <c r="F280" s="101">
        <f t="shared" ref="F280:F282" si="68">E280/D280</f>
        <v>1</v>
      </c>
      <c r="G280" s="109"/>
      <c r="H280" s="108"/>
    </row>
    <row r="281" spans="1:491" ht="15.75" x14ac:dyDescent="0.25">
      <c r="A281" s="258"/>
      <c r="B281" s="267"/>
      <c r="C281" s="13" t="s">
        <v>4</v>
      </c>
      <c r="D281" s="145"/>
      <c r="E281" s="145"/>
      <c r="F281" s="101" t="e">
        <f t="shared" si="68"/>
        <v>#DIV/0!</v>
      </c>
      <c r="G281" s="109"/>
      <c r="H281" s="108"/>
    </row>
    <row r="282" spans="1:491" ht="15.75" x14ac:dyDescent="0.25">
      <c r="A282" s="259"/>
      <c r="B282" s="268"/>
      <c r="C282" s="13" t="s">
        <v>5</v>
      </c>
      <c r="D282" s="145"/>
      <c r="E282" s="145"/>
      <c r="F282" s="101" t="e">
        <f t="shared" si="68"/>
        <v>#DIV/0!</v>
      </c>
      <c r="G282" s="109"/>
      <c r="H282" s="108"/>
    </row>
    <row r="283" spans="1:491" ht="15.75" x14ac:dyDescent="0.25">
      <c r="A283" s="257" t="s">
        <v>96</v>
      </c>
      <c r="B283" s="266" t="s">
        <v>169</v>
      </c>
      <c r="C283" s="13" t="s">
        <v>2</v>
      </c>
      <c r="D283" s="145">
        <f>D284</f>
        <v>8500</v>
      </c>
      <c r="E283" s="145">
        <f>E284</f>
        <v>8500</v>
      </c>
      <c r="F283" s="101">
        <f>E283/D283</f>
        <v>1</v>
      </c>
      <c r="G283" s="109" t="s">
        <v>92</v>
      </c>
      <c r="H283" s="120"/>
    </row>
    <row r="284" spans="1:491" ht="15.75" x14ac:dyDescent="0.25">
      <c r="A284" s="258"/>
      <c r="B284" s="267"/>
      <c r="C284" s="13" t="s">
        <v>3</v>
      </c>
      <c r="D284" s="190">
        <v>8500</v>
      </c>
      <c r="E284" s="190">
        <v>8500</v>
      </c>
      <c r="F284" s="101">
        <f t="shared" ref="F284:F286" si="69">E284/D284</f>
        <v>1</v>
      </c>
      <c r="G284" s="119"/>
      <c r="H284" s="120"/>
    </row>
    <row r="285" spans="1:491" ht="15.75" x14ac:dyDescent="0.25">
      <c r="A285" s="258"/>
      <c r="B285" s="267"/>
      <c r="C285" s="13" t="s">
        <v>4</v>
      </c>
      <c r="D285" s="145"/>
      <c r="E285" s="145"/>
      <c r="F285" s="101" t="e">
        <f t="shared" si="69"/>
        <v>#DIV/0!</v>
      </c>
      <c r="G285" s="119"/>
      <c r="H285" s="120"/>
    </row>
    <row r="286" spans="1:491" ht="15.75" x14ac:dyDescent="0.25">
      <c r="A286" s="259"/>
      <c r="B286" s="268"/>
      <c r="C286" s="13" t="s">
        <v>5</v>
      </c>
      <c r="D286" s="145"/>
      <c r="E286" s="145"/>
      <c r="F286" s="101" t="e">
        <f t="shared" si="69"/>
        <v>#DIV/0!</v>
      </c>
      <c r="G286" s="119"/>
      <c r="H286" s="120"/>
    </row>
    <row r="287" spans="1:491" s="138" customFormat="1" ht="15.75" x14ac:dyDescent="0.25">
      <c r="A287" s="281">
        <v>5</v>
      </c>
      <c r="B287" s="278" t="s">
        <v>170</v>
      </c>
      <c r="C287" s="122" t="s">
        <v>2</v>
      </c>
      <c r="D287" s="144">
        <f>D288+D289</f>
        <v>6938.76289</v>
      </c>
      <c r="E287" s="144">
        <f>E288+E289</f>
        <v>6938.76289</v>
      </c>
      <c r="F287" s="123">
        <f>E287/D287</f>
        <v>1</v>
      </c>
      <c r="G287" s="121" t="s">
        <v>161</v>
      </c>
      <c r="H287" s="124"/>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137"/>
      <c r="BA287" s="137"/>
      <c r="BB287" s="137"/>
      <c r="BC287" s="137"/>
      <c r="BD287" s="137"/>
      <c r="BE287" s="137"/>
      <c r="BF287" s="137"/>
      <c r="BG287" s="137"/>
      <c r="BH287" s="137"/>
      <c r="BI287" s="137"/>
      <c r="BJ287" s="137"/>
      <c r="BK287" s="137"/>
      <c r="BL287" s="137"/>
      <c r="BM287" s="137"/>
      <c r="BN287" s="137"/>
      <c r="BO287" s="137"/>
      <c r="BP287" s="137"/>
      <c r="BQ287" s="137"/>
      <c r="BR287" s="137"/>
      <c r="BS287" s="137"/>
      <c r="BT287" s="137"/>
      <c r="BU287" s="137"/>
      <c r="BV287" s="137"/>
      <c r="BW287" s="137"/>
      <c r="BX287" s="137"/>
      <c r="BY287" s="137"/>
      <c r="BZ287" s="137"/>
      <c r="CA287" s="137"/>
      <c r="CB287" s="137"/>
      <c r="CC287" s="137"/>
      <c r="CD287" s="137"/>
      <c r="CE287" s="137"/>
      <c r="CF287" s="137"/>
      <c r="CG287" s="137"/>
      <c r="CH287" s="137"/>
      <c r="CI287" s="137"/>
      <c r="CJ287" s="137"/>
      <c r="CK287" s="137"/>
      <c r="CL287" s="137"/>
      <c r="CM287" s="137"/>
      <c r="CN287" s="137"/>
      <c r="CO287" s="137"/>
      <c r="CP287" s="137"/>
      <c r="CQ287" s="137"/>
      <c r="CR287" s="137"/>
      <c r="CS287" s="137"/>
      <c r="CT287" s="137"/>
      <c r="CU287" s="137"/>
      <c r="CV287" s="137"/>
      <c r="CW287" s="137"/>
      <c r="CX287" s="137"/>
      <c r="CY287" s="137"/>
      <c r="CZ287" s="137"/>
      <c r="DA287" s="137"/>
      <c r="DB287" s="137"/>
      <c r="DC287" s="137"/>
      <c r="DD287" s="137"/>
      <c r="DE287" s="137"/>
      <c r="DF287" s="137"/>
      <c r="DG287" s="137"/>
      <c r="DH287" s="137"/>
      <c r="DI287" s="137"/>
      <c r="DJ287" s="137"/>
      <c r="DK287" s="137"/>
      <c r="DL287" s="137"/>
      <c r="DM287" s="137"/>
      <c r="DN287" s="137"/>
      <c r="DO287" s="137"/>
      <c r="DP287" s="137"/>
      <c r="DQ287" s="137"/>
      <c r="DR287" s="137"/>
      <c r="DS287" s="137"/>
      <c r="DT287" s="137"/>
      <c r="DU287" s="137"/>
      <c r="DV287" s="137"/>
      <c r="DW287" s="137"/>
      <c r="DX287" s="137"/>
      <c r="DY287" s="137"/>
      <c r="DZ287" s="137"/>
      <c r="EA287" s="137"/>
      <c r="EB287" s="137"/>
      <c r="EC287" s="137"/>
      <c r="ED287" s="137"/>
      <c r="EE287" s="137"/>
      <c r="EF287" s="137"/>
      <c r="EG287" s="137"/>
      <c r="EH287" s="137"/>
      <c r="EI287" s="137"/>
      <c r="EJ287" s="137"/>
      <c r="EK287" s="137"/>
      <c r="EL287" s="137"/>
      <c r="EM287" s="137"/>
      <c r="EN287" s="137"/>
      <c r="EO287" s="137"/>
      <c r="EP287" s="137"/>
      <c r="EQ287" s="137"/>
      <c r="ER287" s="137"/>
      <c r="ES287" s="137"/>
      <c r="ET287" s="137"/>
      <c r="EU287" s="137"/>
      <c r="EV287" s="137"/>
      <c r="EW287" s="137"/>
      <c r="EX287" s="137"/>
      <c r="EY287" s="137"/>
      <c r="EZ287" s="137"/>
      <c r="FA287" s="137"/>
      <c r="FB287" s="137"/>
      <c r="FC287" s="137"/>
      <c r="FD287" s="137"/>
      <c r="FE287" s="137"/>
      <c r="FF287" s="137"/>
      <c r="FG287" s="137"/>
      <c r="FH287" s="137"/>
      <c r="FI287" s="137"/>
      <c r="FJ287" s="137"/>
      <c r="FK287" s="137"/>
      <c r="FL287" s="137"/>
      <c r="FM287" s="137"/>
      <c r="FN287" s="137"/>
      <c r="FO287" s="137"/>
      <c r="FP287" s="137"/>
      <c r="FQ287" s="137"/>
      <c r="FR287" s="137"/>
      <c r="FS287" s="137"/>
      <c r="FT287" s="137"/>
      <c r="FU287" s="137"/>
      <c r="FV287" s="137"/>
      <c r="FW287" s="137"/>
      <c r="FX287" s="137"/>
      <c r="FY287" s="137"/>
      <c r="FZ287" s="137"/>
      <c r="GA287" s="137"/>
      <c r="GB287" s="137"/>
      <c r="GC287" s="137"/>
      <c r="GD287" s="137"/>
      <c r="GE287" s="137"/>
      <c r="GF287" s="137"/>
      <c r="GG287" s="137"/>
      <c r="GH287" s="137"/>
      <c r="GI287" s="137"/>
      <c r="GJ287" s="137"/>
      <c r="GK287" s="137"/>
      <c r="GL287" s="137"/>
      <c r="GM287" s="137"/>
      <c r="GN287" s="137"/>
      <c r="GO287" s="137"/>
      <c r="GP287" s="137"/>
      <c r="GQ287" s="137"/>
      <c r="GR287" s="137"/>
      <c r="GS287" s="137"/>
      <c r="GT287" s="137"/>
      <c r="GU287" s="137"/>
      <c r="GV287" s="137"/>
      <c r="GW287" s="137"/>
      <c r="GX287" s="137"/>
      <c r="GY287" s="137"/>
      <c r="GZ287" s="137"/>
      <c r="HA287" s="137"/>
      <c r="HB287" s="137"/>
      <c r="HC287" s="137"/>
      <c r="HD287" s="137"/>
      <c r="HE287" s="137"/>
      <c r="HF287" s="137"/>
      <c r="HG287" s="137"/>
      <c r="HH287" s="137"/>
      <c r="HI287" s="137"/>
      <c r="HJ287" s="137"/>
      <c r="HK287" s="137"/>
      <c r="HL287" s="137"/>
      <c r="HM287" s="137"/>
      <c r="HN287" s="137"/>
      <c r="HO287" s="137"/>
      <c r="HP287" s="137"/>
      <c r="HQ287" s="137"/>
      <c r="HR287" s="137"/>
      <c r="HS287" s="137"/>
      <c r="HT287" s="137"/>
      <c r="HU287" s="137"/>
      <c r="HV287" s="137"/>
      <c r="HW287" s="137"/>
      <c r="HX287" s="137"/>
      <c r="HY287" s="137"/>
      <c r="HZ287" s="137"/>
      <c r="IA287" s="137"/>
      <c r="IB287" s="137"/>
      <c r="IC287" s="137"/>
      <c r="ID287" s="137"/>
      <c r="IE287" s="137"/>
      <c r="IF287" s="137"/>
      <c r="IG287" s="137"/>
      <c r="IH287" s="137"/>
      <c r="II287" s="137"/>
      <c r="IJ287" s="137"/>
      <c r="IK287" s="137"/>
      <c r="IL287" s="137"/>
      <c r="IM287" s="137"/>
      <c r="IN287" s="137"/>
      <c r="IO287" s="137"/>
      <c r="IP287" s="137"/>
      <c r="IQ287" s="137"/>
      <c r="IR287" s="137"/>
      <c r="IS287" s="137"/>
      <c r="IT287" s="137"/>
      <c r="IU287" s="137"/>
      <c r="IV287" s="137"/>
      <c r="IW287" s="137"/>
      <c r="IX287" s="137"/>
      <c r="IY287" s="137"/>
      <c r="IZ287" s="137"/>
      <c r="JA287" s="137"/>
      <c r="JB287" s="137"/>
      <c r="JC287" s="137"/>
      <c r="JD287" s="137"/>
      <c r="JE287" s="137"/>
      <c r="JF287" s="137"/>
      <c r="JG287" s="137"/>
      <c r="JH287" s="137"/>
      <c r="JI287" s="137"/>
      <c r="JJ287" s="137"/>
      <c r="JK287" s="137"/>
      <c r="JL287" s="137"/>
      <c r="JM287" s="137"/>
      <c r="JN287" s="137"/>
      <c r="JO287" s="137"/>
      <c r="JP287" s="137"/>
      <c r="JQ287" s="137"/>
      <c r="JR287" s="137"/>
      <c r="JS287" s="137"/>
      <c r="JT287" s="137"/>
      <c r="JU287" s="137"/>
      <c r="JV287" s="137"/>
      <c r="JW287" s="137"/>
      <c r="JX287" s="137"/>
      <c r="JY287" s="137"/>
      <c r="JZ287" s="137"/>
      <c r="KA287" s="137"/>
      <c r="KB287" s="137"/>
      <c r="KC287" s="137"/>
      <c r="KD287" s="137"/>
      <c r="KE287" s="137"/>
      <c r="KF287" s="137"/>
      <c r="KG287" s="137"/>
      <c r="KH287" s="137"/>
      <c r="KI287" s="137"/>
      <c r="KJ287" s="137"/>
      <c r="KK287" s="137"/>
      <c r="KL287" s="137"/>
      <c r="KM287" s="137"/>
      <c r="KN287" s="137"/>
      <c r="KO287" s="137"/>
      <c r="KP287" s="137"/>
      <c r="KQ287" s="137"/>
      <c r="KR287" s="137"/>
      <c r="KS287" s="137"/>
      <c r="KT287" s="137"/>
      <c r="KU287" s="137"/>
      <c r="KV287" s="137"/>
      <c r="KW287" s="137"/>
      <c r="KX287" s="137"/>
      <c r="KY287" s="137"/>
      <c r="KZ287" s="137"/>
      <c r="LA287" s="137"/>
      <c r="LB287" s="137"/>
      <c r="LC287" s="137"/>
      <c r="LD287" s="137"/>
      <c r="LE287" s="137"/>
      <c r="LF287" s="137"/>
      <c r="LG287" s="137"/>
      <c r="LH287" s="137"/>
      <c r="LI287" s="137"/>
      <c r="LJ287" s="137"/>
      <c r="LK287" s="137"/>
      <c r="LL287" s="137"/>
      <c r="LM287" s="137"/>
      <c r="LN287" s="137"/>
      <c r="LO287" s="137"/>
      <c r="LP287" s="137"/>
      <c r="LQ287" s="137"/>
      <c r="LR287" s="137"/>
      <c r="LS287" s="137"/>
      <c r="LT287" s="137"/>
      <c r="LU287" s="137"/>
      <c r="LV287" s="137"/>
      <c r="LW287" s="137"/>
      <c r="LX287" s="137"/>
      <c r="LY287" s="137"/>
      <c r="LZ287" s="137"/>
      <c r="MA287" s="137"/>
      <c r="MB287" s="137"/>
      <c r="MC287" s="137"/>
      <c r="MD287" s="137"/>
      <c r="ME287" s="137"/>
      <c r="MF287" s="137"/>
      <c r="MG287" s="137"/>
      <c r="MH287" s="137"/>
      <c r="MI287" s="137"/>
      <c r="MJ287" s="137"/>
      <c r="MK287" s="137"/>
      <c r="ML287" s="137"/>
      <c r="MM287" s="137"/>
      <c r="MN287" s="137"/>
      <c r="MO287" s="137"/>
      <c r="MP287" s="137"/>
      <c r="MQ287" s="137"/>
      <c r="MR287" s="137"/>
      <c r="MS287" s="137"/>
      <c r="MT287" s="137"/>
      <c r="MU287" s="137"/>
      <c r="MV287" s="137"/>
      <c r="MW287" s="137"/>
      <c r="MX287" s="137"/>
      <c r="MY287" s="137"/>
      <c r="MZ287" s="137"/>
      <c r="NA287" s="137"/>
      <c r="NB287" s="137"/>
      <c r="NC287" s="137"/>
      <c r="ND287" s="137"/>
      <c r="NE287" s="137"/>
      <c r="NF287" s="137"/>
      <c r="NG287" s="137"/>
      <c r="NH287" s="137"/>
      <c r="NI287" s="137"/>
      <c r="NJ287" s="137"/>
      <c r="NK287" s="137"/>
      <c r="NL287" s="137"/>
      <c r="NM287" s="137"/>
      <c r="NN287" s="137"/>
      <c r="NO287" s="137"/>
      <c r="NP287" s="137"/>
      <c r="NQ287" s="137"/>
      <c r="NR287" s="137"/>
      <c r="NS287" s="137"/>
      <c r="NT287" s="137"/>
      <c r="NU287" s="137"/>
      <c r="NV287" s="137"/>
      <c r="NW287" s="137"/>
      <c r="NX287" s="137"/>
      <c r="NY287" s="137"/>
      <c r="NZ287" s="137"/>
      <c r="OA287" s="137"/>
      <c r="OB287" s="137"/>
      <c r="OC287" s="137"/>
      <c r="OD287" s="137"/>
      <c r="OE287" s="137"/>
      <c r="OF287" s="137"/>
      <c r="OG287" s="137"/>
      <c r="OH287" s="137"/>
      <c r="OI287" s="137"/>
      <c r="OJ287" s="137"/>
      <c r="OK287" s="137"/>
      <c r="OL287" s="137"/>
      <c r="OM287" s="137"/>
      <c r="ON287" s="137"/>
      <c r="OO287" s="137"/>
      <c r="OP287" s="137"/>
      <c r="OQ287" s="137"/>
      <c r="OR287" s="137"/>
      <c r="OS287" s="137"/>
      <c r="OT287" s="137"/>
      <c r="OU287" s="137"/>
      <c r="OV287" s="137"/>
      <c r="OW287" s="137"/>
      <c r="OX287" s="137"/>
      <c r="OY287" s="137"/>
      <c r="OZ287" s="137"/>
      <c r="PA287" s="137"/>
      <c r="PB287" s="137"/>
      <c r="PC287" s="137"/>
      <c r="PD287" s="137"/>
      <c r="PE287" s="137"/>
      <c r="PF287" s="137"/>
      <c r="PG287" s="137"/>
      <c r="PH287" s="137"/>
      <c r="PI287" s="137"/>
      <c r="PJ287" s="137"/>
      <c r="PK287" s="137"/>
      <c r="PL287" s="137"/>
      <c r="PM287" s="137"/>
      <c r="PN287" s="137"/>
      <c r="PO287" s="137"/>
      <c r="PP287" s="137"/>
      <c r="PQ287" s="137"/>
      <c r="PR287" s="137"/>
      <c r="PS287" s="137"/>
      <c r="PT287" s="137"/>
      <c r="PU287" s="137"/>
      <c r="PV287" s="137"/>
      <c r="PW287" s="137"/>
      <c r="PX287" s="137"/>
      <c r="PY287" s="137"/>
      <c r="PZ287" s="137"/>
      <c r="QA287" s="137"/>
      <c r="QB287" s="137"/>
      <c r="QC287" s="137"/>
      <c r="QD287" s="137"/>
      <c r="QE287" s="137"/>
      <c r="QF287" s="137"/>
      <c r="QG287" s="137"/>
      <c r="QH287" s="137"/>
      <c r="QI287" s="137"/>
      <c r="QJ287" s="137"/>
      <c r="QK287" s="137"/>
      <c r="QL287" s="137"/>
      <c r="QM287" s="137"/>
      <c r="QN287" s="137"/>
      <c r="QO287" s="137"/>
      <c r="QP287" s="137"/>
      <c r="QQ287" s="137"/>
      <c r="QR287" s="137"/>
      <c r="QS287" s="137"/>
      <c r="QT287" s="137"/>
      <c r="QU287" s="137"/>
      <c r="QV287" s="137"/>
      <c r="QW287" s="137"/>
      <c r="QX287" s="137"/>
      <c r="QY287" s="137"/>
      <c r="QZ287" s="137"/>
      <c r="RA287" s="137"/>
      <c r="RB287" s="137"/>
      <c r="RC287" s="137"/>
      <c r="RD287" s="137"/>
      <c r="RE287" s="137"/>
      <c r="RF287" s="137"/>
      <c r="RG287" s="137"/>
      <c r="RH287" s="137"/>
      <c r="RI287" s="137"/>
      <c r="RJ287" s="137"/>
      <c r="RK287" s="137"/>
      <c r="RL287" s="137"/>
      <c r="RM287" s="137"/>
      <c r="RN287" s="137"/>
      <c r="RO287" s="137"/>
      <c r="RP287" s="137"/>
      <c r="RQ287" s="137"/>
      <c r="RR287" s="137"/>
      <c r="RS287" s="137"/>
      <c r="RT287" s="137"/>
      <c r="RU287" s="137"/>
      <c r="RV287" s="137"/>
      <c r="RW287" s="137"/>
    </row>
    <row r="288" spans="1:491" s="138" customFormat="1" ht="15.75" x14ac:dyDescent="0.25">
      <c r="A288" s="282"/>
      <c r="B288" s="279"/>
      <c r="C288" s="122" t="s">
        <v>3</v>
      </c>
      <c r="D288" s="144">
        <f>D292</f>
        <v>208.16289</v>
      </c>
      <c r="E288" s="144">
        <f>E292</f>
        <v>208.16289</v>
      </c>
      <c r="F288" s="123">
        <f t="shared" ref="F288:F290" si="70">E288/D288</f>
        <v>1</v>
      </c>
      <c r="G288" s="121"/>
      <c r="H288" s="124"/>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7"/>
      <c r="AY288" s="137"/>
      <c r="AZ288" s="137"/>
      <c r="BA288" s="137"/>
      <c r="BB288" s="137"/>
      <c r="BC288" s="137"/>
      <c r="BD288" s="137"/>
      <c r="BE288" s="137"/>
      <c r="BF288" s="137"/>
      <c r="BG288" s="137"/>
      <c r="BH288" s="137"/>
      <c r="BI288" s="137"/>
      <c r="BJ288" s="137"/>
      <c r="BK288" s="137"/>
      <c r="BL288" s="137"/>
      <c r="BM288" s="137"/>
      <c r="BN288" s="137"/>
      <c r="BO288" s="137"/>
      <c r="BP288" s="137"/>
      <c r="BQ288" s="137"/>
      <c r="BR288" s="137"/>
      <c r="BS288" s="137"/>
      <c r="BT288" s="137"/>
      <c r="BU288" s="137"/>
      <c r="BV288" s="137"/>
      <c r="BW288" s="137"/>
      <c r="BX288" s="137"/>
      <c r="BY288" s="137"/>
      <c r="BZ288" s="137"/>
      <c r="CA288" s="137"/>
      <c r="CB288" s="137"/>
      <c r="CC288" s="137"/>
      <c r="CD288" s="137"/>
      <c r="CE288" s="137"/>
      <c r="CF288" s="137"/>
      <c r="CG288" s="137"/>
      <c r="CH288" s="137"/>
      <c r="CI288" s="137"/>
      <c r="CJ288" s="137"/>
      <c r="CK288" s="137"/>
      <c r="CL288" s="137"/>
      <c r="CM288" s="137"/>
      <c r="CN288" s="137"/>
      <c r="CO288" s="137"/>
      <c r="CP288" s="137"/>
      <c r="CQ288" s="137"/>
      <c r="CR288" s="137"/>
      <c r="CS288" s="137"/>
      <c r="CT288" s="137"/>
      <c r="CU288" s="137"/>
      <c r="CV288" s="137"/>
      <c r="CW288" s="137"/>
      <c r="CX288" s="137"/>
      <c r="CY288" s="137"/>
      <c r="CZ288" s="137"/>
      <c r="DA288" s="137"/>
      <c r="DB288" s="137"/>
      <c r="DC288" s="137"/>
      <c r="DD288" s="137"/>
      <c r="DE288" s="137"/>
      <c r="DF288" s="137"/>
      <c r="DG288" s="137"/>
      <c r="DH288" s="137"/>
      <c r="DI288" s="137"/>
      <c r="DJ288" s="137"/>
      <c r="DK288" s="137"/>
      <c r="DL288" s="137"/>
      <c r="DM288" s="137"/>
      <c r="DN288" s="137"/>
      <c r="DO288" s="137"/>
      <c r="DP288" s="137"/>
      <c r="DQ288" s="137"/>
      <c r="DR288" s="137"/>
      <c r="DS288" s="137"/>
      <c r="DT288" s="137"/>
      <c r="DU288" s="137"/>
      <c r="DV288" s="137"/>
      <c r="DW288" s="137"/>
      <c r="DX288" s="137"/>
      <c r="DY288" s="137"/>
      <c r="DZ288" s="137"/>
      <c r="EA288" s="137"/>
      <c r="EB288" s="137"/>
      <c r="EC288" s="137"/>
      <c r="ED288" s="137"/>
      <c r="EE288" s="137"/>
      <c r="EF288" s="137"/>
      <c r="EG288" s="137"/>
      <c r="EH288" s="137"/>
      <c r="EI288" s="137"/>
      <c r="EJ288" s="137"/>
      <c r="EK288" s="137"/>
      <c r="EL288" s="137"/>
      <c r="EM288" s="137"/>
      <c r="EN288" s="137"/>
      <c r="EO288" s="137"/>
      <c r="EP288" s="137"/>
      <c r="EQ288" s="137"/>
      <c r="ER288" s="137"/>
      <c r="ES288" s="137"/>
      <c r="ET288" s="137"/>
      <c r="EU288" s="137"/>
      <c r="EV288" s="137"/>
      <c r="EW288" s="137"/>
      <c r="EX288" s="137"/>
      <c r="EY288" s="137"/>
      <c r="EZ288" s="137"/>
      <c r="FA288" s="137"/>
      <c r="FB288" s="137"/>
      <c r="FC288" s="137"/>
      <c r="FD288" s="137"/>
      <c r="FE288" s="137"/>
      <c r="FF288" s="137"/>
      <c r="FG288" s="137"/>
      <c r="FH288" s="137"/>
      <c r="FI288" s="137"/>
      <c r="FJ288" s="137"/>
      <c r="FK288" s="137"/>
      <c r="FL288" s="137"/>
      <c r="FM288" s="137"/>
      <c r="FN288" s="137"/>
      <c r="FO288" s="137"/>
      <c r="FP288" s="137"/>
      <c r="FQ288" s="137"/>
      <c r="FR288" s="137"/>
      <c r="FS288" s="137"/>
      <c r="FT288" s="137"/>
      <c r="FU288" s="137"/>
      <c r="FV288" s="137"/>
      <c r="FW288" s="137"/>
      <c r="FX288" s="137"/>
      <c r="FY288" s="137"/>
      <c r="FZ288" s="137"/>
      <c r="GA288" s="137"/>
      <c r="GB288" s="137"/>
      <c r="GC288" s="137"/>
      <c r="GD288" s="137"/>
      <c r="GE288" s="137"/>
      <c r="GF288" s="137"/>
      <c r="GG288" s="137"/>
      <c r="GH288" s="137"/>
      <c r="GI288" s="137"/>
      <c r="GJ288" s="137"/>
      <c r="GK288" s="137"/>
      <c r="GL288" s="137"/>
      <c r="GM288" s="137"/>
      <c r="GN288" s="137"/>
      <c r="GO288" s="137"/>
      <c r="GP288" s="137"/>
      <c r="GQ288" s="137"/>
      <c r="GR288" s="137"/>
      <c r="GS288" s="137"/>
      <c r="GT288" s="137"/>
      <c r="GU288" s="137"/>
      <c r="GV288" s="137"/>
      <c r="GW288" s="137"/>
      <c r="GX288" s="137"/>
      <c r="GY288" s="137"/>
      <c r="GZ288" s="137"/>
      <c r="HA288" s="137"/>
      <c r="HB288" s="137"/>
      <c r="HC288" s="137"/>
      <c r="HD288" s="137"/>
      <c r="HE288" s="137"/>
      <c r="HF288" s="137"/>
      <c r="HG288" s="137"/>
      <c r="HH288" s="137"/>
      <c r="HI288" s="137"/>
      <c r="HJ288" s="137"/>
      <c r="HK288" s="137"/>
      <c r="HL288" s="137"/>
      <c r="HM288" s="137"/>
      <c r="HN288" s="137"/>
      <c r="HO288" s="137"/>
      <c r="HP288" s="137"/>
      <c r="HQ288" s="137"/>
      <c r="HR288" s="137"/>
      <c r="HS288" s="137"/>
      <c r="HT288" s="137"/>
      <c r="HU288" s="137"/>
      <c r="HV288" s="137"/>
      <c r="HW288" s="137"/>
      <c r="HX288" s="137"/>
      <c r="HY288" s="137"/>
      <c r="HZ288" s="137"/>
      <c r="IA288" s="137"/>
      <c r="IB288" s="137"/>
      <c r="IC288" s="137"/>
      <c r="ID288" s="137"/>
      <c r="IE288" s="137"/>
      <c r="IF288" s="137"/>
      <c r="IG288" s="137"/>
      <c r="IH288" s="137"/>
      <c r="II288" s="137"/>
      <c r="IJ288" s="137"/>
      <c r="IK288" s="137"/>
      <c r="IL288" s="137"/>
      <c r="IM288" s="137"/>
      <c r="IN288" s="137"/>
      <c r="IO288" s="137"/>
      <c r="IP288" s="137"/>
      <c r="IQ288" s="137"/>
      <c r="IR288" s="137"/>
      <c r="IS288" s="137"/>
      <c r="IT288" s="137"/>
      <c r="IU288" s="137"/>
      <c r="IV288" s="137"/>
      <c r="IW288" s="137"/>
      <c r="IX288" s="137"/>
      <c r="IY288" s="137"/>
      <c r="IZ288" s="137"/>
      <c r="JA288" s="137"/>
      <c r="JB288" s="137"/>
      <c r="JC288" s="137"/>
      <c r="JD288" s="137"/>
      <c r="JE288" s="137"/>
      <c r="JF288" s="137"/>
      <c r="JG288" s="137"/>
      <c r="JH288" s="137"/>
      <c r="JI288" s="137"/>
      <c r="JJ288" s="137"/>
      <c r="JK288" s="137"/>
      <c r="JL288" s="137"/>
      <c r="JM288" s="137"/>
      <c r="JN288" s="137"/>
      <c r="JO288" s="137"/>
      <c r="JP288" s="137"/>
      <c r="JQ288" s="137"/>
      <c r="JR288" s="137"/>
      <c r="JS288" s="137"/>
      <c r="JT288" s="137"/>
      <c r="JU288" s="137"/>
      <c r="JV288" s="137"/>
      <c r="JW288" s="137"/>
      <c r="JX288" s="137"/>
      <c r="JY288" s="137"/>
      <c r="JZ288" s="137"/>
      <c r="KA288" s="137"/>
      <c r="KB288" s="137"/>
      <c r="KC288" s="137"/>
      <c r="KD288" s="137"/>
      <c r="KE288" s="137"/>
      <c r="KF288" s="137"/>
      <c r="KG288" s="137"/>
      <c r="KH288" s="137"/>
      <c r="KI288" s="137"/>
      <c r="KJ288" s="137"/>
      <c r="KK288" s="137"/>
      <c r="KL288" s="137"/>
      <c r="KM288" s="137"/>
      <c r="KN288" s="137"/>
      <c r="KO288" s="137"/>
      <c r="KP288" s="137"/>
      <c r="KQ288" s="137"/>
      <c r="KR288" s="137"/>
      <c r="KS288" s="137"/>
      <c r="KT288" s="137"/>
      <c r="KU288" s="137"/>
      <c r="KV288" s="137"/>
      <c r="KW288" s="137"/>
      <c r="KX288" s="137"/>
      <c r="KY288" s="137"/>
      <c r="KZ288" s="137"/>
      <c r="LA288" s="137"/>
      <c r="LB288" s="137"/>
      <c r="LC288" s="137"/>
      <c r="LD288" s="137"/>
      <c r="LE288" s="137"/>
      <c r="LF288" s="137"/>
      <c r="LG288" s="137"/>
      <c r="LH288" s="137"/>
      <c r="LI288" s="137"/>
      <c r="LJ288" s="137"/>
      <c r="LK288" s="137"/>
      <c r="LL288" s="137"/>
      <c r="LM288" s="137"/>
      <c r="LN288" s="137"/>
      <c r="LO288" s="137"/>
      <c r="LP288" s="137"/>
      <c r="LQ288" s="137"/>
      <c r="LR288" s="137"/>
      <c r="LS288" s="137"/>
      <c r="LT288" s="137"/>
      <c r="LU288" s="137"/>
      <c r="LV288" s="137"/>
      <c r="LW288" s="137"/>
      <c r="LX288" s="137"/>
      <c r="LY288" s="137"/>
      <c r="LZ288" s="137"/>
      <c r="MA288" s="137"/>
      <c r="MB288" s="137"/>
      <c r="MC288" s="137"/>
      <c r="MD288" s="137"/>
      <c r="ME288" s="137"/>
      <c r="MF288" s="137"/>
      <c r="MG288" s="137"/>
      <c r="MH288" s="137"/>
      <c r="MI288" s="137"/>
      <c r="MJ288" s="137"/>
      <c r="MK288" s="137"/>
      <c r="ML288" s="137"/>
      <c r="MM288" s="137"/>
      <c r="MN288" s="137"/>
      <c r="MO288" s="137"/>
      <c r="MP288" s="137"/>
      <c r="MQ288" s="137"/>
      <c r="MR288" s="137"/>
      <c r="MS288" s="137"/>
      <c r="MT288" s="137"/>
      <c r="MU288" s="137"/>
      <c r="MV288" s="137"/>
      <c r="MW288" s="137"/>
      <c r="MX288" s="137"/>
      <c r="MY288" s="137"/>
      <c r="MZ288" s="137"/>
      <c r="NA288" s="137"/>
      <c r="NB288" s="137"/>
      <c r="NC288" s="137"/>
      <c r="ND288" s="137"/>
      <c r="NE288" s="137"/>
      <c r="NF288" s="137"/>
      <c r="NG288" s="137"/>
      <c r="NH288" s="137"/>
      <c r="NI288" s="137"/>
      <c r="NJ288" s="137"/>
      <c r="NK288" s="137"/>
      <c r="NL288" s="137"/>
      <c r="NM288" s="137"/>
      <c r="NN288" s="137"/>
      <c r="NO288" s="137"/>
      <c r="NP288" s="137"/>
      <c r="NQ288" s="137"/>
      <c r="NR288" s="137"/>
      <c r="NS288" s="137"/>
      <c r="NT288" s="137"/>
      <c r="NU288" s="137"/>
      <c r="NV288" s="137"/>
      <c r="NW288" s="137"/>
      <c r="NX288" s="137"/>
      <c r="NY288" s="137"/>
      <c r="NZ288" s="137"/>
      <c r="OA288" s="137"/>
      <c r="OB288" s="137"/>
      <c r="OC288" s="137"/>
      <c r="OD288" s="137"/>
      <c r="OE288" s="137"/>
      <c r="OF288" s="137"/>
      <c r="OG288" s="137"/>
      <c r="OH288" s="137"/>
      <c r="OI288" s="137"/>
      <c r="OJ288" s="137"/>
      <c r="OK288" s="137"/>
      <c r="OL288" s="137"/>
      <c r="OM288" s="137"/>
      <c r="ON288" s="137"/>
      <c r="OO288" s="137"/>
      <c r="OP288" s="137"/>
      <c r="OQ288" s="137"/>
      <c r="OR288" s="137"/>
      <c r="OS288" s="137"/>
      <c r="OT288" s="137"/>
      <c r="OU288" s="137"/>
      <c r="OV288" s="137"/>
      <c r="OW288" s="137"/>
      <c r="OX288" s="137"/>
      <c r="OY288" s="137"/>
      <c r="OZ288" s="137"/>
      <c r="PA288" s="137"/>
      <c r="PB288" s="137"/>
      <c r="PC288" s="137"/>
      <c r="PD288" s="137"/>
      <c r="PE288" s="137"/>
      <c r="PF288" s="137"/>
      <c r="PG288" s="137"/>
      <c r="PH288" s="137"/>
      <c r="PI288" s="137"/>
      <c r="PJ288" s="137"/>
      <c r="PK288" s="137"/>
      <c r="PL288" s="137"/>
      <c r="PM288" s="137"/>
      <c r="PN288" s="137"/>
      <c r="PO288" s="137"/>
      <c r="PP288" s="137"/>
      <c r="PQ288" s="137"/>
      <c r="PR288" s="137"/>
      <c r="PS288" s="137"/>
      <c r="PT288" s="137"/>
      <c r="PU288" s="137"/>
      <c r="PV288" s="137"/>
      <c r="PW288" s="137"/>
      <c r="PX288" s="137"/>
      <c r="PY288" s="137"/>
      <c r="PZ288" s="137"/>
      <c r="QA288" s="137"/>
      <c r="QB288" s="137"/>
      <c r="QC288" s="137"/>
      <c r="QD288" s="137"/>
      <c r="QE288" s="137"/>
      <c r="QF288" s="137"/>
      <c r="QG288" s="137"/>
      <c r="QH288" s="137"/>
      <c r="QI288" s="137"/>
      <c r="QJ288" s="137"/>
      <c r="QK288" s="137"/>
      <c r="QL288" s="137"/>
      <c r="QM288" s="137"/>
      <c r="QN288" s="137"/>
      <c r="QO288" s="137"/>
      <c r="QP288" s="137"/>
      <c r="QQ288" s="137"/>
      <c r="QR288" s="137"/>
      <c r="QS288" s="137"/>
      <c r="QT288" s="137"/>
      <c r="QU288" s="137"/>
      <c r="QV288" s="137"/>
      <c r="QW288" s="137"/>
      <c r="QX288" s="137"/>
      <c r="QY288" s="137"/>
      <c r="QZ288" s="137"/>
      <c r="RA288" s="137"/>
      <c r="RB288" s="137"/>
      <c r="RC288" s="137"/>
      <c r="RD288" s="137"/>
      <c r="RE288" s="137"/>
      <c r="RF288" s="137"/>
      <c r="RG288" s="137"/>
      <c r="RH288" s="137"/>
      <c r="RI288" s="137"/>
      <c r="RJ288" s="137"/>
      <c r="RK288" s="137"/>
      <c r="RL288" s="137"/>
      <c r="RM288" s="137"/>
      <c r="RN288" s="137"/>
      <c r="RO288" s="137"/>
      <c r="RP288" s="137"/>
      <c r="RQ288" s="137"/>
      <c r="RR288" s="137"/>
      <c r="RS288" s="137"/>
      <c r="RT288" s="137"/>
      <c r="RU288" s="137"/>
      <c r="RV288" s="137"/>
      <c r="RW288" s="137"/>
    </row>
    <row r="289" spans="1:491" s="138" customFormat="1" ht="15.75" x14ac:dyDescent="0.25">
      <c r="A289" s="282"/>
      <c r="B289" s="279"/>
      <c r="C289" s="122" t="s">
        <v>4</v>
      </c>
      <c r="D289" s="144">
        <f>D293</f>
        <v>6730.6</v>
      </c>
      <c r="E289" s="144">
        <f>E293</f>
        <v>6730.6</v>
      </c>
      <c r="F289" s="123">
        <f t="shared" si="70"/>
        <v>1</v>
      </c>
      <c r="G289" s="121"/>
      <c r="H289" s="124"/>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137"/>
      <c r="BA289" s="137"/>
      <c r="BB289" s="137"/>
      <c r="BC289" s="137"/>
      <c r="BD289" s="137"/>
      <c r="BE289" s="137"/>
      <c r="BF289" s="137"/>
      <c r="BG289" s="137"/>
      <c r="BH289" s="137"/>
      <c r="BI289" s="137"/>
      <c r="BJ289" s="137"/>
      <c r="BK289" s="137"/>
      <c r="BL289" s="137"/>
      <c r="BM289" s="137"/>
      <c r="BN289" s="137"/>
      <c r="BO289" s="137"/>
      <c r="BP289" s="137"/>
      <c r="BQ289" s="137"/>
      <c r="BR289" s="137"/>
      <c r="BS289" s="137"/>
      <c r="BT289" s="137"/>
      <c r="BU289" s="137"/>
      <c r="BV289" s="137"/>
      <c r="BW289" s="137"/>
      <c r="BX289" s="137"/>
      <c r="BY289" s="137"/>
      <c r="BZ289" s="137"/>
      <c r="CA289" s="137"/>
      <c r="CB289" s="137"/>
      <c r="CC289" s="137"/>
      <c r="CD289" s="137"/>
      <c r="CE289" s="137"/>
      <c r="CF289" s="137"/>
      <c r="CG289" s="137"/>
      <c r="CH289" s="137"/>
      <c r="CI289" s="137"/>
      <c r="CJ289" s="137"/>
      <c r="CK289" s="137"/>
      <c r="CL289" s="137"/>
      <c r="CM289" s="137"/>
      <c r="CN289" s="137"/>
      <c r="CO289" s="137"/>
      <c r="CP289" s="137"/>
      <c r="CQ289" s="137"/>
      <c r="CR289" s="137"/>
      <c r="CS289" s="137"/>
      <c r="CT289" s="137"/>
      <c r="CU289" s="137"/>
      <c r="CV289" s="137"/>
      <c r="CW289" s="137"/>
      <c r="CX289" s="137"/>
      <c r="CY289" s="137"/>
      <c r="CZ289" s="137"/>
      <c r="DA289" s="137"/>
      <c r="DB289" s="137"/>
      <c r="DC289" s="137"/>
      <c r="DD289" s="137"/>
      <c r="DE289" s="137"/>
      <c r="DF289" s="137"/>
      <c r="DG289" s="137"/>
      <c r="DH289" s="137"/>
      <c r="DI289" s="137"/>
      <c r="DJ289" s="137"/>
      <c r="DK289" s="137"/>
      <c r="DL289" s="137"/>
      <c r="DM289" s="137"/>
      <c r="DN289" s="137"/>
      <c r="DO289" s="137"/>
      <c r="DP289" s="137"/>
      <c r="DQ289" s="137"/>
      <c r="DR289" s="137"/>
      <c r="DS289" s="137"/>
      <c r="DT289" s="137"/>
      <c r="DU289" s="137"/>
      <c r="DV289" s="137"/>
      <c r="DW289" s="137"/>
      <c r="DX289" s="137"/>
      <c r="DY289" s="137"/>
      <c r="DZ289" s="137"/>
      <c r="EA289" s="137"/>
      <c r="EB289" s="137"/>
      <c r="EC289" s="137"/>
      <c r="ED289" s="137"/>
      <c r="EE289" s="137"/>
      <c r="EF289" s="137"/>
      <c r="EG289" s="137"/>
      <c r="EH289" s="137"/>
      <c r="EI289" s="137"/>
      <c r="EJ289" s="137"/>
      <c r="EK289" s="137"/>
      <c r="EL289" s="137"/>
      <c r="EM289" s="137"/>
      <c r="EN289" s="137"/>
      <c r="EO289" s="137"/>
      <c r="EP289" s="137"/>
      <c r="EQ289" s="137"/>
      <c r="ER289" s="137"/>
      <c r="ES289" s="137"/>
      <c r="ET289" s="137"/>
      <c r="EU289" s="137"/>
      <c r="EV289" s="137"/>
      <c r="EW289" s="137"/>
      <c r="EX289" s="137"/>
      <c r="EY289" s="137"/>
      <c r="EZ289" s="137"/>
      <c r="FA289" s="137"/>
      <c r="FB289" s="137"/>
      <c r="FC289" s="137"/>
      <c r="FD289" s="137"/>
      <c r="FE289" s="137"/>
      <c r="FF289" s="137"/>
      <c r="FG289" s="137"/>
      <c r="FH289" s="137"/>
      <c r="FI289" s="137"/>
      <c r="FJ289" s="137"/>
      <c r="FK289" s="137"/>
      <c r="FL289" s="137"/>
      <c r="FM289" s="137"/>
      <c r="FN289" s="137"/>
      <c r="FO289" s="137"/>
      <c r="FP289" s="137"/>
      <c r="FQ289" s="137"/>
      <c r="FR289" s="137"/>
      <c r="FS289" s="137"/>
      <c r="FT289" s="137"/>
      <c r="FU289" s="137"/>
      <c r="FV289" s="137"/>
      <c r="FW289" s="137"/>
      <c r="FX289" s="137"/>
      <c r="FY289" s="137"/>
      <c r="FZ289" s="137"/>
      <c r="GA289" s="137"/>
      <c r="GB289" s="137"/>
      <c r="GC289" s="137"/>
      <c r="GD289" s="137"/>
      <c r="GE289" s="137"/>
      <c r="GF289" s="137"/>
      <c r="GG289" s="137"/>
      <c r="GH289" s="137"/>
      <c r="GI289" s="137"/>
      <c r="GJ289" s="137"/>
      <c r="GK289" s="137"/>
      <c r="GL289" s="137"/>
      <c r="GM289" s="137"/>
      <c r="GN289" s="137"/>
      <c r="GO289" s="137"/>
      <c r="GP289" s="137"/>
      <c r="GQ289" s="137"/>
      <c r="GR289" s="137"/>
      <c r="GS289" s="137"/>
      <c r="GT289" s="137"/>
      <c r="GU289" s="137"/>
      <c r="GV289" s="137"/>
      <c r="GW289" s="137"/>
      <c r="GX289" s="137"/>
      <c r="GY289" s="137"/>
      <c r="GZ289" s="137"/>
      <c r="HA289" s="137"/>
      <c r="HB289" s="137"/>
      <c r="HC289" s="137"/>
      <c r="HD289" s="137"/>
      <c r="HE289" s="137"/>
      <c r="HF289" s="137"/>
      <c r="HG289" s="137"/>
      <c r="HH289" s="137"/>
      <c r="HI289" s="137"/>
      <c r="HJ289" s="137"/>
      <c r="HK289" s="137"/>
      <c r="HL289" s="137"/>
      <c r="HM289" s="137"/>
      <c r="HN289" s="137"/>
      <c r="HO289" s="137"/>
      <c r="HP289" s="137"/>
      <c r="HQ289" s="137"/>
      <c r="HR289" s="137"/>
      <c r="HS289" s="137"/>
      <c r="HT289" s="137"/>
      <c r="HU289" s="137"/>
      <c r="HV289" s="137"/>
      <c r="HW289" s="137"/>
      <c r="HX289" s="137"/>
      <c r="HY289" s="137"/>
      <c r="HZ289" s="137"/>
      <c r="IA289" s="137"/>
      <c r="IB289" s="137"/>
      <c r="IC289" s="137"/>
      <c r="ID289" s="137"/>
      <c r="IE289" s="137"/>
      <c r="IF289" s="137"/>
      <c r="IG289" s="137"/>
      <c r="IH289" s="137"/>
      <c r="II289" s="137"/>
      <c r="IJ289" s="137"/>
      <c r="IK289" s="137"/>
      <c r="IL289" s="137"/>
      <c r="IM289" s="137"/>
      <c r="IN289" s="137"/>
      <c r="IO289" s="137"/>
      <c r="IP289" s="137"/>
      <c r="IQ289" s="137"/>
      <c r="IR289" s="137"/>
      <c r="IS289" s="137"/>
      <c r="IT289" s="137"/>
      <c r="IU289" s="137"/>
      <c r="IV289" s="137"/>
      <c r="IW289" s="137"/>
      <c r="IX289" s="137"/>
      <c r="IY289" s="137"/>
      <c r="IZ289" s="137"/>
      <c r="JA289" s="137"/>
      <c r="JB289" s="137"/>
      <c r="JC289" s="137"/>
      <c r="JD289" s="137"/>
      <c r="JE289" s="137"/>
      <c r="JF289" s="137"/>
      <c r="JG289" s="137"/>
      <c r="JH289" s="137"/>
      <c r="JI289" s="137"/>
      <c r="JJ289" s="137"/>
      <c r="JK289" s="137"/>
      <c r="JL289" s="137"/>
      <c r="JM289" s="137"/>
      <c r="JN289" s="137"/>
      <c r="JO289" s="137"/>
      <c r="JP289" s="137"/>
      <c r="JQ289" s="137"/>
      <c r="JR289" s="137"/>
      <c r="JS289" s="137"/>
      <c r="JT289" s="137"/>
      <c r="JU289" s="137"/>
      <c r="JV289" s="137"/>
      <c r="JW289" s="137"/>
      <c r="JX289" s="137"/>
      <c r="JY289" s="137"/>
      <c r="JZ289" s="137"/>
      <c r="KA289" s="137"/>
      <c r="KB289" s="137"/>
      <c r="KC289" s="137"/>
      <c r="KD289" s="137"/>
      <c r="KE289" s="137"/>
      <c r="KF289" s="137"/>
      <c r="KG289" s="137"/>
      <c r="KH289" s="137"/>
      <c r="KI289" s="137"/>
      <c r="KJ289" s="137"/>
      <c r="KK289" s="137"/>
      <c r="KL289" s="137"/>
      <c r="KM289" s="137"/>
      <c r="KN289" s="137"/>
      <c r="KO289" s="137"/>
      <c r="KP289" s="137"/>
      <c r="KQ289" s="137"/>
      <c r="KR289" s="137"/>
      <c r="KS289" s="137"/>
      <c r="KT289" s="137"/>
      <c r="KU289" s="137"/>
      <c r="KV289" s="137"/>
      <c r="KW289" s="137"/>
      <c r="KX289" s="137"/>
      <c r="KY289" s="137"/>
      <c r="KZ289" s="137"/>
      <c r="LA289" s="137"/>
      <c r="LB289" s="137"/>
      <c r="LC289" s="137"/>
      <c r="LD289" s="137"/>
      <c r="LE289" s="137"/>
      <c r="LF289" s="137"/>
      <c r="LG289" s="137"/>
      <c r="LH289" s="137"/>
      <c r="LI289" s="137"/>
      <c r="LJ289" s="137"/>
      <c r="LK289" s="137"/>
      <c r="LL289" s="137"/>
      <c r="LM289" s="137"/>
      <c r="LN289" s="137"/>
      <c r="LO289" s="137"/>
      <c r="LP289" s="137"/>
      <c r="LQ289" s="137"/>
      <c r="LR289" s="137"/>
      <c r="LS289" s="137"/>
      <c r="LT289" s="137"/>
      <c r="LU289" s="137"/>
      <c r="LV289" s="137"/>
      <c r="LW289" s="137"/>
      <c r="LX289" s="137"/>
      <c r="LY289" s="137"/>
      <c r="LZ289" s="137"/>
      <c r="MA289" s="137"/>
      <c r="MB289" s="137"/>
      <c r="MC289" s="137"/>
      <c r="MD289" s="137"/>
      <c r="ME289" s="137"/>
      <c r="MF289" s="137"/>
      <c r="MG289" s="137"/>
      <c r="MH289" s="137"/>
      <c r="MI289" s="137"/>
      <c r="MJ289" s="137"/>
      <c r="MK289" s="137"/>
      <c r="ML289" s="137"/>
      <c r="MM289" s="137"/>
      <c r="MN289" s="137"/>
      <c r="MO289" s="137"/>
      <c r="MP289" s="137"/>
      <c r="MQ289" s="137"/>
      <c r="MR289" s="137"/>
      <c r="MS289" s="137"/>
      <c r="MT289" s="137"/>
      <c r="MU289" s="137"/>
      <c r="MV289" s="137"/>
      <c r="MW289" s="137"/>
      <c r="MX289" s="137"/>
      <c r="MY289" s="137"/>
      <c r="MZ289" s="137"/>
      <c r="NA289" s="137"/>
      <c r="NB289" s="137"/>
      <c r="NC289" s="137"/>
      <c r="ND289" s="137"/>
      <c r="NE289" s="137"/>
      <c r="NF289" s="137"/>
      <c r="NG289" s="137"/>
      <c r="NH289" s="137"/>
      <c r="NI289" s="137"/>
      <c r="NJ289" s="137"/>
      <c r="NK289" s="137"/>
      <c r="NL289" s="137"/>
      <c r="NM289" s="137"/>
      <c r="NN289" s="137"/>
      <c r="NO289" s="137"/>
      <c r="NP289" s="137"/>
      <c r="NQ289" s="137"/>
      <c r="NR289" s="137"/>
      <c r="NS289" s="137"/>
      <c r="NT289" s="137"/>
      <c r="NU289" s="137"/>
      <c r="NV289" s="137"/>
      <c r="NW289" s="137"/>
      <c r="NX289" s="137"/>
      <c r="NY289" s="137"/>
      <c r="NZ289" s="137"/>
      <c r="OA289" s="137"/>
      <c r="OB289" s="137"/>
      <c r="OC289" s="137"/>
      <c r="OD289" s="137"/>
      <c r="OE289" s="137"/>
      <c r="OF289" s="137"/>
      <c r="OG289" s="137"/>
      <c r="OH289" s="137"/>
      <c r="OI289" s="137"/>
      <c r="OJ289" s="137"/>
      <c r="OK289" s="137"/>
      <c r="OL289" s="137"/>
      <c r="OM289" s="137"/>
      <c r="ON289" s="137"/>
      <c r="OO289" s="137"/>
      <c r="OP289" s="137"/>
      <c r="OQ289" s="137"/>
      <c r="OR289" s="137"/>
      <c r="OS289" s="137"/>
      <c r="OT289" s="137"/>
      <c r="OU289" s="137"/>
      <c r="OV289" s="137"/>
      <c r="OW289" s="137"/>
      <c r="OX289" s="137"/>
      <c r="OY289" s="137"/>
      <c r="OZ289" s="137"/>
      <c r="PA289" s="137"/>
      <c r="PB289" s="137"/>
      <c r="PC289" s="137"/>
      <c r="PD289" s="137"/>
      <c r="PE289" s="137"/>
      <c r="PF289" s="137"/>
      <c r="PG289" s="137"/>
      <c r="PH289" s="137"/>
      <c r="PI289" s="137"/>
      <c r="PJ289" s="137"/>
      <c r="PK289" s="137"/>
      <c r="PL289" s="137"/>
      <c r="PM289" s="137"/>
      <c r="PN289" s="137"/>
      <c r="PO289" s="137"/>
      <c r="PP289" s="137"/>
      <c r="PQ289" s="137"/>
      <c r="PR289" s="137"/>
      <c r="PS289" s="137"/>
      <c r="PT289" s="137"/>
      <c r="PU289" s="137"/>
      <c r="PV289" s="137"/>
      <c r="PW289" s="137"/>
      <c r="PX289" s="137"/>
      <c r="PY289" s="137"/>
      <c r="PZ289" s="137"/>
      <c r="QA289" s="137"/>
      <c r="QB289" s="137"/>
      <c r="QC289" s="137"/>
      <c r="QD289" s="137"/>
      <c r="QE289" s="137"/>
      <c r="QF289" s="137"/>
      <c r="QG289" s="137"/>
      <c r="QH289" s="137"/>
      <c r="QI289" s="137"/>
      <c r="QJ289" s="137"/>
      <c r="QK289" s="137"/>
      <c r="QL289" s="137"/>
      <c r="QM289" s="137"/>
      <c r="QN289" s="137"/>
      <c r="QO289" s="137"/>
      <c r="QP289" s="137"/>
      <c r="QQ289" s="137"/>
      <c r="QR289" s="137"/>
      <c r="QS289" s="137"/>
      <c r="QT289" s="137"/>
      <c r="QU289" s="137"/>
      <c r="QV289" s="137"/>
      <c r="QW289" s="137"/>
      <c r="QX289" s="137"/>
      <c r="QY289" s="137"/>
      <c r="QZ289" s="137"/>
      <c r="RA289" s="137"/>
      <c r="RB289" s="137"/>
      <c r="RC289" s="137"/>
      <c r="RD289" s="137"/>
      <c r="RE289" s="137"/>
      <c r="RF289" s="137"/>
      <c r="RG289" s="137"/>
      <c r="RH289" s="137"/>
      <c r="RI289" s="137"/>
      <c r="RJ289" s="137"/>
      <c r="RK289" s="137"/>
      <c r="RL289" s="137"/>
      <c r="RM289" s="137"/>
      <c r="RN289" s="137"/>
      <c r="RO289" s="137"/>
      <c r="RP289" s="137"/>
      <c r="RQ289" s="137"/>
      <c r="RR289" s="137"/>
      <c r="RS289" s="137"/>
      <c r="RT289" s="137"/>
      <c r="RU289" s="137"/>
      <c r="RV289" s="137"/>
      <c r="RW289" s="137"/>
    </row>
    <row r="290" spans="1:491" s="138" customFormat="1" ht="15.75" x14ac:dyDescent="0.25">
      <c r="A290" s="283"/>
      <c r="B290" s="280"/>
      <c r="C290" s="122" t="s">
        <v>5</v>
      </c>
      <c r="D290" s="144"/>
      <c r="E290" s="144"/>
      <c r="F290" s="123" t="e">
        <f t="shared" si="70"/>
        <v>#DIV/0!</v>
      </c>
      <c r="G290" s="121"/>
      <c r="H290" s="124"/>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c r="AX290" s="137"/>
      <c r="AY290" s="137"/>
      <c r="AZ290" s="137"/>
      <c r="BA290" s="137"/>
      <c r="BB290" s="137"/>
      <c r="BC290" s="137"/>
      <c r="BD290" s="137"/>
      <c r="BE290" s="137"/>
      <c r="BF290" s="137"/>
      <c r="BG290" s="137"/>
      <c r="BH290" s="137"/>
      <c r="BI290" s="137"/>
      <c r="BJ290" s="137"/>
      <c r="BK290" s="137"/>
      <c r="BL290" s="137"/>
      <c r="BM290" s="137"/>
      <c r="BN290" s="137"/>
      <c r="BO290" s="137"/>
      <c r="BP290" s="137"/>
      <c r="BQ290" s="137"/>
      <c r="BR290" s="137"/>
      <c r="BS290" s="137"/>
      <c r="BT290" s="137"/>
      <c r="BU290" s="137"/>
      <c r="BV290" s="137"/>
      <c r="BW290" s="137"/>
      <c r="BX290" s="137"/>
      <c r="BY290" s="137"/>
      <c r="BZ290" s="137"/>
      <c r="CA290" s="137"/>
      <c r="CB290" s="137"/>
      <c r="CC290" s="137"/>
      <c r="CD290" s="137"/>
      <c r="CE290" s="137"/>
      <c r="CF290" s="137"/>
      <c r="CG290" s="137"/>
      <c r="CH290" s="137"/>
      <c r="CI290" s="137"/>
      <c r="CJ290" s="137"/>
      <c r="CK290" s="137"/>
      <c r="CL290" s="137"/>
      <c r="CM290" s="137"/>
      <c r="CN290" s="137"/>
      <c r="CO290" s="137"/>
      <c r="CP290" s="137"/>
      <c r="CQ290" s="137"/>
      <c r="CR290" s="137"/>
      <c r="CS290" s="137"/>
      <c r="CT290" s="137"/>
      <c r="CU290" s="137"/>
      <c r="CV290" s="137"/>
      <c r="CW290" s="137"/>
      <c r="CX290" s="137"/>
      <c r="CY290" s="137"/>
      <c r="CZ290" s="137"/>
      <c r="DA290" s="137"/>
      <c r="DB290" s="137"/>
      <c r="DC290" s="137"/>
      <c r="DD290" s="137"/>
      <c r="DE290" s="137"/>
      <c r="DF290" s="137"/>
      <c r="DG290" s="137"/>
      <c r="DH290" s="137"/>
      <c r="DI290" s="137"/>
      <c r="DJ290" s="137"/>
      <c r="DK290" s="137"/>
      <c r="DL290" s="137"/>
      <c r="DM290" s="137"/>
      <c r="DN290" s="137"/>
      <c r="DO290" s="137"/>
      <c r="DP290" s="137"/>
      <c r="DQ290" s="137"/>
      <c r="DR290" s="137"/>
      <c r="DS290" s="137"/>
      <c r="DT290" s="137"/>
      <c r="DU290" s="137"/>
      <c r="DV290" s="137"/>
      <c r="DW290" s="137"/>
      <c r="DX290" s="137"/>
      <c r="DY290" s="137"/>
      <c r="DZ290" s="137"/>
      <c r="EA290" s="137"/>
      <c r="EB290" s="137"/>
      <c r="EC290" s="137"/>
      <c r="ED290" s="137"/>
      <c r="EE290" s="137"/>
      <c r="EF290" s="137"/>
      <c r="EG290" s="137"/>
      <c r="EH290" s="137"/>
      <c r="EI290" s="137"/>
      <c r="EJ290" s="137"/>
      <c r="EK290" s="137"/>
      <c r="EL290" s="137"/>
      <c r="EM290" s="137"/>
      <c r="EN290" s="137"/>
      <c r="EO290" s="137"/>
      <c r="EP290" s="137"/>
      <c r="EQ290" s="137"/>
      <c r="ER290" s="137"/>
      <c r="ES290" s="137"/>
      <c r="ET290" s="137"/>
      <c r="EU290" s="137"/>
      <c r="EV290" s="137"/>
      <c r="EW290" s="137"/>
      <c r="EX290" s="137"/>
      <c r="EY290" s="137"/>
      <c r="EZ290" s="137"/>
      <c r="FA290" s="137"/>
      <c r="FB290" s="137"/>
      <c r="FC290" s="137"/>
      <c r="FD290" s="137"/>
      <c r="FE290" s="137"/>
      <c r="FF290" s="137"/>
      <c r="FG290" s="137"/>
      <c r="FH290" s="137"/>
      <c r="FI290" s="137"/>
      <c r="FJ290" s="137"/>
      <c r="FK290" s="137"/>
      <c r="FL290" s="137"/>
      <c r="FM290" s="137"/>
      <c r="FN290" s="137"/>
      <c r="FO290" s="137"/>
      <c r="FP290" s="137"/>
      <c r="FQ290" s="137"/>
      <c r="FR290" s="137"/>
      <c r="FS290" s="137"/>
      <c r="FT290" s="137"/>
      <c r="FU290" s="137"/>
      <c r="FV290" s="137"/>
      <c r="FW290" s="137"/>
      <c r="FX290" s="137"/>
      <c r="FY290" s="137"/>
      <c r="FZ290" s="137"/>
      <c r="GA290" s="137"/>
      <c r="GB290" s="137"/>
      <c r="GC290" s="137"/>
      <c r="GD290" s="137"/>
      <c r="GE290" s="137"/>
      <c r="GF290" s="137"/>
      <c r="GG290" s="137"/>
      <c r="GH290" s="137"/>
      <c r="GI290" s="137"/>
      <c r="GJ290" s="137"/>
      <c r="GK290" s="137"/>
      <c r="GL290" s="137"/>
      <c r="GM290" s="137"/>
      <c r="GN290" s="137"/>
      <c r="GO290" s="137"/>
      <c r="GP290" s="137"/>
      <c r="GQ290" s="137"/>
      <c r="GR290" s="137"/>
      <c r="GS290" s="137"/>
      <c r="GT290" s="137"/>
      <c r="GU290" s="137"/>
      <c r="GV290" s="137"/>
      <c r="GW290" s="137"/>
      <c r="GX290" s="137"/>
      <c r="GY290" s="137"/>
      <c r="GZ290" s="137"/>
      <c r="HA290" s="137"/>
      <c r="HB290" s="137"/>
      <c r="HC290" s="137"/>
      <c r="HD290" s="137"/>
      <c r="HE290" s="137"/>
      <c r="HF290" s="137"/>
      <c r="HG290" s="137"/>
      <c r="HH290" s="137"/>
      <c r="HI290" s="137"/>
      <c r="HJ290" s="137"/>
      <c r="HK290" s="137"/>
      <c r="HL290" s="137"/>
      <c r="HM290" s="137"/>
      <c r="HN290" s="137"/>
      <c r="HO290" s="137"/>
      <c r="HP290" s="137"/>
      <c r="HQ290" s="137"/>
      <c r="HR290" s="137"/>
      <c r="HS290" s="137"/>
      <c r="HT290" s="137"/>
      <c r="HU290" s="137"/>
      <c r="HV290" s="137"/>
      <c r="HW290" s="137"/>
      <c r="HX290" s="137"/>
      <c r="HY290" s="137"/>
      <c r="HZ290" s="137"/>
      <c r="IA290" s="137"/>
      <c r="IB290" s="137"/>
      <c r="IC290" s="137"/>
      <c r="ID290" s="137"/>
      <c r="IE290" s="137"/>
      <c r="IF290" s="137"/>
      <c r="IG290" s="137"/>
      <c r="IH290" s="137"/>
      <c r="II290" s="137"/>
      <c r="IJ290" s="137"/>
      <c r="IK290" s="137"/>
      <c r="IL290" s="137"/>
      <c r="IM290" s="137"/>
      <c r="IN290" s="137"/>
      <c r="IO290" s="137"/>
      <c r="IP290" s="137"/>
      <c r="IQ290" s="137"/>
      <c r="IR290" s="137"/>
      <c r="IS290" s="137"/>
      <c r="IT290" s="137"/>
      <c r="IU290" s="137"/>
      <c r="IV290" s="137"/>
      <c r="IW290" s="137"/>
      <c r="IX290" s="137"/>
      <c r="IY290" s="137"/>
      <c r="IZ290" s="137"/>
      <c r="JA290" s="137"/>
      <c r="JB290" s="137"/>
      <c r="JC290" s="137"/>
      <c r="JD290" s="137"/>
      <c r="JE290" s="137"/>
      <c r="JF290" s="137"/>
      <c r="JG290" s="137"/>
      <c r="JH290" s="137"/>
      <c r="JI290" s="137"/>
      <c r="JJ290" s="137"/>
      <c r="JK290" s="137"/>
      <c r="JL290" s="137"/>
      <c r="JM290" s="137"/>
      <c r="JN290" s="137"/>
      <c r="JO290" s="137"/>
      <c r="JP290" s="137"/>
      <c r="JQ290" s="137"/>
      <c r="JR290" s="137"/>
      <c r="JS290" s="137"/>
      <c r="JT290" s="137"/>
      <c r="JU290" s="137"/>
      <c r="JV290" s="137"/>
      <c r="JW290" s="137"/>
      <c r="JX290" s="137"/>
      <c r="JY290" s="137"/>
      <c r="JZ290" s="137"/>
      <c r="KA290" s="137"/>
      <c r="KB290" s="137"/>
      <c r="KC290" s="137"/>
      <c r="KD290" s="137"/>
      <c r="KE290" s="137"/>
      <c r="KF290" s="137"/>
      <c r="KG290" s="137"/>
      <c r="KH290" s="137"/>
      <c r="KI290" s="137"/>
      <c r="KJ290" s="137"/>
      <c r="KK290" s="137"/>
      <c r="KL290" s="137"/>
      <c r="KM290" s="137"/>
      <c r="KN290" s="137"/>
      <c r="KO290" s="137"/>
      <c r="KP290" s="137"/>
      <c r="KQ290" s="137"/>
      <c r="KR290" s="137"/>
      <c r="KS290" s="137"/>
      <c r="KT290" s="137"/>
      <c r="KU290" s="137"/>
      <c r="KV290" s="137"/>
      <c r="KW290" s="137"/>
      <c r="KX290" s="137"/>
      <c r="KY290" s="137"/>
      <c r="KZ290" s="137"/>
      <c r="LA290" s="137"/>
      <c r="LB290" s="137"/>
      <c r="LC290" s="137"/>
      <c r="LD290" s="137"/>
      <c r="LE290" s="137"/>
      <c r="LF290" s="137"/>
      <c r="LG290" s="137"/>
      <c r="LH290" s="137"/>
      <c r="LI290" s="137"/>
      <c r="LJ290" s="137"/>
      <c r="LK290" s="137"/>
      <c r="LL290" s="137"/>
      <c r="LM290" s="137"/>
      <c r="LN290" s="137"/>
      <c r="LO290" s="137"/>
      <c r="LP290" s="137"/>
      <c r="LQ290" s="137"/>
      <c r="LR290" s="137"/>
      <c r="LS290" s="137"/>
      <c r="LT290" s="137"/>
      <c r="LU290" s="137"/>
      <c r="LV290" s="137"/>
      <c r="LW290" s="137"/>
      <c r="LX290" s="137"/>
      <c r="LY290" s="137"/>
      <c r="LZ290" s="137"/>
      <c r="MA290" s="137"/>
      <c r="MB290" s="137"/>
      <c r="MC290" s="137"/>
      <c r="MD290" s="137"/>
      <c r="ME290" s="137"/>
      <c r="MF290" s="137"/>
      <c r="MG290" s="137"/>
      <c r="MH290" s="137"/>
      <c r="MI290" s="137"/>
      <c r="MJ290" s="137"/>
      <c r="MK290" s="137"/>
      <c r="ML290" s="137"/>
      <c r="MM290" s="137"/>
      <c r="MN290" s="137"/>
      <c r="MO290" s="137"/>
      <c r="MP290" s="137"/>
      <c r="MQ290" s="137"/>
      <c r="MR290" s="137"/>
      <c r="MS290" s="137"/>
      <c r="MT290" s="137"/>
      <c r="MU290" s="137"/>
      <c r="MV290" s="137"/>
      <c r="MW290" s="137"/>
      <c r="MX290" s="137"/>
      <c r="MY290" s="137"/>
      <c r="MZ290" s="137"/>
      <c r="NA290" s="137"/>
      <c r="NB290" s="137"/>
      <c r="NC290" s="137"/>
      <c r="ND290" s="137"/>
      <c r="NE290" s="137"/>
      <c r="NF290" s="137"/>
      <c r="NG290" s="137"/>
      <c r="NH290" s="137"/>
      <c r="NI290" s="137"/>
      <c r="NJ290" s="137"/>
      <c r="NK290" s="137"/>
      <c r="NL290" s="137"/>
      <c r="NM290" s="137"/>
      <c r="NN290" s="137"/>
      <c r="NO290" s="137"/>
      <c r="NP290" s="137"/>
      <c r="NQ290" s="137"/>
      <c r="NR290" s="137"/>
      <c r="NS290" s="137"/>
      <c r="NT290" s="137"/>
      <c r="NU290" s="137"/>
      <c r="NV290" s="137"/>
      <c r="NW290" s="137"/>
      <c r="NX290" s="137"/>
      <c r="NY290" s="137"/>
      <c r="NZ290" s="137"/>
      <c r="OA290" s="137"/>
      <c r="OB290" s="137"/>
      <c r="OC290" s="137"/>
      <c r="OD290" s="137"/>
      <c r="OE290" s="137"/>
      <c r="OF290" s="137"/>
      <c r="OG290" s="137"/>
      <c r="OH290" s="137"/>
      <c r="OI290" s="137"/>
      <c r="OJ290" s="137"/>
      <c r="OK290" s="137"/>
      <c r="OL290" s="137"/>
      <c r="OM290" s="137"/>
      <c r="ON290" s="137"/>
      <c r="OO290" s="137"/>
      <c r="OP290" s="137"/>
      <c r="OQ290" s="137"/>
      <c r="OR290" s="137"/>
      <c r="OS290" s="137"/>
      <c r="OT290" s="137"/>
      <c r="OU290" s="137"/>
      <c r="OV290" s="137"/>
      <c r="OW290" s="137"/>
      <c r="OX290" s="137"/>
      <c r="OY290" s="137"/>
      <c r="OZ290" s="137"/>
      <c r="PA290" s="137"/>
      <c r="PB290" s="137"/>
      <c r="PC290" s="137"/>
      <c r="PD290" s="137"/>
      <c r="PE290" s="137"/>
      <c r="PF290" s="137"/>
      <c r="PG290" s="137"/>
      <c r="PH290" s="137"/>
      <c r="PI290" s="137"/>
      <c r="PJ290" s="137"/>
      <c r="PK290" s="137"/>
      <c r="PL290" s="137"/>
      <c r="PM290" s="137"/>
      <c r="PN290" s="137"/>
      <c r="PO290" s="137"/>
      <c r="PP290" s="137"/>
      <c r="PQ290" s="137"/>
      <c r="PR290" s="137"/>
      <c r="PS290" s="137"/>
      <c r="PT290" s="137"/>
      <c r="PU290" s="137"/>
      <c r="PV290" s="137"/>
      <c r="PW290" s="137"/>
      <c r="PX290" s="137"/>
      <c r="PY290" s="137"/>
      <c r="PZ290" s="137"/>
      <c r="QA290" s="137"/>
      <c r="QB290" s="137"/>
      <c r="QC290" s="137"/>
      <c r="QD290" s="137"/>
      <c r="QE290" s="137"/>
      <c r="QF290" s="137"/>
      <c r="QG290" s="137"/>
      <c r="QH290" s="137"/>
      <c r="QI290" s="137"/>
      <c r="QJ290" s="137"/>
      <c r="QK290" s="137"/>
      <c r="QL290" s="137"/>
      <c r="QM290" s="137"/>
      <c r="QN290" s="137"/>
      <c r="QO290" s="137"/>
      <c r="QP290" s="137"/>
      <c r="QQ290" s="137"/>
      <c r="QR290" s="137"/>
      <c r="QS290" s="137"/>
      <c r="QT290" s="137"/>
      <c r="QU290" s="137"/>
      <c r="QV290" s="137"/>
      <c r="QW290" s="137"/>
      <c r="QX290" s="137"/>
      <c r="QY290" s="137"/>
      <c r="QZ290" s="137"/>
      <c r="RA290" s="137"/>
      <c r="RB290" s="137"/>
      <c r="RC290" s="137"/>
      <c r="RD290" s="137"/>
      <c r="RE290" s="137"/>
      <c r="RF290" s="137"/>
      <c r="RG290" s="137"/>
      <c r="RH290" s="137"/>
      <c r="RI290" s="137"/>
      <c r="RJ290" s="137"/>
      <c r="RK290" s="137"/>
      <c r="RL290" s="137"/>
      <c r="RM290" s="137"/>
      <c r="RN290" s="137"/>
      <c r="RO290" s="137"/>
      <c r="RP290" s="137"/>
      <c r="RQ290" s="137"/>
      <c r="RR290" s="137"/>
      <c r="RS290" s="137"/>
      <c r="RT290" s="137"/>
      <c r="RU290" s="137"/>
      <c r="RV290" s="137"/>
      <c r="RW290" s="137"/>
    </row>
    <row r="291" spans="1:491" ht="15.75" customHeight="1" x14ac:dyDescent="0.25">
      <c r="A291" s="257" t="s">
        <v>104</v>
      </c>
      <c r="B291" s="266" t="s">
        <v>171</v>
      </c>
      <c r="C291" s="13" t="s">
        <v>2</v>
      </c>
      <c r="D291" s="190">
        <f>D292+D293</f>
        <v>6938.76289</v>
      </c>
      <c r="E291" s="190">
        <f>E292+E293</f>
        <v>6938.76289</v>
      </c>
      <c r="F291" s="101">
        <f>E291/D291</f>
        <v>1</v>
      </c>
      <c r="G291" s="109" t="s">
        <v>161</v>
      </c>
      <c r="H291" s="106"/>
    </row>
    <row r="292" spans="1:491" ht="15.75" x14ac:dyDescent="0.25">
      <c r="A292" s="258"/>
      <c r="B292" s="267"/>
      <c r="C292" s="13" t="s">
        <v>3</v>
      </c>
      <c r="D292" s="190">
        <v>208.16289</v>
      </c>
      <c r="E292" s="190">
        <v>208.16289</v>
      </c>
      <c r="F292" s="101">
        <f t="shared" ref="F292:F294" si="71">E292/D292</f>
        <v>1</v>
      </c>
      <c r="G292" s="119"/>
      <c r="H292" s="120"/>
    </row>
    <row r="293" spans="1:491" ht="15.75" x14ac:dyDescent="0.25">
      <c r="A293" s="258"/>
      <c r="B293" s="267"/>
      <c r="C293" s="13" t="s">
        <v>4</v>
      </c>
      <c r="D293" s="190">
        <v>6730.6</v>
      </c>
      <c r="E293" s="190">
        <v>6730.6</v>
      </c>
      <c r="F293" s="101">
        <f t="shared" si="71"/>
        <v>1</v>
      </c>
      <c r="G293" s="119"/>
      <c r="H293" s="120"/>
    </row>
    <row r="294" spans="1:491" ht="15.75" x14ac:dyDescent="0.25">
      <c r="A294" s="259"/>
      <c r="B294" s="268"/>
      <c r="C294" s="13" t="s">
        <v>5</v>
      </c>
      <c r="D294" s="145"/>
      <c r="E294" s="145"/>
      <c r="F294" s="101" t="e">
        <f t="shared" si="71"/>
        <v>#DIV/0!</v>
      </c>
      <c r="G294" s="119"/>
      <c r="H294" s="120"/>
    </row>
    <row r="295" spans="1:491" s="148" customFormat="1" ht="15.75" x14ac:dyDescent="0.25">
      <c r="A295" s="284"/>
      <c r="B295" s="287" t="s">
        <v>172</v>
      </c>
      <c r="C295" s="125" t="s">
        <v>2</v>
      </c>
      <c r="D295" s="143">
        <f>D296+D297</f>
        <v>386488.65246999997</v>
      </c>
      <c r="E295" s="143">
        <f>E296+E297</f>
        <v>385904.17392999999</v>
      </c>
      <c r="F295" s="126">
        <f>E295/D295</f>
        <v>0.99848772134378416</v>
      </c>
      <c r="G295" s="128" t="s">
        <v>92</v>
      </c>
      <c r="H295" s="129"/>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c r="BV295" s="147"/>
      <c r="BW295" s="147"/>
      <c r="BX295" s="147"/>
      <c r="BY295" s="147"/>
      <c r="BZ295" s="147"/>
      <c r="CA295" s="147"/>
      <c r="CB295" s="147"/>
      <c r="CC295" s="147"/>
      <c r="CD295" s="147"/>
      <c r="CE295" s="147"/>
      <c r="CF295" s="147"/>
      <c r="CG295" s="147"/>
      <c r="CH295" s="147"/>
      <c r="CI295" s="147"/>
      <c r="CJ295" s="147"/>
      <c r="CK295" s="147"/>
      <c r="CL295" s="147"/>
      <c r="CM295" s="147"/>
      <c r="CN295" s="147"/>
      <c r="CO295" s="147"/>
      <c r="CP295" s="147"/>
      <c r="CQ295" s="147"/>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c r="DQ295" s="147"/>
      <c r="DR295" s="147"/>
      <c r="DS295" s="147"/>
      <c r="DT295" s="147"/>
      <c r="DU295" s="147"/>
      <c r="DV295" s="147"/>
      <c r="DW295" s="147"/>
      <c r="DX295" s="147"/>
      <c r="DY295" s="147"/>
      <c r="DZ295" s="147"/>
      <c r="EA295" s="147"/>
      <c r="EB295" s="147"/>
      <c r="EC295" s="147"/>
      <c r="ED295" s="147"/>
      <c r="EE295" s="147"/>
      <c r="EF295" s="147"/>
      <c r="EG295" s="147"/>
      <c r="EH295" s="147"/>
      <c r="EI295" s="147"/>
      <c r="EJ295" s="147"/>
      <c r="EK295" s="147"/>
      <c r="EL295" s="147"/>
      <c r="EM295" s="147"/>
      <c r="EN295" s="147"/>
      <c r="EO295" s="147"/>
      <c r="EP295" s="147"/>
      <c r="EQ295" s="147"/>
      <c r="ER295" s="147"/>
      <c r="ES295" s="147"/>
      <c r="ET295" s="147"/>
      <c r="EU295" s="147"/>
      <c r="EV295" s="147"/>
      <c r="EW295" s="147"/>
      <c r="EX295" s="147"/>
      <c r="EY295" s="147"/>
      <c r="EZ295" s="147"/>
      <c r="FA295" s="147"/>
      <c r="FB295" s="147"/>
      <c r="FC295" s="147"/>
      <c r="FD295" s="147"/>
      <c r="FE295" s="147"/>
      <c r="FF295" s="147"/>
      <c r="FG295" s="147"/>
      <c r="FH295" s="147"/>
      <c r="FI295" s="147"/>
      <c r="FJ295" s="147"/>
      <c r="FK295" s="147"/>
      <c r="FL295" s="147"/>
      <c r="FM295" s="147"/>
      <c r="FN295" s="147"/>
      <c r="FO295" s="147"/>
      <c r="FP295" s="147"/>
      <c r="FQ295" s="147"/>
      <c r="FR295" s="147"/>
      <c r="FS295" s="147"/>
      <c r="FT295" s="147"/>
      <c r="FU295" s="147"/>
      <c r="FV295" s="147"/>
      <c r="FW295" s="147"/>
      <c r="FX295" s="147"/>
      <c r="FY295" s="147"/>
      <c r="FZ295" s="147"/>
      <c r="GA295" s="147"/>
      <c r="GB295" s="147"/>
      <c r="GC295" s="147"/>
      <c r="GD295" s="147"/>
      <c r="GE295" s="147"/>
      <c r="GF295" s="147"/>
      <c r="GG295" s="147"/>
      <c r="GH295" s="147"/>
      <c r="GI295" s="147"/>
      <c r="GJ295" s="147"/>
      <c r="GK295" s="147"/>
      <c r="GL295" s="147"/>
      <c r="GM295" s="147"/>
      <c r="GN295" s="147"/>
      <c r="GO295" s="147"/>
      <c r="GP295" s="147"/>
      <c r="GQ295" s="147"/>
      <c r="GR295" s="147"/>
      <c r="GS295" s="147"/>
      <c r="GT295" s="147"/>
      <c r="GU295" s="147"/>
      <c r="GV295" s="147"/>
      <c r="GW295" s="147"/>
      <c r="GX295" s="147"/>
      <c r="GY295" s="147"/>
      <c r="GZ295" s="147"/>
      <c r="HA295" s="147"/>
      <c r="HB295" s="147"/>
      <c r="HC295" s="147"/>
      <c r="HD295" s="147"/>
      <c r="HE295" s="147"/>
      <c r="HF295" s="147"/>
      <c r="HG295" s="147"/>
      <c r="HH295" s="147"/>
      <c r="HI295" s="147"/>
      <c r="HJ295" s="147"/>
      <c r="HK295" s="147"/>
      <c r="HL295" s="147"/>
      <c r="HM295" s="147"/>
      <c r="HN295" s="147"/>
      <c r="HO295" s="147"/>
      <c r="HP295" s="147"/>
      <c r="HQ295" s="147"/>
      <c r="HR295" s="147"/>
      <c r="HS295" s="147"/>
      <c r="HT295" s="147"/>
      <c r="HU295" s="147"/>
      <c r="HV295" s="147"/>
      <c r="HW295" s="147"/>
      <c r="HX295" s="147"/>
      <c r="HY295" s="147"/>
      <c r="HZ295" s="147"/>
      <c r="IA295" s="147"/>
      <c r="IB295" s="147"/>
      <c r="IC295" s="147"/>
      <c r="ID295" s="147"/>
      <c r="IE295" s="147"/>
      <c r="IF295" s="147"/>
      <c r="IG295" s="147"/>
      <c r="IH295" s="147"/>
      <c r="II295" s="147"/>
      <c r="IJ295" s="147"/>
      <c r="IK295" s="147"/>
      <c r="IL295" s="147"/>
      <c r="IM295" s="147"/>
      <c r="IN295" s="147"/>
      <c r="IO295" s="147"/>
      <c r="IP295" s="147"/>
      <c r="IQ295" s="147"/>
      <c r="IR295" s="147"/>
      <c r="IS295" s="147"/>
      <c r="IT295" s="147"/>
      <c r="IU295" s="147"/>
      <c r="IV295" s="147"/>
      <c r="IW295" s="147"/>
      <c r="IX295" s="147"/>
      <c r="IY295" s="147"/>
      <c r="IZ295" s="147"/>
      <c r="JA295" s="147"/>
      <c r="JB295" s="147"/>
      <c r="JC295" s="147"/>
      <c r="JD295" s="147"/>
      <c r="JE295" s="147"/>
      <c r="JF295" s="147"/>
      <c r="JG295" s="147"/>
      <c r="JH295" s="147"/>
      <c r="JI295" s="147"/>
      <c r="JJ295" s="147"/>
      <c r="JK295" s="147"/>
      <c r="JL295" s="147"/>
      <c r="JM295" s="147"/>
      <c r="JN295" s="147"/>
      <c r="JO295" s="147"/>
      <c r="JP295" s="147"/>
      <c r="JQ295" s="147"/>
      <c r="JR295" s="147"/>
      <c r="JS295" s="147"/>
      <c r="JT295" s="147"/>
      <c r="JU295" s="147"/>
      <c r="JV295" s="147"/>
      <c r="JW295" s="147"/>
      <c r="JX295" s="147"/>
      <c r="JY295" s="147"/>
      <c r="JZ295" s="147"/>
      <c r="KA295" s="147"/>
      <c r="KB295" s="147"/>
      <c r="KC295" s="147"/>
      <c r="KD295" s="147"/>
      <c r="KE295" s="147"/>
      <c r="KF295" s="147"/>
      <c r="KG295" s="147"/>
      <c r="KH295" s="147"/>
      <c r="KI295" s="147"/>
      <c r="KJ295" s="147"/>
      <c r="KK295" s="147"/>
      <c r="KL295" s="147"/>
      <c r="KM295" s="147"/>
      <c r="KN295" s="147"/>
      <c r="KO295" s="147"/>
      <c r="KP295" s="147"/>
      <c r="KQ295" s="147"/>
      <c r="KR295" s="147"/>
      <c r="KS295" s="147"/>
      <c r="KT295" s="147"/>
      <c r="KU295" s="147"/>
      <c r="KV295" s="147"/>
      <c r="KW295" s="147"/>
      <c r="KX295" s="147"/>
      <c r="KY295" s="147"/>
      <c r="KZ295" s="147"/>
      <c r="LA295" s="147"/>
      <c r="LB295" s="147"/>
      <c r="LC295" s="147"/>
      <c r="LD295" s="147"/>
      <c r="LE295" s="147"/>
      <c r="LF295" s="147"/>
      <c r="LG295" s="147"/>
      <c r="LH295" s="147"/>
      <c r="LI295" s="147"/>
      <c r="LJ295" s="147"/>
      <c r="LK295" s="147"/>
      <c r="LL295" s="147"/>
      <c r="LM295" s="147"/>
      <c r="LN295" s="147"/>
      <c r="LO295" s="147"/>
      <c r="LP295" s="147"/>
      <c r="LQ295" s="147"/>
      <c r="LR295" s="147"/>
      <c r="LS295" s="147"/>
      <c r="LT295" s="147"/>
      <c r="LU295" s="147"/>
      <c r="LV295" s="147"/>
      <c r="LW295" s="147"/>
      <c r="LX295" s="147"/>
      <c r="LY295" s="147"/>
      <c r="LZ295" s="147"/>
      <c r="MA295" s="147"/>
      <c r="MB295" s="147"/>
      <c r="MC295" s="147"/>
      <c r="MD295" s="147"/>
      <c r="ME295" s="147"/>
      <c r="MF295" s="147"/>
      <c r="MG295" s="147"/>
      <c r="MH295" s="147"/>
      <c r="MI295" s="147"/>
      <c r="MJ295" s="147"/>
      <c r="MK295" s="147"/>
      <c r="ML295" s="147"/>
      <c r="MM295" s="147"/>
      <c r="MN295" s="147"/>
      <c r="MO295" s="147"/>
      <c r="MP295" s="147"/>
      <c r="MQ295" s="147"/>
      <c r="MR295" s="147"/>
      <c r="MS295" s="147"/>
      <c r="MT295" s="147"/>
      <c r="MU295" s="147"/>
      <c r="MV295" s="147"/>
      <c r="MW295" s="147"/>
      <c r="MX295" s="147"/>
      <c r="MY295" s="147"/>
      <c r="MZ295" s="147"/>
      <c r="NA295" s="147"/>
      <c r="NB295" s="147"/>
      <c r="NC295" s="147"/>
      <c r="ND295" s="147"/>
      <c r="NE295" s="147"/>
      <c r="NF295" s="147"/>
      <c r="NG295" s="147"/>
      <c r="NH295" s="147"/>
      <c r="NI295" s="147"/>
      <c r="NJ295" s="147"/>
      <c r="NK295" s="147"/>
      <c r="NL295" s="147"/>
      <c r="NM295" s="147"/>
      <c r="NN295" s="147"/>
      <c r="NO295" s="147"/>
      <c r="NP295" s="147"/>
      <c r="NQ295" s="147"/>
      <c r="NR295" s="147"/>
      <c r="NS295" s="147"/>
      <c r="NT295" s="147"/>
      <c r="NU295" s="147"/>
      <c r="NV295" s="147"/>
      <c r="NW295" s="147"/>
      <c r="NX295" s="147"/>
      <c r="NY295" s="147"/>
      <c r="NZ295" s="147"/>
      <c r="OA295" s="147"/>
      <c r="OB295" s="147"/>
      <c r="OC295" s="147"/>
      <c r="OD295" s="147"/>
      <c r="OE295" s="147"/>
      <c r="OF295" s="147"/>
      <c r="OG295" s="147"/>
      <c r="OH295" s="147"/>
      <c r="OI295" s="147"/>
      <c r="OJ295" s="147"/>
      <c r="OK295" s="147"/>
      <c r="OL295" s="147"/>
      <c r="OM295" s="147"/>
      <c r="ON295" s="147"/>
      <c r="OO295" s="147"/>
      <c r="OP295" s="147"/>
      <c r="OQ295" s="147"/>
      <c r="OR295" s="147"/>
      <c r="OS295" s="147"/>
      <c r="OT295" s="147"/>
      <c r="OU295" s="147"/>
      <c r="OV295" s="147"/>
      <c r="OW295" s="147"/>
      <c r="OX295" s="147"/>
      <c r="OY295" s="147"/>
      <c r="OZ295" s="147"/>
      <c r="PA295" s="147"/>
      <c r="PB295" s="147"/>
      <c r="PC295" s="147"/>
      <c r="PD295" s="147"/>
      <c r="PE295" s="147"/>
      <c r="PF295" s="147"/>
      <c r="PG295" s="147"/>
      <c r="PH295" s="147"/>
      <c r="PI295" s="147"/>
      <c r="PJ295" s="147"/>
      <c r="PK295" s="147"/>
      <c r="PL295" s="147"/>
      <c r="PM295" s="147"/>
      <c r="PN295" s="147"/>
      <c r="PO295" s="147"/>
      <c r="PP295" s="147"/>
      <c r="PQ295" s="147"/>
      <c r="PR295" s="147"/>
      <c r="PS295" s="147"/>
      <c r="PT295" s="147"/>
      <c r="PU295" s="147"/>
      <c r="PV295" s="147"/>
      <c r="PW295" s="147"/>
      <c r="PX295" s="147"/>
      <c r="PY295" s="147"/>
      <c r="PZ295" s="147"/>
      <c r="QA295" s="147"/>
      <c r="QB295" s="147"/>
      <c r="QC295" s="147"/>
      <c r="QD295" s="147"/>
      <c r="QE295" s="147"/>
      <c r="QF295" s="147"/>
      <c r="QG295" s="147"/>
      <c r="QH295" s="147"/>
      <c r="QI295" s="147"/>
      <c r="QJ295" s="147"/>
      <c r="QK295" s="147"/>
      <c r="QL295" s="147"/>
      <c r="QM295" s="147"/>
      <c r="QN295" s="147"/>
      <c r="QO295" s="147"/>
      <c r="QP295" s="147"/>
      <c r="QQ295" s="147"/>
      <c r="QR295" s="147"/>
      <c r="QS295" s="147"/>
      <c r="QT295" s="147"/>
      <c r="QU295" s="147"/>
      <c r="QV295" s="147"/>
      <c r="QW295" s="147"/>
      <c r="QX295" s="147"/>
      <c r="QY295" s="147"/>
      <c r="QZ295" s="147"/>
      <c r="RA295" s="147"/>
      <c r="RB295" s="147"/>
      <c r="RC295" s="147"/>
      <c r="RD295" s="147"/>
      <c r="RE295" s="147"/>
      <c r="RF295" s="147"/>
      <c r="RG295" s="147"/>
      <c r="RH295" s="147"/>
      <c r="RI295" s="147"/>
      <c r="RJ295" s="147"/>
      <c r="RK295" s="147"/>
      <c r="RL295" s="147"/>
      <c r="RM295" s="147"/>
      <c r="RN295" s="147"/>
      <c r="RO295" s="147"/>
      <c r="RP295" s="147"/>
      <c r="RQ295" s="147"/>
      <c r="RR295" s="147"/>
      <c r="RS295" s="147"/>
      <c r="RT295" s="147"/>
      <c r="RU295" s="147"/>
      <c r="RV295" s="147"/>
      <c r="RW295" s="147"/>
    </row>
    <row r="296" spans="1:491" s="148" customFormat="1" ht="15.75" x14ac:dyDescent="0.25">
      <c r="A296" s="285"/>
      <c r="B296" s="288"/>
      <c r="C296" s="125" t="s">
        <v>3</v>
      </c>
      <c r="D296" s="143">
        <f>D300</f>
        <v>386488.65246999997</v>
      </c>
      <c r="E296" s="143">
        <f>E300</f>
        <v>385904.17392999999</v>
      </c>
      <c r="F296" s="126">
        <f t="shared" ref="F296:F298" si="72">E296/D296</f>
        <v>0.99848772134378416</v>
      </c>
      <c r="G296" s="128"/>
      <c r="H296" s="129"/>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c r="BZ296" s="147"/>
      <c r="CA296" s="147"/>
      <c r="CB296" s="147"/>
      <c r="CC296" s="147"/>
      <c r="CD296" s="147"/>
      <c r="CE296" s="147"/>
      <c r="CF296" s="147"/>
      <c r="CG296" s="147"/>
      <c r="CH296" s="147"/>
      <c r="CI296" s="147"/>
      <c r="CJ296" s="147"/>
      <c r="CK296" s="147"/>
      <c r="CL296" s="147"/>
      <c r="CM296" s="147"/>
      <c r="CN296" s="147"/>
      <c r="CO296" s="147"/>
      <c r="CP296" s="147"/>
      <c r="CQ296" s="147"/>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c r="DQ296" s="147"/>
      <c r="DR296" s="147"/>
      <c r="DS296" s="147"/>
      <c r="DT296" s="147"/>
      <c r="DU296" s="147"/>
      <c r="DV296" s="147"/>
      <c r="DW296" s="147"/>
      <c r="DX296" s="147"/>
      <c r="DY296" s="147"/>
      <c r="DZ296" s="147"/>
      <c r="EA296" s="147"/>
      <c r="EB296" s="147"/>
      <c r="EC296" s="147"/>
      <c r="ED296" s="147"/>
      <c r="EE296" s="147"/>
      <c r="EF296" s="147"/>
      <c r="EG296" s="147"/>
      <c r="EH296" s="147"/>
      <c r="EI296" s="147"/>
      <c r="EJ296" s="147"/>
      <c r="EK296" s="147"/>
      <c r="EL296" s="147"/>
      <c r="EM296" s="147"/>
      <c r="EN296" s="147"/>
      <c r="EO296" s="147"/>
      <c r="EP296" s="147"/>
      <c r="EQ296" s="147"/>
      <c r="ER296" s="147"/>
      <c r="ES296" s="147"/>
      <c r="ET296" s="147"/>
      <c r="EU296" s="147"/>
      <c r="EV296" s="147"/>
      <c r="EW296" s="147"/>
      <c r="EX296" s="147"/>
      <c r="EY296" s="147"/>
      <c r="EZ296" s="147"/>
      <c r="FA296" s="147"/>
      <c r="FB296" s="147"/>
      <c r="FC296" s="147"/>
      <c r="FD296" s="147"/>
      <c r="FE296" s="147"/>
      <c r="FF296" s="147"/>
      <c r="FG296" s="147"/>
      <c r="FH296" s="147"/>
      <c r="FI296" s="147"/>
      <c r="FJ296" s="147"/>
      <c r="FK296" s="147"/>
      <c r="FL296" s="147"/>
      <c r="FM296" s="147"/>
      <c r="FN296" s="147"/>
      <c r="FO296" s="147"/>
      <c r="FP296" s="147"/>
      <c r="FQ296" s="147"/>
      <c r="FR296" s="147"/>
      <c r="FS296" s="147"/>
      <c r="FT296" s="147"/>
      <c r="FU296" s="147"/>
      <c r="FV296" s="147"/>
      <c r="FW296" s="147"/>
      <c r="FX296" s="147"/>
      <c r="FY296" s="147"/>
      <c r="FZ296" s="147"/>
      <c r="GA296" s="147"/>
      <c r="GB296" s="147"/>
      <c r="GC296" s="147"/>
      <c r="GD296" s="147"/>
      <c r="GE296" s="147"/>
      <c r="GF296" s="147"/>
      <c r="GG296" s="147"/>
      <c r="GH296" s="147"/>
      <c r="GI296" s="147"/>
      <c r="GJ296" s="147"/>
      <c r="GK296" s="147"/>
      <c r="GL296" s="147"/>
      <c r="GM296" s="147"/>
      <c r="GN296" s="147"/>
      <c r="GO296" s="147"/>
      <c r="GP296" s="147"/>
      <c r="GQ296" s="147"/>
      <c r="GR296" s="147"/>
      <c r="GS296" s="147"/>
      <c r="GT296" s="147"/>
      <c r="GU296" s="147"/>
      <c r="GV296" s="147"/>
      <c r="GW296" s="147"/>
      <c r="GX296" s="147"/>
      <c r="GY296" s="147"/>
      <c r="GZ296" s="147"/>
      <c r="HA296" s="147"/>
      <c r="HB296" s="147"/>
      <c r="HC296" s="147"/>
      <c r="HD296" s="147"/>
      <c r="HE296" s="147"/>
      <c r="HF296" s="147"/>
      <c r="HG296" s="147"/>
      <c r="HH296" s="147"/>
      <c r="HI296" s="147"/>
      <c r="HJ296" s="147"/>
      <c r="HK296" s="147"/>
      <c r="HL296" s="147"/>
      <c r="HM296" s="147"/>
      <c r="HN296" s="147"/>
      <c r="HO296" s="147"/>
      <c r="HP296" s="147"/>
      <c r="HQ296" s="147"/>
      <c r="HR296" s="147"/>
      <c r="HS296" s="147"/>
      <c r="HT296" s="147"/>
      <c r="HU296" s="147"/>
      <c r="HV296" s="147"/>
      <c r="HW296" s="147"/>
      <c r="HX296" s="147"/>
      <c r="HY296" s="147"/>
      <c r="HZ296" s="147"/>
      <c r="IA296" s="147"/>
      <c r="IB296" s="147"/>
      <c r="IC296" s="147"/>
      <c r="ID296" s="147"/>
      <c r="IE296" s="147"/>
      <c r="IF296" s="147"/>
      <c r="IG296" s="147"/>
      <c r="IH296" s="147"/>
      <c r="II296" s="147"/>
      <c r="IJ296" s="147"/>
      <c r="IK296" s="147"/>
      <c r="IL296" s="147"/>
      <c r="IM296" s="147"/>
      <c r="IN296" s="147"/>
      <c r="IO296" s="147"/>
      <c r="IP296" s="147"/>
      <c r="IQ296" s="147"/>
      <c r="IR296" s="147"/>
      <c r="IS296" s="147"/>
      <c r="IT296" s="147"/>
      <c r="IU296" s="147"/>
      <c r="IV296" s="147"/>
      <c r="IW296" s="147"/>
      <c r="IX296" s="147"/>
      <c r="IY296" s="147"/>
      <c r="IZ296" s="147"/>
      <c r="JA296" s="147"/>
      <c r="JB296" s="147"/>
      <c r="JC296" s="147"/>
      <c r="JD296" s="147"/>
      <c r="JE296" s="147"/>
      <c r="JF296" s="147"/>
      <c r="JG296" s="147"/>
      <c r="JH296" s="147"/>
      <c r="JI296" s="147"/>
      <c r="JJ296" s="147"/>
      <c r="JK296" s="147"/>
      <c r="JL296" s="147"/>
      <c r="JM296" s="147"/>
      <c r="JN296" s="147"/>
      <c r="JO296" s="147"/>
      <c r="JP296" s="147"/>
      <c r="JQ296" s="147"/>
      <c r="JR296" s="147"/>
      <c r="JS296" s="147"/>
      <c r="JT296" s="147"/>
      <c r="JU296" s="147"/>
      <c r="JV296" s="147"/>
      <c r="JW296" s="147"/>
      <c r="JX296" s="147"/>
      <c r="JY296" s="147"/>
      <c r="JZ296" s="147"/>
      <c r="KA296" s="147"/>
      <c r="KB296" s="147"/>
      <c r="KC296" s="147"/>
      <c r="KD296" s="147"/>
      <c r="KE296" s="147"/>
      <c r="KF296" s="147"/>
      <c r="KG296" s="147"/>
      <c r="KH296" s="147"/>
      <c r="KI296" s="147"/>
      <c r="KJ296" s="147"/>
      <c r="KK296" s="147"/>
      <c r="KL296" s="147"/>
      <c r="KM296" s="147"/>
      <c r="KN296" s="147"/>
      <c r="KO296" s="147"/>
      <c r="KP296" s="147"/>
      <c r="KQ296" s="147"/>
      <c r="KR296" s="147"/>
      <c r="KS296" s="147"/>
      <c r="KT296" s="147"/>
      <c r="KU296" s="147"/>
      <c r="KV296" s="147"/>
      <c r="KW296" s="147"/>
      <c r="KX296" s="147"/>
      <c r="KY296" s="147"/>
      <c r="KZ296" s="147"/>
      <c r="LA296" s="147"/>
      <c r="LB296" s="147"/>
      <c r="LC296" s="147"/>
      <c r="LD296" s="147"/>
      <c r="LE296" s="147"/>
      <c r="LF296" s="147"/>
      <c r="LG296" s="147"/>
      <c r="LH296" s="147"/>
      <c r="LI296" s="147"/>
      <c r="LJ296" s="147"/>
      <c r="LK296" s="147"/>
      <c r="LL296" s="147"/>
      <c r="LM296" s="147"/>
      <c r="LN296" s="147"/>
      <c r="LO296" s="147"/>
      <c r="LP296" s="147"/>
      <c r="LQ296" s="147"/>
      <c r="LR296" s="147"/>
      <c r="LS296" s="147"/>
      <c r="LT296" s="147"/>
      <c r="LU296" s="147"/>
      <c r="LV296" s="147"/>
      <c r="LW296" s="147"/>
      <c r="LX296" s="147"/>
      <c r="LY296" s="147"/>
      <c r="LZ296" s="147"/>
      <c r="MA296" s="147"/>
      <c r="MB296" s="147"/>
      <c r="MC296" s="147"/>
      <c r="MD296" s="147"/>
      <c r="ME296" s="147"/>
      <c r="MF296" s="147"/>
      <c r="MG296" s="147"/>
      <c r="MH296" s="147"/>
      <c r="MI296" s="147"/>
      <c r="MJ296" s="147"/>
      <c r="MK296" s="147"/>
      <c r="ML296" s="147"/>
      <c r="MM296" s="147"/>
      <c r="MN296" s="147"/>
      <c r="MO296" s="147"/>
      <c r="MP296" s="147"/>
      <c r="MQ296" s="147"/>
      <c r="MR296" s="147"/>
      <c r="MS296" s="147"/>
      <c r="MT296" s="147"/>
      <c r="MU296" s="147"/>
      <c r="MV296" s="147"/>
      <c r="MW296" s="147"/>
      <c r="MX296" s="147"/>
      <c r="MY296" s="147"/>
      <c r="MZ296" s="147"/>
      <c r="NA296" s="147"/>
      <c r="NB296" s="147"/>
      <c r="NC296" s="147"/>
      <c r="ND296" s="147"/>
      <c r="NE296" s="147"/>
      <c r="NF296" s="147"/>
      <c r="NG296" s="147"/>
      <c r="NH296" s="147"/>
      <c r="NI296" s="147"/>
      <c r="NJ296" s="147"/>
      <c r="NK296" s="147"/>
      <c r="NL296" s="147"/>
      <c r="NM296" s="147"/>
      <c r="NN296" s="147"/>
      <c r="NO296" s="147"/>
      <c r="NP296" s="147"/>
      <c r="NQ296" s="147"/>
      <c r="NR296" s="147"/>
      <c r="NS296" s="147"/>
      <c r="NT296" s="147"/>
      <c r="NU296" s="147"/>
      <c r="NV296" s="147"/>
      <c r="NW296" s="147"/>
      <c r="NX296" s="147"/>
      <c r="NY296" s="147"/>
      <c r="NZ296" s="147"/>
      <c r="OA296" s="147"/>
      <c r="OB296" s="147"/>
      <c r="OC296" s="147"/>
      <c r="OD296" s="147"/>
      <c r="OE296" s="147"/>
      <c r="OF296" s="147"/>
      <c r="OG296" s="147"/>
      <c r="OH296" s="147"/>
      <c r="OI296" s="147"/>
      <c r="OJ296" s="147"/>
      <c r="OK296" s="147"/>
      <c r="OL296" s="147"/>
      <c r="OM296" s="147"/>
      <c r="ON296" s="147"/>
      <c r="OO296" s="147"/>
      <c r="OP296" s="147"/>
      <c r="OQ296" s="147"/>
      <c r="OR296" s="147"/>
      <c r="OS296" s="147"/>
      <c r="OT296" s="147"/>
      <c r="OU296" s="147"/>
      <c r="OV296" s="147"/>
      <c r="OW296" s="147"/>
      <c r="OX296" s="147"/>
      <c r="OY296" s="147"/>
      <c r="OZ296" s="147"/>
      <c r="PA296" s="147"/>
      <c r="PB296" s="147"/>
      <c r="PC296" s="147"/>
      <c r="PD296" s="147"/>
      <c r="PE296" s="147"/>
      <c r="PF296" s="147"/>
      <c r="PG296" s="147"/>
      <c r="PH296" s="147"/>
      <c r="PI296" s="147"/>
      <c r="PJ296" s="147"/>
      <c r="PK296" s="147"/>
      <c r="PL296" s="147"/>
      <c r="PM296" s="147"/>
      <c r="PN296" s="147"/>
      <c r="PO296" s="147"/>
      <c r="PP296" s="147"/>
      <c r="PQ296" s="147"/>
      <c r="PR296" s="147"/>
      <c r="PS296" s="147"/>
      <c r="PT296" s="147"/>
      <c r="PU296" s="147"/>
      <c r="PV296" s="147"/>
      <c r="PW296" s="147"/>
      <c r="PX296" s="147"/>
      <c r="PY296" s="147"/>
      <c r="PZ296" s="147"/>
      <c r="QA296" s="147"/>
      <c r="QB296" s="147"/>
      <c r="QC296" s="147"/>
      <c r="QD296" s="147"/>
      <c r="QE296" s="147"/>
      <c r="QF296" s="147"/>
      <c r="QG296" s="147"/>
      <c r="QH296" s="147"/>
      <c r="QI296" s="147"/>
      <c r="QJ296" s="147"/>
      <c r="QK296" s="147"/>
      <c r="QL296" s="147"/>
      <c r="QM296" s="147"/>
      <c r="QN296" s="147"/>
      <c r="QO296" s="147"/>
      <c r="QP296" s="147"/>
      <c r="QQ296" s="147"/>
      <c r="QR296" s="147"/>
      <c r="QS296" s="147"/>
      <c r="QT296" s="147"/>
      <c r="QU296" s="147"/>
      <c r="QV296" s="147"/>
      <c r="QW296" s="147"/>
      <c r="QX296" s="147"/>
      <c r="QY296" s="147"/>
      <c r="QZ296" s="147"/>
      <c r="RA296" s="147"/>
      <c r="RB296" s="147"/>
      <c r="RC296" s="147"/>
      <c r="RD296" s="147"/>
      <c r="RE296" s="147"/>
      <c r="RF296" s="147"/>
      <c r="RG296" s="147"/>
      <c r="RH296" s="147"/>
      <c r="RI296" s="147"/>
      <c r="RJ296" s="147"/>
      <c r="RK296" s="147"/>
      <c r="RL296" s="147"/>
      <c r="RM296" s="147"/>
      <c r="RN296" s="147"/>
      <c r="RO296" s="147"/>
      <c r="RP296" s="147"/>
      <c r="RQ296" s="147"/>
      <c r="RR296" s="147"/>
      <c r="RS296" s="147"/>
      <c r="RT296" s="147"/>
      <c r="RU296" s="147"/>
      <c r="RV296" s="147"/>
      <c r="RW296" s="147"/>
    </row>
    <row r="297" spans="1:491" s="148" customFormat="1" ht="15.75" x14ac:dyDescent="0.25">
      <c r="A297" s="285"/>
      <c r="B297" s="288"/>
      <c r="C297" s="125" t="s">
        <v>4</v>
      </c>
      <c r="D297" s="143">
        <f>D301</f>
        <v>0</v>
      </c>
      <c r="E297" s="143">
        <f>E301</f>
        <v>0</v>
      </c>
      <c r="F297" s="126" t="e">
        <f t="shared" si="72"/>
        <v>#DIV/0!</v>
      </c>
      <c r="G297" s="128"/>
      <c r="H297" s="129"/>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c r="BV297" s="147"/>
      <c r="BW297" s="147"/>
      <c r="BX297" s="147"/>
      <c r="BY297" s="147"/>
      <c r="BZ297" s="147"/>
      <c r="CA297" s="147"/>
      <c r="CB297" s="147"/>
      <c r="CC297" s="147"/>
      <c r="CD297" s="147"/>
      <c r="CE297" s="147"/>
      <c r="CF297" s="147"/>
      <c r="CG297" s="147"/>
      <c r="CH297" s="147"/>
      <c r="CI297" s="147"/>
      <c r="CJ297" s="147"/>
      <c r="CK297" s="147"/>
      <c r="CL297" s="147"/>
      <c r="CM297" s="147"/>
      <c r="CN297" s="147"/>
      <c r="CO297" s="147"/>
      <c r="CP297" s="147"/>
      <c r="CQ297" s="147"/>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c r="DQ297" s="147"/>
      <c r="DR297" s="147"/>
      <c r="DS297" s="147"/>
      <c r="DT297" s="147"/>
      <c r="DU297" s="147"/>
      <c r="DV297" s="147"/>
      <c r="DW297" s="147"/>
      <c r="DX297" s="147"/>
      <c r="DY297" s="147"/>
      <c r="DZ297" s="147"/>
      <c r="EA297" s="147"/>
      <c r="EB297" s="147"/>
      <c r="EC297" s="147"/>
      <c r="ED297" s="147"/>
      <c r="EE297" s="147"/>
      <c r="EF297" s="147"/>
      <c r="EG297" s="147"/>
      <c r="EH297" s="147"/>
      <c r="EI297" s="147"/>
      <c r="EJ297" s="147"/>
      <c r="EK297" s="147"/>
      <c r="EL297" s="147"/>
      <c r="EM297" s="147"/>
      <c r="EN297" s="147"/>
      <c r="EO297" s="147"/>
      <c r="EP297" s="147"/>
      <c r="EQ297" s="147"/>
      <c r="ER297" s="147"/>
      <c r="ES297" s="147"/>
      <c r="ET297" s="147"/>
      <c r="EU297" s="147"/>
      <c r="EV297" s="147"/>
      <c r="EW297" s="147"/>
      <c r="EX297" s="147"/>
      <c r="EY297" s="147"/>
      <c r="EZ297" s="147"/>
      <c r="FA297" s="147"/>
      <c r="FB297" s="147"/>
      <c r="FC297" s="147"/>
      <c r="FD297" s="147"/>
      <c r="FE297" s="147"/>
      <c r="FF297" s="147"/>
      <c r="FG297" s="147"/>
      <c r="FH297" s="147"/>
      <c r="FI297" s="147"/>
      <c r="FJ297" s="147"/>
      <c r="FK297" s="147"/>
      <c r="FL297" s="147"/>
      <c r="FM297" s="147"/>
      <c r="FN297" s="147"/>
      <c r="FO297" s="147"/>
      <c r="FP297" s="147"/>
      <c r="FQ297" s="147"/>
      <c r="FR297" s="147"/>
      <c r="FS297" s="147"/>
      <c r="FT297" s="147"/>
      <c r="FU297" s="147"/>
      <c r="FV297" s="147"/>
      <c r="FW297" s="147"/>
      <c r="FX297" s="147"/>
      <c r="FY297" s="147"/>
      <c r="FZ297" s="147"/>
      <c r="GA297" s="147"/>
      <c r="GB297" s="147"/>
      <c r="GC297" s="147"/>
      <c r="GD297" s="147"/>
      <c r="GE297" s="147"/>
      <c r="GF297" s="147"/>
      <c r="GG297" s="147"/>
      <c r="GH297" s="147"/>
      <c r="GI297" s="147"/>
      <c r="GJ297" s="147"/>
      <c r="GK297" s="147"/>
      <c r="GL297" s="147"/>
      <c r="GM297" s="147"/>
      <c r="GN297" s="147"/>
      <c r="GO297" s="147"/>
      <c r="GP297" s="147"/>
      <c r="GQ297" s="147"/>
      <c r="GR297" s="147"/>
      <c r="GS297" s="147"/>
      <c r="GT297" s="147"/>
      <c r="GU297" s="147"/>
      <c r="GV297" s="147"/>
      <c r="GW297" s="147"/>
      <c r="GX297" s="147"/>
      <c r="GY297" s="147"/>
      <c r="GZ297" s="147"/>
      <c r="HA297" s="147"/>
      <c r="HB297" s="147"/>
      <c r="HC297" s="147"/>
      <c r="HD297" s="147"/>
      <c r="HE297" s="147"/>
      <c r="HF297" s="147"/>
      <c r="HG297" s="147"/>
      <c r="HH297" s="147"/>
      <c r="HI297" s="147"/>
      <c r="HJ297" s="147"/>
      <c r="HK297" s="147"/>
      <c r="HL297" s="147"/>
      <c r="HM297" s="147"/>
      <c r="HN297" s="147"/>
      <c r="HO297" s="147"/>
      <c r="HP297" s="147"/>
      <c r="HQ297" s="147"/>
      <c r="HR297" s="147"/>
      <c r="HS297" s="147"/>
      <c r="HT297" s="147"/>
      <c r="HU297" s="147"/>
      <c r="HV297" s="147"/>
      <c r="HW297" s="147"/>
      <c r="HX297" s="147"/>
      <c r="HY297" s="147"/>
      <c r="HZ297" s="147"/>
      <c r="IA297" s="147"/>
      <c r="IB297" s="147"/>
      <c r="IC297" s="147"/>
      <c r="ID297" s="147"/>
      <c r="IE297" s="147"/>
      <c r="IF297" s="147"/>
      <c r="IG297" s="147"/>
      <c r="IH297" s="147"/>
      <c r="II297" s="147"/>
      <c r="IJ297" s="147"/>
      <c r="IK297" s="147"/>
      <c r="IL297" s="147"/>
      <c r="IM297" s="147"/>
      <c r="IN297" s="147"/>
      <c r="IO297" s="147"/>
      <c r="IP297" s="147"/>
      <c r="IQ297" s="147"/>
      <c r="IR297" s="147"/>
      <c r="IS297" s="147"/>
      <c r="IT297" s="147"/>
      <c r="IU297" s="147"/>
      <c r="IV297" s="147"/>
      <c r="IW297" s="147"/>
      <c r="IX297" s="147"/>
      <c r="IY297" s="147"/>
      <c r="IZ297" s="147"/>
      <c r="JA297" s="147"/>
      <c r="JB297" s="147"/>
      <c r="JC297" s="147"/>
      <c r="JD297" s="147"/>
      <c r="JE297" s="147"/>
      <c r="JF297" s="147"/>
      <c r="JG297" s="147"/>
      <c r="JH297" s="147"/>
      <c r="JI297" s="147"/>
      <c r="JJ297" s="147"/>
      <c r="JK297" s="147"/>
      <c r="JL297" s="147"/>
      <c r="JM297" s="147"/>
      <c r="JN297" s="147"/>
      <c r="JO297" s="147"/>
      <c r="JP297" s="147"/>
      <c r="JQ297" s="147"/>
      <c r="JR297" s="147"/>
      <c r="JS297" s="147"/>
      <c r="JT297" s="147"/>
      <c r="JU297" s="147"/>
      <c r="JV297" s="147"/>
      <c r="JW297" s="147"/>
      <c r="JX297" s="147"/>
      <c r="JY297" s="147"/>
      <c r="JZ297" s="147"/>
      <c r="KA297" s="147"/>
      <c r="KB297" s="147"/>
      <c r="KC297" s="147"/>
      <c r="KD297" s="147"/>
      <c r="KE297" s="147"/>
      <c r="KF297" s="147"/>
      <c r="KG297" s="147"/>
      <c r="KH297" s="147"/>
      <c r="KI297" s="147"/>
      <c r="KJ297" s="147"/>
      <c r="KK297" s="147"/>
      <c r="KL297" s="147"/>
      <c r="KM297" s="147"/>
      <c r="KN297" s="147"/>
      <c r="KO297" s="147"/>
      <c r="KP297" s="147"/>
      <c r="KQ297" s="147"/>
      <c r="KR297" s="147"/>
      <c r="KS297" s="147"/>
      <c r="KT297" s="147"/>
      <c r="KU297" s="147"/>
      <c r="KV297" s="147"/>
      <c r="KW297" s="147"/>
      <c r="KX297" s="147"/>
      <c r="KY297" s="147"/>
      <c r="KZ297" s="147"/>
      <c r="LA297" s="147"/>
      <c r="LB297" s="147"/>
      <c r="LC297" s="147"/>
      <c r="LD297" s="147"/>
      <c r="LE297" s="147"/>
      <c r="LF297" s="147"/>
      <c r="LG297" s="147"/>
      <c r="LH297" s="147"/>
      <c r="LI297" s="147"/>
      <c r="LJ297" s="147"/>
      <c r="LK297" s="147"/>
      <c r="LL297" s="147"/>
      <c r="LM297" s="147"/>
      <c r="LN297" s="147"/>
      <c r="LO297" s="147"/>
      <c r="LP297" s="147"/>
      <c r="LQ297" s="147"/>
      <c r="LR297" s="147"/>
      <c r="LS297" s="147"/>
      <c r="LT297" s="147"/>
      <c r="LU297" s="147"/>
      <c r="LV297" s="147"/>
      <c r="LW297" s="147"/>
      <c r="LX297" s="147"/>
      <c r="LY297" s="147"/>
      <c r="LZ297" s="147"/>
      <c r="MA297" s="147"/>
      <c r="MB297" s="147"/>
      <c r="MC297" s="147"/>
      <c r="MD297" s="147"/>
      <c r="ME297" s="147"/>
      <c r="MF297" s="147"/>
      <c r="MG297" s="147"/>
      <c r="MH297" s="147"/>
      <c r="MI297" s="147"/>
      <c r="MJ297" s="147"/>
      <c r="MK297" s="147"/>
      <c r="ML297" s="147"/>
      <c r="MM297" s="147"/>
      <c r="MN297" s="147"/>
      <c r="MO297" s="147"/>
      <c r="MP297" s="147"/>
      <c r="MQ297" s="147"/>
      <c r="MR297" s="147"/>
      <c r="MS297" s="147"/>
      <c r="MT297" s="147"/>
      <c r="MU297" s="147"/>
      <c r="MV297" s="147"/>
      <c r="MW297" s="147"/>
      <c r="MX297" s="147"/>
      <c r="MY297" s="147"/>
      <c r="MZ297" s="147"/>
      <c r="NA297" s="147"/>
      <c r="NB297" s="147"/>
      <c r="NC297" s="147"/>
      <c r="ND297" s="147"/>
      <c r="NE297" s="147"/>
      <c r="NF297" s="147"/>
      <c r="NG297" s="147"/>
      <c r="NH297" s="147"/>
      <c r="NI297" s="147"/>
      <c r="NJ297" s="147"/>
      <c r="NK297" s="147"/>
      <c r="NL297" s="147"/>
      <c r="NM297" s="147"/>
      <c r="NN297" s="147"/>
      <c r="NO297" s="147"/>
      <c r="NP297" s="147"/>
      <c r="NQ297" s="147"/>
      <c r="NR297" s="147"/>
      <c r="NS297" s="147"/>
      <c r="NT297" s="147"/>
      <c r="NU297" s="147"/>
      <c r="NV297" s="147"/>
      <c r="NW297" s="147"/>
      <c r="NX297" s="147"/>
      <c r="NY297" s="147"/>
      <c r="NZ297" s="147"/>
      <c r="OA297" s="147"/>
      <c r="OB297" s="147"/>
      <c r="OC297" s="147"/>
      <c r="OD297" s="147"/>
      <c r="OE297" s="147"/>
      <c r="OF297" s="147"/>
      <c r="OG297" s="147"/>
      <c r="OH297" s="147"/>
      <c r="OI297" s="147"/>
      <c r="OJ297" s="147"/>
      <c r="OK297" s="147"/>
      <c r="OL297" s="147"/>
      <c r="OM297" s="147"/>
      <c r="ON297" s="147"/>
      <c r="OO297" s="147"/>
      <c r="OP297" s="147"/>
      <c r="OQ297" s="147"/>
      <c r="OR297" s="147"/>
      <c r="OS297" s="147"/>
      <c r="OT297" s="147"/>
      <c r="OU297" s="147"/>
      <c r="OV297" s="147"/>
      <c r="OW297" s="147"/>
      <c r="OX297" s="147"/>
      <c r="OY297" s="147"/>
      <c r="OZ297" s="147"/>
      <c r="PA297" s="147"/>
      <c r="PB297" s="147"/>
      <c r="PC297" s="147"/>
      <c r="PD297" s="147"/>
      <c r="PE297" s="147"/>
      <c r="PF297" s="147"/>
      <c r="PG297" s="147"/>
      <c r="PH297" s="147"/>
      <c r="PI297" s="147"/>
      <c r="PJ297" s="147"/>
      <c r="PK297" s="147"/>
      <c r="PL297" s="147"/>
      <c r="PM297" s="147"/>
      <c r="PN297" s="147"/>
      <c r="PO297" s="147"/>
      <c r="PP297" s="147"/>
      <c r="PQ297" s="147"/>
      <c r="PR297" s="147"/>
      <c r="PS297" s="147"/>
      <c r="PT297" s="147"/>
      <c r="PU297" s="147"/>
      <c r="PV297" s="147"/>
      <c r="PW297" s="147"/>
      <c r="PX297" s="147"/>
      <c r="PY297" s="147"/>
      <c r="PZ297" s="147"/>
      <c r="QA297" s="147"/>
      <c r="QB297" s="147"/>
      <c r="QC297" s="147"/>
      <c r="QD297" s="147"/>
      <c r="QE297" s="147"/>
      <c r="QF297" s="147"/>
      <c r="QG297" s="147"/>
      <c r="QH297" s="147"/>
      <c r="QI297" s="147"/>
      <c r="QJ297" s="147"/>
      <c r="QK297" s="147"/>
      <c r="QL297" s="147"/>
      <c r="QM297" s="147"/>
      <c r="QN297" s="147"/>
      <c r="QO297" s="147"/>
      <c r="QP297" s="147"/>
      <c r="QQ297" s="147"/>
      <c r="QR297" s="147"/>
      <c r="QS297" s="147"/>
      <c r="QT297" s="147"/>
      <c r="QU297" s="147"/>
      <c r="QV297" s="147"/>
      <c r="QW297" s="147"/>
      <c r="QX297" s="147"/>
      <c r="QY297" s="147"/>
      <c r="QZ297" s="147"/>
      <c r="RA297" s="147"/>
      <c r="RB297" s="147"/>
      <c r="RC297" s="147"/>
      <c r="RD297" s="147"/>
      <c r="RE297" s="147"/>
      <c r="RF297" s="147"/>
      <c r="RG297" s="147"/>
      <c r="RH297" s="147"/>
      <c r="RI297" s="147"/>
      <c r="RJ297" s="147"/>
      <c r="RK297" s="147"/>
      <c r="RL297" s="147"/>
      <c r="RM297" s="147"/>
      <c r="RN297" s="147"/>
      <c r="RO297" s="147"/>
      <c r="RP297" s="147"/>
      <c r="RQ297" s="147"/>
      <c r="RR297" s="147"/>
      <c r="RS297" s="147"/>
      <c r="RT297" s="147"/>
      <c r="RU297" s="147"/>
      <c r="RV297" s="147"/>
      <c r="RW297" s="147"/>
    </row>
    <row r="298" spans="1:491" s="148" customFormat="1" ht="15.75" x14ac:dyDescent="0.25">
      <c r="A298" s="286"/>
      <c r="B298" s="289"/>
      <c r="C298" s="125" t="s">
        <v>5</v>
      </c>
      <c r="D298" s="143"/>
      <c r="E298" s="143"/>
      <c r="F298" s="126" t="e">
        <f t="shared" si="72"/>
        <v>#DIV/0!</v>
      </c>
      <c r="G298" s="128"/>
      <c r="H298" s="129"/>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c r="BR298" s="147"/>
      <c r="BS298" s="147"/>
      <c r="BT298" s="147"/>
      <c r="BU298" s="147"/>
      <c r="BV298" s="147"/>
      <c r="BW298" s="147"/>
      <c r="BX298" s="147"/>
      <c r="BY298" s="147"/>
      <c r="BZ298" s="147"/>
      <c r="CA298" s="147"/>
      <c r="CB298" s="147"/>
      <c r="CC298" s="147"/>
      <c r="CD298" s="147"/>
      <c r="CE298" s="147"/>
      <c r="CF298" s="147"/>
      <c r="CG298" s="147"/>
      <c r="CH298" s="147"/>
      <c r="CI298" s="147"/>
      <c r="CJ298" s="147"/>
      <c r="CK298" s="147"/>
      <c r="CL298" s="147"/>
      <c r="CM298" s="147"/>
      <c r="CN298" s="147"/>
      <c r="CO298" s="147"/>
      <c r="CP298" s="147"/>
      <c r="CQ298" s="147"/>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c r="DQ298" s="147"/>
      <c r="DR298" s="147"/>
      <c r="DS298" s="147"/>
      <c r="DT298" s="147"/>
      <c r="DU298" s="147"/>
      <c r="DV298" s="147"/>
      <c r="DW298" s="147"/>
      <c r="DX298" s="147"/>
      <c r="DY298" s="147"/>
      <c r="DZ298" s="147"/>
      <c r="EA298" s="147"/>
      <c r="EB298" s="147"/>
      <c r="EC298" s="147"/>
      <c r="ED298" s="147"/>
      <c r="EE298" s="147"/>
      <c r="EF298" s="147"/>
      <c r="EG298" s="147"/>
      <c r="EH298" s="147"/>
      <c r="EI298" s="147"/>
      <c r="EJ298" s="147"/>
      <c r="EK298" s="147"/>
      <c r="EL298" s="147"/>
      <c r="EM298" s="147"/>
      <c r="EN298" s="147"/>
      <c r="EO298" s="147"/>
      <c r="EP298" s="147"/>
      <c r="EQ298" s="147"/>
      <c r="ER298" s="147"/>
      <c r="ES298" s="147"/>
      <c r="ET298" s="147"/>
      <c r="EU298" s="147"/>
      <c r="EV298" s="147"/>
      <c r="EW298" s="147"/>
      <c r="EX298" s="147"/>
      <c r="EY298" s="147"/>
      <c r="EZ298" s="147"/>
      <c r="FA298" s="147"/>
      <c r="FB298" s="147"/>
      <c r="FC298" s="147"/>
      <c r="FD298" s="147"/>
      <c r="FE298" s="147"/>
      <c r="FF298" s="147"/>
      <c r="FG298" s="147"/>
      <c r="FH298" s="147"/>
      <c r="FI298" s="147"/>
      <c r="FJ298" s="147"/>
      <c r="FK298" s="147"/>
      <c r="FL298" s="147"/>
      <c r="FM298" s="147"/>
      <c r="FN298" s="147"/>
      <c r="FO298" s="147"/>
      <c r="FP298" s="147"/>
      <c r="FQ298" s="147"/>
      <c r="FR298" s="147"/>
      <c r="FS298" s="147"/>
      <c r="FT298" s="147"/>
      <c r="FU298" s="147"/>
      <c r="FV298" s="147"/>
      <c r="FW298" s="147"/>
      <c r="FX298" s="147"/>
      <c r="FY298" s="147"/>
      <c r="FZ298" s="147"/>
      <c r="GA298" s="147"/>
      <c r="GB298" s="147"/>
      <c r="GC298" s="147"/>
      <c r="GD298" s="147"/>
      <c r="GE298" s="147"/>
      <c r="GF298" s="147"/>
      <c r="GG298" s="147"/>
      <c r="GH298" s="147"/>
      <c r="GI298" s="147"/>
      <c r="GJ298" s="147"/>
      <c r="GK298" s="147"/>
      <c r="GL298" s="147"/>
      <c r="GM298" s="147"/>
      <c r="GN298" s="147"/>
      <c r="GO298" s="147"/>
      <c r="GP298" s="147"/>
      <c r="GQ298" s="147"/>
      <c r="GR298" s="147"/>
      <c r="GS298" s="147"/>
      <c r="GT298" s="147"/>
      <c r="GU298" s="147"/>
      <c r="GV298" s="147"/>
      <c r="GW298" s="147"/>
      <c r="GX298" s="147"/>
      <c r="GY298" s="147"/>
      <c r="GZ298" s="147"/>
      <c r="HA298" s="147"/>
      <c r="HB298" s="147"/>
      <c r="HC298" s="147"/>
      <c r="HD298" s="147"/>
      <c r="HE298" s="147"/>
      <c r="HF298" s="147"/>
      <c r="HG298" s="147"/>
      <c r="HH298" s="147"/>
      <c r="HI298" s="147"/>
      <c r="HJ298" s="147"/>
      <c r="HK298" s="147"/>
      <c r="HL298" s="147"/>
      <c r="HM298" s="147"/>
      <c r="HN298" s="147"/>
      <c r="HO298" s="147"/>
      <c r="HP298" s="147"/>
      <c r="HQ298" s="147"/>
      <c r="HR298" s="147"/>
      <c r="HS298" s="147"/>
      <c r="HT298" s="147"/>
      <c r="HU298" s="147"/>
      <c r="HV298" s="147"/>
      <c r="HW298" s="147"/>
      <c r="HX298" s="147"/>
      <c r="HY298" s="147"/>
      <c r="HZ298" s="147"/>
      <c r="IA298" s="147"/>
      <c r="IB298" s="147"/>
      <c r="IC298" s="147"/>
      <c r="ID298" s="147"/>
      <c r="IE298" s="147"/>
      <c r="IF298" s="147"/>
      <c r="IG298" s="147"/>
      <c r="IH298" s="147"/>
      <c r="II298" s="147"/>
      <c r="IJ298" s="147"/>
      <c r="IK298" s="147"/>
      <c r="IL298" s="147"/>
      <c r="IM298" s="147"/>
      <c r="IN298" s="147"/>
      <c r="IO298" s="147"/>
      <c r="IP298" s="147"/>
      <c r="IQ298" s="147"/>
      <c r="IR298" s="147"/>
      <c r="IS298" s="147"/>
      <c r="IT298" s="147"/>
      <c r="IU298" s="147"/>
      <c r="IV298" s="147"/>
      <c r="IW298" s="147"/>
      <c r="IX298" s="147"/>
      <c r="IY298" s="147"/>
      <c r="IZ298" s="147"/>
      <c r="JA298" s="147"/>
      <c r="JB298" s="147"/>
      <c r="JC298" s="147"/>
      <c r="JD298" s="147"/>
      <c r="JE298" s="147"/>
      <c r="JF298" s="147"/>
      <c r="JG298" s="147"/>
      <c r="JH298" s="147"/>
      <c r="JI298" s="147"/>
      <c r="JJ298" s="147"/>
      <c r="JK298" s="147"/>
      <c r="JL298" s="147"/>
      <c r="JM298" s="147"/>
      <c r="JN298" s="147"/>
      <c r="JO298" s="147"/>
      <c r="JP298" s="147"/>
      <c r="JQ298" s="147"/>
      <c r="JR298" s="147"/>
      <c r="JS298" s="147"/>
      <c r="JT298" s="147"/>
      <c r="JU298" s="147"/>
      <c r="JV298" s="147"/>
      <c r="JW298" s="147"/>
      <c r="JX298" s="147"/>
      <c r="JY298" s="147"/>
      <c r="JZ298" s="147"/>
      <c r="KA298" s="147"/>
      <c r="KB298" s="147"/>
      <c r="KC298" s="147"/>
      <c r="KD298" s="147"/>
      <c r="KE298" s="147"/>
      <c r="KF298" s="147"/>
      <c r="KG298" s="147"/>
      <c r="KH298" s="147"/>
      <c r="KI298" s="147"/>
      <c r="KJ298" s="147"/>
      <c r="KK298" s="147"/>
      <c r="KL298" s="147"/>
      <c r="KM298" s="147"/>
      <c r="KN298" s="147"/>
      <c r="KO298" s="147"/>
      <c r="KP298" s="147"/>
      <c r="KQ298" s="147"/>
      <c r="KR298" s="147"/>
      <c r="KS298" s="147"/>
      <c r="KT298" s="147"/>
      <c r="KU298" s="147"/>
      <c r="KV298" s="147"/>
      <c r="KW298" s="147"/>
      <c r="KX298" s="147"/>
      <c r="KY298" s="147"/>
      <c r="KZ298" s="147"/>
      <c r="LA298" s="147"/>
      <c r="LB298" s="147"/>
      <c r="LC298" s="147"/>
      <c r="LD298" s="147"/>
      <c r="LE298" s="147"/>
      <c r="LF298" s="147"/>
      <c r="LG298" s="147"/>
      <c r="LH298" s="147"/>
      <c r="LI298" s="147"/>
      <c r="LJ298" s="147"/>
      <c r="LK298" s="147"/>
      <c r="LL298" s="147"/>
      <c r="LM298" s="147"/>
      <c r="LN298" s="147"/>
      <c r="LO298" s="147"/>
      <c r="LP298" s="147"/>
      <c r="LQ298" s="147"/>
      <c r="LR298" s="147"/>
      <c r="LS298" s="147"/>
      <c r="LT298" s="147"/>
      <c r="LU298" s="147"/>
      <c r="LV298" s="147"/>
      <c r="LW298" s="147"/>
      <c r="LX298" s="147"/>
      <c r="LY298" s="147"/>
      <c r="LZ298" s="147"/>
      <c r="MA298" s="147"/>
      <c r="MB298" s="147"/>
      <c r="MC298" s="147"/>
      <c r="MD298" s="147"/>
      <c r="ME298" s="147"/>
      <c r="MF298" s="147"/>
      <c r="MG298" s="147"/>
      <c r="MH298" s="147"/>
      <c r="MI298" s="147"/>
      <c r="MJ298" s="147"/>
      <c r="MK298" s="147"/>
      <c r="ML298" s="147"/>
      <c r="MM298" s="147"/>
      <c r="MN298" s="147"/>
      <c r="MO298" s="147"/>
      <c r="MP298" s="147"/>
      <c r="MQ298" s="147"/>
      <c r="MR298" s="147"/>
      <c r="MS298" s="147"/>
      <c r="MT298" s="147"/>
      <c r="MU298" s="147"/>
      <c r="MV298" s="147"/>
      <c r="MW298" s="147"/>
      <c r="MX298" s="147"/>
      <c r="MY298" s="147"/>
      <c r="MZ298" s="147"/>
      <c r="NA298" s="147"/>
      <c r="NB298" s="147"/>
      <c r="NC298" s="147"/>
      <c r="ND298" s="147"/>
      <c r="NE298" s="147"/>
      <c r="NF298" s="147"/>
      <c r="NG298" s="147"/>
      <c r="NH298" s="147"/>
      <c r="NI298" s="147"/>
      <c r="NJ298" s="147"/>
      <c r="NK298" s="147"/>
      <c r="NL298" s="147"/>
      <c r="NM298" s="147"/>
      <c r="NN298" s="147"/>
      <c r="NO298" s="147"/>
      <c r="NP298" s="147"/>
      <c r="NQ298" s="147"/>
      <c r="NR298" s="147"/>
      <c r="NS298" s="147"/>
      <c r="NT298" s="147"/>
      <c r="NU298" s="147"/>
      <c r="NV298" s="147"/>
      <c r="NW298" s="147"/>
      <c r="NX298" s="147"/>
      <c r="NY298" s="147"/>
      <c r="NZ298" s="147"/>
      <c r="OA298" s="147"/>
      <c r="OB298" s="147"/>
      <c r="OC298" s="147"/>
      <c r="OD298" s="147"/>
      <c r="OE298" s="147"/>
      <c r="OF298" s="147"/>
      <c r="OG298" s="147"/>
      <c r="OH298" s="147"/>
      <c r="OI298" s="147"/>
      <c r="OJ298" s="147"/>
      <c r="OK298" s="147"/>
      <c r="OL298" s="147"/>
      <c r="OM298" s="147"/>
      <c r="ON298" s="147"/>
      <c r="OO298" s="147"/>
      <c r="OP298" s="147"/>
      <c r="OQ298" s="147"/>
      <c r="OR298" s="147"/>
      <c r="OS298" s="147"/>
      <c r="OT298" s="147"/>
      <c r="OU298" s="147"/>
      <c r="OV298" s="147"/>
      <c r="OW298" s="147"/>
      <c r="OX298" s="147"/>
      <c r="OY298" s="147"/>
      <c r="OZ298" s="147"/>
      <c r="PA298" s="147"/>
      <c r="PB298" s="147"/>
      <c r="PC298" s="147"/>
      <c r="PD298" s="147"/>
      <c r="PE298" s="147"/>
      <c r="PF298" s="147"/>
      <c r="PG298" s="147"/>
      <c r="PH298" s="147"/>
      <c r="PI298" s="147"/>
      <c r="PJ298" s="147"/>
      <c r="PK298" s="147"/>
      <c r="PL298" s="147"/>
      <c r="PM298" s="147"/>
      <c r="PN298" s="147"/>
      <c r="PO298" s="147"/>
      <c r="PP298" s="147"/>
      <c r="PQ298" s="147"/>
      <c r="PR298" s="147"/>
      <c r="PS298" s="147"/>
      <c r="PT298" s="147"/>
      <c r="PU298" s="147"/>
      <c r="PV298" s="147"/>
      <c r="PW298" s="147"/>
      <c r="PX298" s="147"/>
      <c r="PY298" s="147"/>
      <c r="PZ298" s="147"/>
      <c r="QA298" s="147"/>
      <c r="QB298" s="147"/>
      <c r="QC298" s="147"/>
      <c r="QD298" s="147"/>
      <c r="QE298" s="147"/>
      <c r="QF298" s="147"/>
      <c r="QG298" s="147"/>
      <c r="QH298" s="147"/>
      <c r="QI298" s="147"/>
      <c r="QJ298" s="147"/>
      <c r="QK298" s="147"/>
      <c r="QL298" s="147"/>
      <c r="QM298" s="147"/>
      <c r="QN298" s="147"/>
      <c r="QO298" s="147"/>
      <c r="QP298" s="147"/>
      <c r="QQ298" s="147"/>
      <c r="QR298" s="147"/>
      <c r="QS298" s="147"/>
      <c r="QT298" s="147"/>
      <c r="QU298" s="147"/>
      <c r="QV298" s="147"/>
      <c r="QW298" s="147"/>
      <c r="QX298" s="147"/>
      <c r="QY298" s="147"/>
      <c r="QZ298" s="147"/>
      <c r="RA298" s="147"/>
      <c r="RB298" s="147"/>
      <c r="RC298" s="147"/>
      <c r="RD298" s="147"/>
      <c r="RE298" s="147"/>
      <c r="RF298" s="147"/>
      <c r="RG298" s="147"/>
      <c r="RH298" s="147"/>
      <c r="RI298" s="147"/>
      <c r="RJ298" s="147"/>
      <c r="RK298" s="147"/>
      <c r="RL298" s="147"/>
      <c r="RM298" s="147"/>
      <c r="RN298" s="147"/>
      <c r="RO298" s="147"/>
      <c r="RP298" s="147"/>
      <c r="RQ298" s="147"/>
      <c r="RR298" s="147"/>
      <c r="RS298" s="147"/>
      <c r="RT298" s="147"/>
      <c r="RU298" s="147"/>
      <c r="RV298" s="147"/>
      <c r="RW298" s="147"/>
    </row>
    <row r="299" spans="1:491" s="138" customFormat="1" ht="15.75" x14ac:dyDescent="0.25">
      <c r="A299" s="275" t="s">
        <v>58</v>
      </c>
      <c r="B299" s="278" t="s">
        <v>173</v>
      </c>
      <c r="C299" s="122" t="s">
        <v>2</v>
      </c>
      <c r="D299" s="144">
        <f>D300+D301</f>
        <v>386488.65246999997</v>
      </c>
      <c r="E299" s="144">
        <f>E300+E301</f>
        <v>385904.17392999999</v>
      </c>
      <c r="F299" s="123">
        <f>E299/D299</f>
        <v>0.99848772134378416</v>
      </c>
      <c r="G299" s="121" t="s">
        <v>92</v>
      </c>
      <c r="H299" s="136"/>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c r="BF299" s="137"/>
      <c r="BG299" s="137"/>
      <c r="BH299" s="137"/>
      <c r="BI299" s="137"/>
      <c r="BJ299" s="137"/>
      <c r="BK299" s="137"/>
      <c r="BL299" s="137"/>
      <c r="BM299" s="137"/>
      <c r="BN299" s="137"/>
      <c r="BO299" s="137"/>
      <c r="BP299" s="137"/>
      <c r="BQ299" s="137"/>
      <c r="BR299" s="137"/>
      <c r="BS299" s="137"/>
      <c r="BT299" s="137"/>
      <c r="BU299" s="137"/>
      <c r="BV299" s="137"/>
      <c r="BW299" s="137"/>
      <c r="BX299" s="137"/>
      <c r="BY299" s="137"/>
      <c r="BZ299" s="137"/>
      <c r="CA299" s="137"/>
      <c r="CB299" s="137"/>
      <c r="CC299" s="137"/>
      <c r="CD299" s="137"/>
      <c r="CE299" s="137"/>
      <c r="CF299" s="137"/>
      <c r="CG299" s="137"/>
      <c r="CH299" s="137"/>
      <c r="CI299" s="137"/>
      <c r="CJ299" s="137"/>
      <c r="CK299" s="137"/>
      <c r="CL299" s="137"/>
      <c r="CM299" s="137"/>
      <c r="CN299" s="137"/>
      <c r="CO299" s="137"/>
      <c r="CP299" s="137"/>
      <c r="CQ299" s="137"/>
      <c r="CR299" s="137"/>
      <c r="CS299" s="137"/>
      <c r="CT299" s="137"/>
      <c r="CU299" s="137"/>
      <c r="CV299" s="137"/>
      <c r="CW299" s="137"/>
      <c r="CX299" s="137"/>
      <c r="CY299" s="137"/>
      <c r="CZ299" s="137"/>
      <c r="DA299" s="137"/>
      <c r="DB299" s="137"/>
      <c r="DC299" s="137"/>
      <c r="DD299" s="137"/>
      <c r="DE299" s="137"/>
      <c r="DF299" s="137"/>
      <c r="DG299" s="137"/>
      <c r="DH299" s="137"/>
      <c r="DI299" s="137"/>
      <c r="DJ299" s="137"/>
      <c r="DK299" s="137"/>
      <c r="DL299" s="137"/>
      <c r="DM299" s="137"/>
      <c r="DN299" s="137"/>
      <c r="DO299" s="137"/>
      <c r="DP299" s="137"/>
      <c r="DQ299" s="137"/>
      <c r="DR299" s="137"/>
      <c r="DS299" s="137"/>
      <c r="DT299" s="137"/>
      <c r="DU299" s="137"/>
      <c r="DV299" s="137"/>
      <c r="DW299" s="137"/>
      <c r="DX299" s="137"/>
      <c r="DY299" s="137"/>
      <c r="DZ299" s="137"/>
      <c r="EA299" s="137"/>
      <c r="EB299" s="137"/>
      <c r="EC299" s="137"/>
      <c r="ED299" s="137"/>
      <c r="EE299" s="137"/>
      <c r="EF299" s="137"/>
      <c r="EG299" s="137"/>
      <c r="EH299" s="137"/>
      <c r="EI299" s="137"/>
      <c r="EJ299" s="137"/>
      <c r="EK299" s="137"/>
      <c r="EL299" s="137"/>
      <c r="EM299" s="137"/>
      <c r="EN299" s="137"/>
      <c r="EO299" s="137"/>
      <c r="EP299" s="137"/>
      <c r="EQ299" s="137"/>
      <c r="ER299" s="137"/>
      <c r="ES299" s="137"/>
      <c r="ET299" s="137"/>
      <c r="EU299" s="137"/>
      <c r="EV299" s="137"/>
      <c r="EW299" s="137"/>
      <c r="EX299" s="137"/>
      <c r="EY299" s="137"/>
      <c r="EZ299" s="137"/>
      <c r="FA299" s="137"/>
      <c r="FB299" s="137"/>
      <c r="FC299" s="137"/>
      <c r="FD299" s="137"/>
      <c r="FE299" s="137"/>
      <c r="FF299" s="137"/>
      <c r="FG299" s="137"/>
      <c r="FH299" s="137"/>
      <c r="FI299" s="137"/>
      <c r="FJ299" s="137"/>
      <c r="FK299" s="137"/>
      <c r="FL299" s="137"/>
      <c r="FM299" s="137"/>
      <c r="FN299" s="137"/>
      <c r="FO299" s="137"/>
      <c r="FP299" s="137"/>
      <c r="FQ299" s="137"/>
      <c r="FR299" s="137"/>
      <c r="FS299" s="137"/>
      <c r="FT299" s="137"/>
      <c r="FU299" s="137"/>
      <c r="FV299" s="137"/>
      <c r="FW299" s="137"/>
      <c r="FX299" s="137"/>
      <c r="FY299" s="137"/>
      <c r="FZ299" s="137"/>
      <c r="GA299" s="137"/>
      <c r="GB299" s="137"/>
      <c r="GC299" s="137"/>
      <c r="GD299" s="137"/>
      <c r="GE299" s="137"/>
      <c r="GF299" s="137"/>
      <c r="GG299" s="137"/>
      <c r="GH299" s="137"/>
      <c r="GI299" s="137"/>
      <c r="GJ299" s="137"/>
      <c r="GK299" s="137"/>
      <c r="GL299" s="137"/>
      <c r="GM299" s="137"/>
      <c r="GN299" s="137"/>
      <c r="GO299" s="137"/>
      <c r="GP299" s="137"/>
      <c r="GQ299" s="137"/>
      <c r="GR299" s="137"/>
      <c r="GS299" s="137"/>
      <c r="GT299" s="137"/>
      <c r="GU299" s="137"/>
      <c r="GV299" s="137"/>
      <c r="GW299" s="137"/>
      <c r="GX299" s="137"/>
      <c r="GY299" s="137"/>
      <c r="GZ299" s="137"/>
      <c r="HA299" s="137"/>
      <c r="HB299" s="137"/>
      <c r="HC299" s="137"/>
      <c r="HD299" s="137"/>
      <c r="HE299" s="137"/>
      <c r="HF299" s="137"/>
      <c r="HG299" s="137"/>
      <c r="HH299" s="137"/>
      <c r="HI299" s="137"/>
      <c r="HJ299" s="137"/>
      <c r="HK299" s="137"/>
      <c r="HL299" s="137"/>
      <c r="HM299" s="137"/>
      <c r="HN299" s="137"/>
      <c r="HO299" s="137"/>
      <c r="HP299" s="137"/>
      <c r="HQ299" s="137"/>
      <c r="HR299" s="137"/>
      <c r="HS299" s="137"/>
      <c r="HT299" s="137"/>
      <c r="HU299" s="137"/>
      <c r="HV299" s="137"/>
      <c r="HW299" s="137"/>
      <c r="HX299" s="137"/>
      <c r="HY299" s="137"/>
      <c r="HZ299" s="137"/>
      <c r="IA299" s="137"/>
      <c r="IB299" s="137"/>
      <c r="IC299" s="137"/>
      <c r="ID299" s="137"/>
      <c r="IE299" s="137"/>
      <c r="IF299" s="137"/>
      <c r="IG299" s="137"/>
      <c r="IH299" s="137"/>
      <c r="II299" s="137"/>
      <c r="IJ299" s="137"/>
      <c r="IK299" s="137"/>
      <c r="IL299" s="137"/>
      <c r="IM299" s="137"/>
      <c r="IN299" s="137"/>
      <c r="IO299" s="137"/>
      <c r="IP299" s="137"/>
      <c r="IQ299" s="137"/>
      <c r="IR299" s="137"/>
      <c r="IS299" s="137"/>
      <c r="IT299" s="137"/>
      <c r="IU299" s="137"/>
      <c r="IV299" s="137"/>
      <c r="IW299" s="137"/>
      <c r="IX299" s="137"/>
      <c r="IY299" s="137"/>
      <c r="IZ299" s="137"/>
      <c r="JA299" s="137"/>
      <c r="JB299" s="137"/>
      <c r="JC299" s="137"/>
      <c r="JD299" s="137"/>
      <c r="JE299" s="137"/>
      <c r="JF299" s="137"/>
      <c r="JG299" s="137"/>
      <c r="JH299" s="137"/>
      <c r="JI299" s="137"/>
      <c r="JJ299" s="137"/>
      <c r="JK299" s="137"/>
      <c r="JL299" s="137"/>
      <c r="JM299" s="137"/>
      <c r="JN299" s="137"/>
      <c r="JO299" s="137"/>
      <c r="JP299" s="137"/>
      <c r="JQ299" s="137"/>
      <c r="JR299" s="137"/>
      <c r="JS299" s="137"/>
      <c r="JT299" s="137"/>
      <c r="JU299" s="137"/>
      <c r="JV299" s="137"/>
      <c r="JW299" s="137"/>
      <c r="JX299" s="137"/>
      <c r="JY299" s="137"/>
      <c r="JZ299" s="137"/>
      <c r="KA299" s="137"/>
      <c r="KB299" s="137"/>
      <c r="KC299" s="137"/>
      <c r="KD299" s="137"/>
      <c r="KE299" s="137"/>
      <c r="KF299" s="137"/>
      <c r="KG299" s="137"/>
      <c r="KH299" s="137"/>
      <c r="KI299" s="137"/>
      <c r="KJ299" s="137"/>
      <c r="KK299" s="137"/>
      <c r="KL299" s="137"/>
      <c r="KM299" s="137"/>
      <c r="KN299" s="137"/>
      <c r="KO299" s="137"/>
      <c r="KP299" s="137"/>
      <c r="KQ299" s="137"/>
      <c r="KR299" s="137"/>
      <c r="KS299" s="137"/>
      <c r="KT299" s="137"/>
      <c r="KU299" s="137"/>
      <c r="KV299" s="137"/>
      <c r="KW299" s="137"/>
      <c r="KX299" s="137"/>
      <c r="KY299" s="137"/>
      <c r="KZ299" s="137"/>
      <c r="LA299" s="137"/>
      <c r="LB299" s="137"/>
      <c r="LC299" s="137"/>
      <c r="LD299" s="137"/>
      <c r="LE299" s="137"/>
      <c r="LF299" s="137"/>
      <c r="LG299" s="137"/>
      <c r="LH299" s="137"/>
      <c r="LI299" s="137"/>
      <c r="LJ299" s="137"/>
      <c r="LK299" s="137"/>
      <c r="LL299" s="137"/>
      <c r="LM299" s="137"/>
      <c r="LN299" s="137"/>
      <c r="LO299" s="137"/>
      <c r="LP299" s="137"/>
      <c r="LQ299" s="137"/>
      <c r="LR299" s="137"/>
      <c r="LS299" s="137"/>
      <c r="LT299" s="137"/>
      <c r="LU299" s="137"/>
      <c r="LV299" s="137"/>
      <c r="LW299" s="137"/>
      <c r="LX299" s="137"/>
      <c r="LY299" s="137"/>
      <c r="LZ299" s="137"/>
      <c r="MA299" s="137"/>
      <c r="MB299" s="137"/>
      <c r="MC299" s="137"/>
      <c r="MD299" s="137"/>
      <c r="ME299" s="137"/>
      <c r="MF299" s="137"/>
      <c r="MG299" s="137"/>
      <c r="MH299" s="137"/>
      <c r="MI299" s="137"/>
      <c r="MJ299" s="137"/>
      <c r="MK299" s="137"/>
      <c r="ML299" s="137"/>
      <c r="MM299" s="137"/>
      <c r="MN299" s="137"/>
      <c r="MO299" s="137"/>
      <c r="MP299" s="137"/>
      <c r="MQ299" s="137"/>
      <c r="MR299" s="137"/>
      <c r="MS299" s="137"/>
      <c r="MT299" s="137"/>
      <c r="MU299" s="137"/>
      <c r="MV299" s="137"/>
      <c r="MW299" s="137"/>
      <c r="MX299" s="137"/>
      <c r="MY299" s="137"/>
      <c r="MZ299" s="137"/>
      <c r="NA299" s="137"/>
      <c r="NB299" s="137"/>
      <c r="NC299" s="137"/>
      <c r="ND299" s="137"/>
      <c r="NE299" s="137"/>
      <c r="NF299" s="137"/>
      <c r="NG299" s="137"/>
      <c r="NH299" s="137"/>
      <c r="NI299" s="137"/>
      <c r="NJ299" s="137"/>
      <c r="NK299" s="137"/>
      <c r="NL299" s="137"/>
      <c r="NM299" s="137"/>
      <c r="NN299" s="137"/>
      <c r="NO299" s="137"/>
      <c r="NP299" s="137"/>
      <c r="NQ299" s="137"/>
      <c r="NR299" s="137"/>
      <c r="NS299" s="137"/>
      <c r="NT299" s="137"/>
      <c r="NU299" s="137"/>
      <c r="NV299" s="137"/>
      <c r="NW299" s="137"/>
      <c r="NX299" s="137"/>
      <c r="NY299" s="137"/>
      <c r="NZ299" s="137"/>
      <c r="OA299" s="137"/>
      <c r="OB299" s="137"/>
      <c r="OC299" s="137"/>
      <c r="OD299" s="137"/>
      <c r="OE299" s="137"/>
      <c r="OF299" s="137"/>
      <c r="OG299" s="137"/>
      <c r="OH299" s="137"/>
      <c r="OI299" s="137"/>
      <c r="OJ299" s="137"/>
      <c r="OK299" s="137"/>
      <c r="OL299" s="137"/>
      <c r="OM299" s="137"/>
      <c r="ON299" s="137"/>
      <c r="OO299" s="137"/>
      <c r="OP299" s="137"/>
      <c r="OQ299" s="137"/>
      <c r="OR299" s="137"/>
      <c r="OS299" s="137"/>
      <c r="OT299" s="137"/>
      <c r="OU299" s="137"/>
      <c r="OV299" s="137"/>
      <c r="OW299" s="137"/>
      <c r="OX299" s="137"/>
      <c r="OY299" s="137"/>
      <c r="OZ299" s="137"/>
      <c r="PA299" s="137"/>
      <c r="PB299" s="137"/>
      <c r="PC299" s="137"/>
      <c r="PD299" s="137"/>
      <c r="PE299" s="137"/>
      <c r="PF299" s="137"/>
      <c r="PG299" s="137"/>
      <c r="PH299" s="137"/>
      <c r="PI299" s="137"/>
      <c r="PJ299" s="137"/>
      <c r="PK299" s="137"/>
      <c r="PL299" s="137"/>
      <c r="PM299" s="137"/>
      <c r="PN299" s="137"/>
      <c r="PO299" s="137"/>
      <c r="PP299" s="137"/>
      <c r="PQ299" s="137"/>
      <c r="PR299" s="137"/>
      <c r="PS299" s="137"/>
      <c r="PT299" s="137"/>
      <c r="PU299" s="137"/>
      <c r="PV299" s="137"/>
      <c r="PW299" s="137"/>
      <c r="PX299" s="137"/>
      <c r="PY299" s="137"/>
      <c r="PZ299" s="137"/>
      <c r="QA299" s="137"/>
      <c r="QB299" s="137"/>
      <c r="QC299" s="137"/>
      <c r="QD299" s="137"/>
      <c r="QE299" s="137"/>
      <c r="QF299" s="137"/>
      <c r="QG299" s="137"/>
      <c r="QH299" s="137"/>
      <c r="QI299" s="137"/>
      <c r="QJ299" s="137"/>
      <c r="QK299" s="137"/>
      <c r="QL299" s="137"/>
      <c r="QM299" s="137"/>
      <c r="QN299" s="137"/>
      <c r="QO299" s="137"/>
      <c r="QP299" s="137"/>
      <c r="QQ299" s="137"/>
      <c r="QR299" s="137"/>
      <c r="QS299" s="137"/>
      <c r="QT299" s="137"/>
      <c r="QU299" s="137"/>
      <c r="QV299" s="137"/>
      <c r="QW299" s="137"/>
      <c r="QX299" s="137"/>
      <c r="QY299" s="137"/>
      <c r="QZ299" s="137"/>
      <c r="RA299" s="137"/>
      <c r="RB299" s="137"/>
      <c r="RC299" s="137"/>
      <c r="RD299" s="137"/>
      <c r="RE299" s="137"/>
      <c r="RF299" s="137"/>
      <c r="RG299" s="137"/>
      <c r="RH299" s="137"/>
      <c r="RI299" s="137"/>
      <c r="RJ299" s="137"/>
      <c r="RK299" s="137"/>
      <c r="RL299" s="137"/>
      <c r="RM299" s="137"/>
      <c r="RN299" s="137"/>
      <c r="RO299" s="137"/>
      <c r="RP299" s="137"/>
      <c r="RQ299" s="137"/>
      <c r="RR299" s="137"/>
      <c r="RS299" s="137"/>
      <c r="RT299" s="137"/>
      <c r="RU299" s="137"/>
      <c r="RV299" s="137"/>
      <c r="RW299" s="137"/>
    </row>
    <row r="300" spans="1:491" s="138" customFormat="1" ht="15.75" x14ac:dyDescent="0.25">
      <c r="A300" s="276"/>
      <c r="B300" s="279"/>
      <c r="C300" s="122" t="s">
        <v>3</v>
      </c>
      <c r="D300" s="144">
        <f>D304+D308+D312</f>
        <v>386488.65246999997</v>
      </c>
      <c r="E300" s="144">
        <f>E304+E308+E312</f>
        <v>385904.17392999999</v>
      </c>
      <c r="F300" s="123">
        <f t="shared" ref="F300:F302" si="73">E300/D300</f>
        <v>0.99848772134378416</v>
      </c>
      <c r="G300" s="135"/>
      <c r="H300" s="136"/>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c r="BT300" s="137"/>
      <c r="BU300" s="137"/>
      <c r="BV300" s="137"/>
      <c r="BW300" s="137"/>
      <c r="BX300" s="137"/>
      <c r="BY300" s="137"/>
      <c r="BZ300" s="137"/>
      <c r="CA300" s="137"/>
      <c r="CB300" s="137"/>
      <c r="CC300" s="137"/>
      <c r="CD300" s="137"/>
      <c r="CE300" s="137"/>
      <c r="CF300" s="137"/>
      <c r="CG300" s="137"/>
      <c r="CH300" s="137"/>
      <c r="CI300" s="137"/>
      <c r="CJ300" s="137"/>
      <c r="CK300" s="137"/>
      <c r="CL300" s="137"/>
      <c r="CM300" s="137"/>
      <c r="CN300" s="137"/>
      <c r="CO300" s="137"/>
      <c r="CP300" s="137"/>
      <c r="CQ300" s="137"/>
      <c r="CR300" s="137"/>
      <c r="CS300" s="137"/>
      <c r="CT300" s="137"/>
      <c r="CU300" s="137"/>
      <c r="CV300" s="137"/>
      <c r="CW300" s="137"/>
      <c r="CX300" s="137"/>
      <c r="CY300" s="137"/>
      <c r="CZ300" s="137"/>
      <c r="DA300" s="137"/>
      <c r="DB300" s="137"/>
      <c r="DC300" s="137"/>
      <c r="DD300" s="137"/>
      <c r="DE300" s="137"/>
      <c r="DF300" s="137"/>
      <c r="DG300" s="137"/>
      <c r="DH300" s="137"/>
      <c r="DI300" s="137"/>
      <c r="DJ300" s="137"/>
      <c r="DK300" s="137"/>
      <c r="DL300" s="137"/>
      <c r="DM300" s="137"/>
      <c r="DN300" s="137"/>
      <c r="DO300" s="137"/>
      <c r="DP300" s="137"/>
      <c r="DQ300" s="137"/>
      <c r="DR300" s="137"/>
      <c r="DS300" s="137"/>
      <c r="DT300" s="137"/>
      <c r="DU300" s="137"/>
      <c r="DV300" s="137"/>
      <c r="DW300" s="137"/>
      <c r="DX300" s="137"/>
      <c r="DY300" s="137"/>
      <c r="DZ300" s="137"/>
      <c r="EA300" s="137"/>
      <c r="EB300" s="137"/>
      <c r="EC300" s="137"/>
      <c r="ED300" s="137"/>
      <c r="EE300" s="137"/>
      <c r="EF300" s="137"/>
      <c r="EG300" s="137"/>
      <c r="EH300" s="137"/>
      <c r="EI300" s="137"/>
      <c r="EJ300" s="137"/>
      <c r="EK300" s="137"/>
      <c r="EL300" s="137"/>
      <c r="EM300" s="137"/>
      <c r="EN300" s="137"/>
      <c r="EO300" s="137"/>
      <c r="EP300" s="137"/>
      <c r="EQ300" s="137"/>
      <c r="ER300" s="137"/>
      <c r="ES300" s="137"/>
      <c r="ET300" s="137"/>
      <c r="EU300" s="137"/>
      <c r="EV300" s="137"/>
      <c r="EW300" s="137"/>
      <c r="EX300" s="137"/>
      <c r="EY300" s="137"/>
      <c r="EZ300" s="137"/>
      <c r="FA300" s="137"/>
      <c r="FB300" s="137"/>
      <c r="FC300" s="137"/>
      <c r="FD300" s="137"/>
      <c r="FE300" s="137"/>
      <c r="FF300" s="137"/>
      <c r="FG300" s="137"/>
      <c r="FH300" s="137"/>
      <c r="FI300" s="137"/>
      <c r="FJ300" s="137"/>
      <c r="FK300" s="137"/>
      <c r="FL300" s="137"/>
      <c r="FM300" s="137"/>
      <c r="FN300" s="137"/>
      <c r="FO300" s="137"/>
      <c r="FP300" s="137"/>
      <c r="FQ300" s="137"/>
      <c r="FR300" s="137"/>
      <c r="FS300" s="137"/>
      <c r="FT300" s="137"/>
      <c r="FU300" s="137"/>
      <c r="FV300" s="137"/>
      <c r="FW300" s="137"/>
      <c r="FX300" s="137"/>
      <c r="FY300" s="137"/>
      <c r="FZ300" s="137"/>
      <c r="GA300" s="137"/>
      <c r="GB300" s="137"/>
      <c r="GC300" s="137"/>
      <c r="GD300" s="137"/>
      <c r="GE300" s="137"/>
      <c r="GF300" s="137"/>
      <c r="GG300" s="137"/>
      <c r="GH300" s="137"/>
      <c r="GI300" s="137"/>
      <c r="GJ300" s="137"/>
      <c r="GK300" s="137"/>
      <c r="GL300" s="137"/>
      <c r="GM300" s="137"/>
      <c r="GN300" s="137"/>
      <c r="GO300" s="137"/>
      <c r="GP300" s="137"/>
      <c r="GQ300" s="137"/>
      <c r="GR300" s="137"/>
      <c r="GS300" s="137"/>
      <c r="GT300" s="137"/>
      <c r="GU300" s="137"/>
      <c r="GV300" s="137"/>
      <c r="GW300" s="137"/>
      <c r="GX300" s="137"/>
      <c r="GY300" s="137"/>
      <c r="GZ300" s="137"/>
      <c r="HA300" s="137"/>
      <c r="HB300" s="137"/>
      <c r="HC300" s="137"/>
      <c r="HD300" s="137"/>
      <c r="HE300" s="137"/>
      <c r="HF300" s="137"/>
      <c r="HG300" s="137"/>
      <c r="HH300" s="137"/>
      <c r="HI300" s="137"/>
      <c r="HJ300" s="137"/>
      <c r="HK300" s="137"/>
      <c r="HL300" s="137"/>
      <c r="HM300" s="137"/>
      <c r="HN300" s="137"/>
      <c r="HO300" s="137"/>
      <c r="HP300" s="137"/>
      <c r="HQ300" s="137"/>
      <c r="HR300" s="137"/>
      <c r="HS300" s="137"/>
      <c r="HT300" s="137"/>
      <c r="HU300" s="137"/>
      <c r="HV300" s="137"/>
      <c r="HW300" s="137"/>
      <c r="HX300" s="137"/>
      <c r="HY300" s="137"/>
      <c r="HZ300" s="137"/>
      <c r="IA300" s="137"/>
      <c r="IB300" s="137"/>
      <c r="IC300" s="137"/>
      <c r="ID300" s="137"/>
      <c r="IE300" s="137"/>
      <c r="IF300" s="137"/>
      <c r="IG300" s="137"/>
      <c r="IH300" s="137"/>
      <c r="II300" s="137"/>
      <c r="IJ300" s="137"/>
      <c r="IK300" s="137"/>
      <c r="IL300" s="137"/>
      <c r="IM300" s="137"/>
      <c r="IN300" s="137"/>
      <c r="IO300" s="137"/>
      <c r="IP300" s="137"/>
      <c r="IQ300" s="137"/>
      <c r="IR300" s="137"/>
      <c r="IS300" s="137"/>
      <c r="IT300" s="137"/>
      <c r="IU300" s="137"/>
      <c r="IV300" s="137"/>
      <c r="IW300" s="137"/>
      <c r="IX300" s="137"/>
      <c r="IY300" s="137"/>
      <c r="IZ300" s="137"/>
      <c r="JA300" s="137"/>
      <c r="JB300" s="137"/>
      <c r="JC300" s="137"/>
      <c r="JD300" s="137"/>
      <c r="JE300" s="137"/>
      <c r="JF300" s="137"/>
      <c r="JG300" s="137"/>
      <c r="JH300" s="137"/>
      <c r="JI300" s="137"/>
      <c r="JJ300" s="137"/>
      <c r="JK300" s="137"/>
      <c r="JL300" s="137"/>
      <c r="JM300" s="137"/>
      <c r="JN300" s="137"/>
      <c r="JO300" s="137"/>
      <c r="JP300" s="137"/>
      <c r="JQ300" s="137"/>
      <c r="JR300" s="137"/>
      <c r="JS300" s="137"/>
      <c r="JT300" s="137"/>
      <c r="JU300" s="137"/>
      <c r="JV300" s="137"/>
      <c r="JW300" s="137"/>
      <c r="JX300" s="137"/>
      <c r="JY300" s="137"/>
      <c r="JZ300" s="137"/>
      <c r="KA300" s="137"/>
      <c r="KB300" s="137"/>
      <c r="KC300" s="137"/>
      <c r="KD300" s="137"/>
      <c r="KE300" s="137"/>
      <c r="KF300" s="137"/>
      <c r="KG300" s="137"/>
      <c r="KH300" s="137"/>
      <c r="KI300" s="137"/>
      <c r="KJ300" s="137"/>
      <c r="KK300" s="137"/>
      <c r="KL300" s="137"/>
      <c r="KM300" s="137"/>
      <c r="KN300" s="137"/>
      <c r="KO300" s="137"/>
      <c r="KP300" s="137"/>
      <c r="KQ300" s="137"/>
      <c r="KR300" s="137"/>
      <c r="KS300" s="137"/>
      <c r="KT300" s="137"/>
      <c r="KU300" s="137"/>
      <c r="KV300" s="137"/>
      <c r="KW300" s="137"/>
      <c r="KX300" s="137"/>
      <c r="KY300" s="137"/>
      <c r="KZ300" s="137"/>
      <c r="LA300" s="137"/>
      <c r="LB300" s="137"/>
      <c r="LC300" s="137"/>
      <c r="LD300" s="137"/>
      <c r="LE300" s="137"/>
      <c r="LF300" s="137"/>
      <c r="LG300" s="137"/>
      <c r="LH300" s="137"/>
      <c r="LI300" s="137"/>
      <c r="LJ300" s="137"/>
      <c r="LK300" s="137"/>
      <c r="LL300" s="137"/>
      <c r="LM300" s="137"/>
      <c r="LN300" s="137"/>
      <c r="LO300" s="137"/>
      <c r="LP300" s="137"/>
      <c r="LQ300" s="137"/>
      <c r="LR300" s="137"/>
      <c r="LS300" s="137"/>
      <c r="LT300" s="137"/>
      <c r="LU300" s="137"/>
      <c r="LV300" s="137"/>
      <c r="LW300" s="137"/>
      <c r="LX300" s="137"/>
      <c r="LY300" s="137"/>
      <c r="LZ300" s="137"/>
      <c r="MA300" s="137"/>
      <c r="MB300" s="137"/>
      <c r="MC300" s="137"/>
      <c r="MD300" s="137"/>
      <c r="ME300" s="137"/>
      <c r="MF300" s="137"/>
      <c r="MG300" s="137"/>
      <c r="MH300" s="137"/>
      <c r="MI300" s="137"/>
      <c r="MJ300" s="137"/>
      <c r="MK300" s="137"/>
      <c r="ML300" s="137"/>
      <c r="MM300" s="137"/>
      <c r="MN300" s="137"/>
      <c r="MO300" s="137"/>
      <c r="MP300" s="137"/>
      <c r="MQ300" s="137"/>
      <c r="MR300" s="137"/>
      <c r="MS300" s="137"/>
      <c r="MT300" s="137"/>
      <c r="MU300" s="137"/>
      <c r="MV300" s="137"/>
      <c r="MW300" s="137"/>
      <c r="MX300" s="137"/>
      <c r="MY300" s="137"/>
      <c r="MZ300" s="137"/>
      <c r="NA300" s="137"/>
      <c r="NB300" s="137"/>
      <c r="NC300" s="137"/>
      <c r="ND300" s="137"/>
      <c r="NE300" s="137"/>
      <c r="NF300" s="137"/>
      <c r="NG300" s="137"/>
      <c r="NH300" s="137"/>
      <c r="NI300" s="137"/>
      <c r="NJ300" s="137"/>
      <c r="NK300" s="137"/>
      <c r="NL300" s="137"/>
      <c r="NM300" s="137"/>
      <c r="NN300" s="137"/>
      <c r="NO300" s="137"/>
      <c r="NP300" s="137"/>
      <c r="NQ300" s="137"/>
      <c r="NR300" s="137"/>
      <c r="NS300" s="137"/>
      <c r="NT300" s="137"/>
      <c r="NU300" s="137"/>
      <c r="NV300" s="137"/>
      <c r="NW300" s="137"/>
      <c r="NX300" s="137"/>
      <c r="NY300" s="137"/>
      <c r="NZ300" s="137"/>
      <c r="OA300" s="137"/>
      <c r="OB300" s="137"/>
      <c r="OC300" s="137"/>
      <c r="OD300" s="137"/>
      <c r="OE300" s="137"/>
      <c r="OF300" s="137"/>
      <c r="OG300" s="137"/>
      <c r="OH300" s="137"/>
      <c r="OI300" s="137"/>
      <c r="OJ300" s="137"/>
      <c r="OK300" s="137"/>
      <c r="OL300" s="137"/>
      <c r="OM300" s="137"/>
      <c r="ON300" s="137"/>
      <c r="OO300" s="137"/>
      <c r="OP300" s="137"/>
      <c r="OQ300" s="137"/>
      <c r="OR300" s="137"/>
      <c r="OS300" s="137"/>
      <c r="OT300" s="137"/>
      <c r="OU300" s="137"/>
      <c r="OV300" s="137"/>
      <c r="OW300" s="137"/>
      <c r="OX300" s="137"/>
      <c r="OY300" s="137"/>
      <c r="OZ300" s="137"/>
      <c r="PA300" s="137"/>
      <c r="PB300" s="137"/>
      <c r="PC300" s="137"/>
      <c r="PD300" s="137"/>
      <c r="PE300" s="137"/>
      <c r="PF300" s="137"/>
      <c r="PG300" s="137"/>
      <c r="PH300" s="137"/>
      <c r="PI300" s="137"/>
      <c r="PJ300" s="137"/>
      <c r="PK300" s="137"/>
      <c r="PL300" s="137"/>
      <c r="PM300" s="137"/>
      <c r="PN300" s="137"/>
      <c r="PO300" s="137"/>
      <c r="PP300" s="137"/>
      <c r="PQ300" s="137"/>
      <c r="PR300" s="137"/>
      <c r="PS300" s="137"/>
      <c r="PT300" s="137"/>
      <c r="PU300" s="137"/>
      <c r="PV300" s="137"/>
      <c r="PW300" s="137"/>
      <c r="PX300" s="137"/>
      <c r="PY300" s="137"/>
      <c r="PZ300" s="137"/>
      <c r="QA300" s="137"/>
      <c r="QB300" s="137"/>
      <c r="QC300" s="137"/>
      <c r="QD300" s="137"/>
      <c r="QE300" s="137"/>
      <c r="QF300" s="137"/>
      <c r="QG300" s="137"/>
      <c r="QH300" s="137"/>
      <c r="QI300" s="137"/>
      <c r="QJ300" s="137"/>
      <c r="QK300" s="137"/>
      <c r="QL300" s="137"/>
      <c r="QM300" s="137"/>
      <c r="QN300" s="137"/>
      <c r="QO300" s="137"/>
      <c r="QP300" s="137"/>
      <c r="QQ300" s="137"/>
      <c r="QR300" s="137"/>
      <c r="QS300" s="137"/>
      <c r="QT300" s="137"/>
      <c r="QU300" s="137"/>
      <c r="QV300" s="137"/>
      <c r="QW300" s="137"/>
      <c r="QX300" s="137"/>
      <c r="QY300" s="137"/>
      <c r="QZ300" s="137"/>
      <c r="RA300" s="137"/>
      <c r="RB300" s="137"/>
      <c r="RC300" s="137"/>
      <c r="RD300" s="137"/>
      <c r="RE300" s="137"/>
      <c r="RF300" s="137"/>
      <c r="RG300" s="137"/>
      <c r="RH300" s="137"/>
      <c r="RI300" s="137"/>
      <c r="RJ300" s="137"/>
      <c r="RK300" s="137"/>
      <c r="RL300" s="137"/>
      <c r="RM300" s="137"/>
      <c r="RN300" s="137"/>
      <c r="RO300" s="137"/>
      <c r="RP300" s="137"/>
      <c r="RQ300" s="137"/>
      <c r="RR300" s="137"/>
      <c r="RS300" s="137"/>
      <c r="RT300" s="137"/>
      <c r="RU300" s="137"/>
      <c r="RV300" s="137"/>
      <c r="RW300" s="137"/>
    </row>
    <row r="301" spans="1:491" s="138" customFormat="1" ht="15.75" x14ac:dyDescent="0.25">
      <c r="A301" s="276"/>
      <c r="B301" s="279"/>
      <c r="C301" s="122" t="s">
        <v>4</v>
      </c>
      <c r="D301" s="144"/>
      <c r="E301" s="144"/>
      <c r="F301" s="123" t="e">
        <f t="shared" si="73"/>
        <v>#DIV/0!</v>
      </c>
      <c r="G301" s="135"/>
      <c r="H301" s="136"/>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c r="BF301" s="137"/>
      <c r="BG301" s="137"/>
      <c r="BH301" s="137"/>
      <c r="BI301" s="137"/>
      <c r="BJ301" s="137"/>
      <c r="BK301" s="137"/>
      <c r="BL301" s="137"/>
      <c r="BM301" s="137"/>
      <c r="BN301" s="137"/>
      <c r="BO301" s="137"/>
      <c r="BP301" s="137"/>
      <c r="BQ301" s="137"/>
      <c r="BR301" s="137"/>
      <c r="BS301" s="137"/>
      <c r="BT301" s="137"/>
      <c r="BU301" s="137"/>
      <c r="BV301" s="137"/>
      <c r="BW301" s="137"/>
      <c r="BX301" s="137"/>
      <c r="BY301" s="137"/>
      <c r="BZ301" s="137"/>
      <c r="CA301" s="137"/>
      <c r="CB301" s="137"/>
      <c r="CC301" s="137"/>
      <c r="CD301" s="137"/>
      <c r="CE301" s="137"/>
      <c r="CF301" s="137"/>
      <c r="CG301" s="137"/>
      <c r="CH301" s="137"/>
      <c r="CI301" s="137"/>
      <c r="CJ301" s="137"/>
      <c r="CK301" s="137"/>
      <c r="CL301" s="137"/>
      <c r="CM301" s="137"/>
      <c r="CN301" s="137"/>
      <c r="CO301" s="137"/>
      <c r="CP301" s="137"/>
      <c r="CQ301" s="137"/>
      <c r="CR301" s="137"/>
      <c r="CS301" s="137"/>
      <c r="CT301" s="137"/>
      <c r="CU301" s="137"/>
      <c r="CV301" s="137"/>
      <c r="CW301" s="137"/>
      <c r="CX301" s="137"/>
      <c r="CY301" s="137"/>
      <c r="CZ301" s="137"/>
      <c r="DA301" s="137"/>
      <c r="DB301" s="137"/>
      <c r="DC301" s="137"/>
      <c r="DD301" s="137"/>
      <c r="DE301" s="137"/>
      <c r="DF301" s="137"/>
      <c r="DG301" s="137"/>
      <c r="DH301" s="137"/>
      <c r="DI301" s="137"/>
      <c r="DJ301" s="137"/>
      <c r="DK301" s="137"/>
      <c r="DL301" s="137"/>
      <c r="DM301" s="137"/>
      <c r="DN301" s="137"/>
      <c r="DO301" s="137"/>
      <c r="DP301" s="137"/>
      <c r="DQ301" s="137"/>
      <c r="DR301" s="137"/>
      <c r="DS301" s="137"/>
      <c r="DT301" s="137"/>
      <c r="DU301" s="137"/>
      <c r="DV301" s="137"/>
      <c r="DW301" s="137"/>
      <c r="DX301" s="137"/>
      <c r="DY301" s="137"/>
      <c r="DZ301" s="137"/>
      <c r="EA301" s="137"/>
      <c r="EB301" s="137"/>
      <c r="EC301" s="137"/>
      <c r="ED301" s="137"/>
      <c r="EE301" s="137"/>
      <c r="EF301" s="137"/>
      <c r="EG301" s="137"/>
      <c r="EH301" s="137"/>
      <c r="EI301" s="137"/>
      <c r="EJ301" s="137"/>
      <c r="EK301" s="137"/>
      <c r="EL301" s="137"/>
      <c r="EM301" s="137"/>
      <c r="EN301" s="137"/>
      <c r="EO301" s="137"/>
      <c r="EP301" s="137"/>
      <c r="EQ301" s="137"/>
      <c r="ER301" s="137"/>
      <c r="ES301" s="137"/>
      <c r="ET301" s="137"/>
      <c r="EU301" s="137"/>
      <c r="EV301" s="137"/>
      <c r="EW301" s="137"/>
      <c r="EX301" s="137"/>
      <c r="EY301" s="137"/>
      <c r="EZ301" s="137"/>
      <c r="FA301" s="137"/>
      <c r="FB301" s="137"/>
      <c r="FC301" s="137"/>
      <c r="FD301" s="137"/>
      <c r="FE301" s="137"/>
      <c r="FF301" s="137"/>
      <c r="FG301" s="137"/>
      <c r="FH301" s="137"/>
      <c r="FI301" s="137"/>
      <c r="FJ301" s="137"/>
      <c r="FK301" s="137"/>
      <c r="FL301" s="137"/>
      <c r="FM301" s="137"/>
      <c r="FN301" s="137"/>
      <c r="FO301" s="137"/>
      <c r="FP301" s="137"/>
      <c r="FQ301" s="137"/>
      <c r="FR301" s="137"/>
      <c r="FS301" s="137"/>
      <c r="FT301" s="137"/>
      <c r="FU301" s="137"/>
      <c r="FV301" s="137"/>
      <c r="FW301" s="137"/>
      <c r="FX301" s="137"/>
      <c r="FY301" s="137"/>
      <c r="FZ301" s="137"/>
      <c r="GA301" s="137"/>
      <c r="GB301" s="137"/>
      <c r="GC301" s="137"/>
      <c r="GD301" s="137"/>
      <c r="GE301" s="137"/>
      <c r="GF301" s="137"/>
      <c r="GG301" s="137"/>
      <c r="GH301" s="137"/>
      <c r="GI301" s="137"/>
      <c r="GJ301" s="137"/>
      <c r="GK301" s="137"/>
      <c r="GL301" s="137"/>
      <c r="GM301" s="137"/>
      <c r="GN301" s="137"/>
      <c r="GO301" s="137"/>
      <c r="GP301" s="137"/>
      <c r="GQ301" s="137"/>
      <c r="GR301" s="137"/>
      <c r="GS301" s="137"/>
      <c r="GT301" s="137"/>
      <c r="GU301" s="137"/>
      <c r="GV301" s="137"/>
      <c r="GW301" s="137"/>
      <c r="GX301" s="137"/>
      <c r="GY301" s="137"/>
      <c r="GZ301" s="137"/>
      <c r="HA301" s="137"/>
      <c r="HB301" s="137"/>
      <c r="HC301" s="137"/>
      <c r="HD301" s="137"/>
      <c r="HE301" s="137"/>
      <c r="HF301" s="137"/>
      <c r="HG301" s="137"/>
      <c r="HH301" s="137"/>
      <c r="HI301" s="137"/>
      <c r="HJ301" s="137"/>
      <c r="HK301" s="137"/>
      <c r="HL301" s="137"/>
      <c r="HM301" s="137"/>
      <c r="HN301" s="137"/>
      <c r="HO301" s="137"/>
      <c r="HP301" s="137"/>
      <c r="HQ301" s="137"/>
      <c r="HR301" s="137"/>
      <c r="HS301" s="137"/>
      <c r="HT301" s="137"/>
      <c r="HU301" s="137"/>
      <c r="HV301" s="137"/>
      <c r="HW301" s="137"/>
      <c r="HX301" s="137"/>
      <c r="HY301" s="137"/>
      <c r="HZ301" s="137"/>
      <c r="IA301" s="137"/>
      <c r="IB301" s="137"/>
      <c r="IC301" s="137"/>
      <c r="ID301" s="137"/>
      <c r="IE301" s="137"/>
      <c r="IF301" s="137"/>
      <c r="IG301" s="137"/>
      <c r="IH301" s="137"/>
      <c r="II301" s="137"/>
      <c r="IJ301" s="137"/>
      <c r="IK301" s="137"/>
      <c r="IL301" s="137"/>
      <c r="IM301" s="137"/>
      <c r="IN301" s="137"/>
      <c r="IO301" s="137"/>
      <c r="IP301" s="137"/>
      <c r="IQ301" s="137"/>
      <c r="IR301" s="137"/>
      <c r="IS301" s="137"/>
      <c r="IT301" s="137"/>
      <c r="IU301" s="137"/>
      <c r="IV301" s="137"/>
      <c r="IW301" s="137"/>
      <c r="IX301" s="137"/>
      <c r="IY301" s="137"/>
      <c r="IZ301" s="137"/>
      <c r="JA301" s="137"/>
      <c r="JB301" s="137"/>
      <c r="JC301" s="137"/>
      <c r="JD301" s="137"/>
      <c r="JE301" s="137"/>
      <c r="JF301" s="137"/>
      <c r="JG301" s="137"/>
      <c r="JH301" s="137"/>
      <c r="JI301" s="137"/>
      <c r="JJ301" s="137"/>
      <c r="JK301" s="137"/>
      <c r="JL301" s="137"/>
      <c r="JM301" s="137"/>
      <c r="JN301" s="137"/>
      <c r="JO301" s="137"/>
      <c r="JP301" s="137"/>
      <c r="JQ301" s="137"/>
      <c r="JR301" s="137"/>
      <c r="JS301" s="137"/>
      <c r="JT301" s="137"/>
      <c r="JU301" s="137"/>
      <c r="JV301" s="137"/>
      <c r="JW301" s="137"/>
      <c r="JX301" s="137"/>
      <c r="JY301" s="137"/>
      <c r="JZ301" s="137"/>
      <c r="KA301" s="137"/>
      <c r="KB301" s="137"/>
      <c r="KC301" s="137"/>
      <c r="KD301" s="137"/>
      <c r="KE301" s="137"/>
      <c r="KF301" s="137"/>
      <c r="KG301" s="137"/>
      <c r="KH301" s="137"/>
      <c r="KI301" s="137"/>
      <c r="KJ301" s="137"/>
      <c r="KK301" s="137"/>
      <c r="KL301" s="137"/>
      <c r="KM301" s="137"/>
      <c r="KN301" s="137"/>
      <c r="KO301" s="137"/>
      <c r="KP301" s="137"/>
      <c r="KQ301" s="137"/>
      <c r="KR301" s="137"/>
      <c r="KS301" s="137"/>
      <c r="KT301" s="137"/>
      <c r="KU301" s="137"/>
      <c r="KV301" s="137"/>
      <c r="KW301" s="137"/>
      <c r="KX301" s="137"/>
      <c r="KY301" s="137"/>
      <c r="KZ301" s="137"/>
      <c r="LA301" s="137"/>
      <c r="LB301" s="137"/>
      <c r="LC301" s="137"/>
      <c r="LD301" s="137"/>
      <c r="LE301" s="137"/>
      <c r="LF301" s="137"/>
      <c r="LG301" s="137"/>
      <c r="LH301" s="137"/>
      <c r="LI301" s="137"/>
      <c r="LJ301" s="137"/>
      <c r="LK301" s="137"/>
      <c r="LL301" s="137"/>
      <c r="LM301" s="137"/>
      <c r="LN301" s="137"/>
      <c r="LO301" s="137"/>
      <c r="LP301" s="137"/>
      <c r="LQ301" s="137"/>
      <c r="LR301" s="137"/>
      <c r="LS301" s="137"/>
      <c r="LT301" s="137"/>
      <c r="LU301" s="137"/>
      <c r="LV301" s="137"/>
      <c r="LW301" s="137"/>
      <c r="LX301" s="137"/>
      <c r="LY301" s="137"/>
      <c r="LZ301" s="137"/>
      <c r="MA301" s="137"/>
      <c r="MB301" s="137"/>
      <c r="MC301" s="137"/>
      <c r="MD301" s="137"/>
      <c r="ME301" s="137"/>
      <c r="MF301" s="137"/>
      <c r="MG301" s="137"/>
      <c r="MH301" s="137"/>
      <c r="MI301" s="137"/>
      <c r="MJ301" s="137"/>
      <c r="MK301" s="137"/>
      <c r="ML301" s="137"/>
      <c r="MM301" s="137"/>
      <c r="MN301" s="137"/>
      <c r="MO301" s="137"/>
      <c r="MP301" s="137"/>
      <c r="MQ301" s="137"/>
      <c r="MR301" s="137"/>
      <c r="MS301" s="137"/>
      <c r="MT301" s="137"/>
      <c r="MU301" s="137"/>
      <c r="MV301" s="137"/>
      <c r="MW301" s="137"/>
      <c r="MX301" s="137"/>
      <c r="MY301" s="137"/>
      <c r="MZ301" s="137"/>
      <c r="NA301" s="137"/>
      <c r="NB301" s="137"/>
      <c r="NC301" s="137"/>
      <c r="ND301" s="137"/>
      <c r="NE301" s="137"/>
      <c r="NF301" s="137"/>
      <c r="NG301" s="137"/>
      <c r="NH301" s="137"/>
      <c r="NI301" s="137"/>
      <c r="NJ301" s="137"/>
      <c r="NK301" s="137"/>
      <c r="NL301" s="137"/>
      <c r="NM301" s="137"/>
      <c r="NN301" s="137"/>
      <c r="NO301" s="137"/>
      <c r="NP301" s="137"/>
      <c r="NQ301" s="137"/>
      <c r="NR301" s="137"/>
      <c r="NS301" s="137"/>
      <c r="NT301" s="137"/>
      <c r="NU301" s="137"/>
      <c r="NV301" s="137"/>
      <c r="NW301" s="137"/>
      <c r="NX301" s="137"/>
      <c r="NY301" s="137"/>
      <c r="NZ301" s="137"/>
      <c r="OA301" s="137"/>
      <c r="OB301" s="137"/>
      <c r="OC301" s="137"/>
      <c r="OD301" s="137"/>
      <c r="OE301" s="137"/>
      <c r="OF301" s="137"/>
      <c r="OG301" s="137"/>
      <c r="OH301" s="137"/>
      <c r="OI301" s="137"/>
      <c r="OJ301" s="137"/>
      <c r="OK301" s="137"/>
      <c r="OL301" s="137"/>
      <c r="OM301" s="137"/>
      <c r="ON301" s="137"/>
      <c r="OO301" s="137"/>
      <c r="OP301" s="137"/>
      <c r="OQ301" s="137"/>
      <c r="OR301" s="137"/>
      <c r="OS301" s="137"/>
      <c r="OT301" s="137"/>
      <c r="OU301" s="137"/>
      <c r="OV301" s="137"/>
      <c r="OW301" s="137"/>
      <c r="OX301" s="137"/>
      <c r="OY301" s="137"/>
      <c r="OZ301" s="137"/>
      <c r="PA301" s="137"/>
      <c r="PB301" s="137"/>
      <c r="PC301" s="137"/>
      <c r="PD301" s="137"/>
      <c r="PE301" s="137"/>
      <c r="PF301" s="137"/>
      <c r="PG301" s="137"/>
      <c r="PH301" s="137"/>
      <c r="PI301" s="137"/>
      <c r="PJ301" s="137"/>
      <c r="PK301" s="137"/>
      <c r="PL301" s="137"/>
      <c r="PM301" s="137"/>
      <c r="PN301" s="137"/>
      <c r="PO301" s="137"/>
      <c r="PP301" s="137"/>
      <c r="PQ301" s="137"/>
      <c r="PR301" s="137"/>
      <c r="PS301" s="137"/>
      <c r="PT301" s="137"/>
      <c r="PU301" s="137"/>
      <c r="PV301" s="137"/>
      <c r="PW301" s="137"/>
      <c r="PX301" s="137"/>
      <c r="PY301" s="137"/>
      <c r="PZ301" s="137"/>
      <c r="QA301" s="137"/>
      <c r="QB301" s="137"/>
      <c r="QC301" s="137"/>
      <c r="QD301" s="137"/>
      <c r="QE301" s="137"/>
      <c r="QF301" s="137"/>
      <c r="QG301" s="137"/>
      <c r="QH301" s="137"/>
      <c r="QI301" s="137"/>
      <c r="QJ301" s="137"/>
      <c r="QK301" s="137"/>
      <c r="QL301" s="137"/>
      <c r="QM301" s="137"/>
      <c r="QN301" s="137"/>
      <c r="QO301" s="137"/>
      <c r="QP301" s="137"/>
      <c r="QQ301" s="137"/>
      <c r="QR301" s="137"/>
      <c r="QS301" s="137"/>
      <c r="QT301" s="137"/>
      <c r="QU301" s="137"/>
      <c r="QV301" s="137"/>
      <c r="QW301" s="137"/>
      <c r="QX301" s="137"/>
      <c r="QY301" s="137"/>
      <c r="QZ301" s="137"/>
      <c r="RA301" s="137"/>
      <c r="RB301" s="137"/>
      <c r="RC301" s="137"/>
      <c r="RD301" s="137"/>
      <c r="RE301" s="137"/>
      <c r="RF301" s="137"/>
      <c r="RG301" s="137"/>
      <c r="RH301" s="137"/>
      <c r="RI301" s="137"/>
      <c r="RJ301" s="137"/>
      <c r="RK301" s="137"/>
      <c r="RL301" s="137"/>
      <c r="RM301" s="137"/>
      <c r="RN301" s="137"/>
      <c r="RO301" s="137"/>
      <c r="RP301" s="137"/>
      <c r="RQ301" s="137"/>
      <c r="RR301" s="137"/>
      <c r="RS301" s="137"/>
      <c r="RT301" s="137"/>
      <c r="RU301" s="137"/>
      <c r="RV301" s="137"/>
      <c r="RW301" s="137"/>
    </row>
    <row r="302" spans="1:491" s="138" customFormat="1" ht="15.75" x14ac:dyDescent="0.25">
      <c r="A302" s="277"/>
      <c r="B302" s="280"/>
      <c r="C302" s="122" t="s">
        <v>5</v>
      </c>
      <c r="D302" s="144"/>
      <c r="E302" s="144"/>
      <c r="F302" s="123" t="e">
        <f t="shared" si="73"/>
        <v>#DIV/0!</v>
      </c>
      <c r="G302" s="135"/>
      <c r="H302" s="136"/>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c r="BF302" s="137"/>
      <c r="BG302" s="137"/>
      <c r="BH302" s="137"/>
      <c r="BI302" s="137"/>
      <c r="BJ302" s="137"/>
      <c r="BK302" s="137"/>
      <c r="BL302" s="137"/>
      <c r="BM302" s="137"/>
      <c r="BN302" s="137"/>
      <c r="BO302" s="137"/>
      <c r="BP302" s="137"/>
      <c r="BQ302" s="137"/>
      <c r="BR302" s="137"/>
      <c r="BS302" s="137"/>
      <c r="BT302" s="137"/>
      <c r="BU302" s="137"/>
      <c r="BV302" s="137"/>
      <c r="BW302" s="137"/>
      <c r="BX302" s="137"/>
      <c r="BY302" s="137"/>
      <c r="BZ302" s="137"/>
      <c r="CA302" s="137"/>
      <c r="CB302" s="137"/>
      <c r="CC302" s="137"/>
      <c r="CD302" s="137"/>
      <c r="CE302" s="137"/>
      <c r="CF302" s="137"/>
      <c r="CG302" s="137"/>
      <c r="CH302" s="137"/>
      <c r="CI302" s="137"/>
      <c r="CJ302" s="137"/>
      <c r="CK302" s="137"/>
      <c r="CL302" s="137"/>
      <c r="CM302" s="137"/>
      <c r="CN302" s="137"/>
      <c r="CO302" s="137"/>
      <c r="CP302" s="137"/>
      <c r="CQ302" s="137"/>
      <c r="CR302" s="137"/>
      <c r="CS302" s="137"/>
      <c r="CT302" s="137"/>
      <c r="CU302" s="137"/>
      <c r="CV302" s="137"/>
      <c r="CW302" s="137"/>
      <c r="CX302" s="137"/>
      <c r="CY302" s="137"/>
      <c r="CZ302" s="137"/>
      <c r="DA302" s="137"/>
      <c r="DB302" s="137"/>
      <c r="DC302" s="137"/>
      <c r="DD302" s="137"/>
      <c r="DE302" s="137"/>
      <c r="DF302" s="137"/>
      <c r="DG302" s="137"/>
      <c r="DH302" s="137"/>
      <c r="DI302" s="137"/>
      <c r="DJ302" s="137"/>
      <c r="DK302" s="137"/>
      <c r="DL302" s="137"/>
      <c r="DM302" s="137"/>
      <c r="DN302" s="137"/>
      <c r="DO302" s="137"/>
      <c r="DP302" s="137"/>
      <c r="DQ302" s="137"/>
      <c r="DR302" s="137"/>
      <c r="DS302" s="137"/>
      <c r="DT302" s="137"/>
      <c r="DU302" s="137"/>
      <c r="DV302" s="137"/>
      <c r="DW302" s="137"/>
      <c r="DX302" s="137"/>
      <c r="DY302" s="137"/>
      <c r="DZ302" s="137"/>
      <c r="EA302" s="137"/>
      <c r="EB302" s="137"/>
      <c r="EC302" s="137"/>
      <c r="ED302" s="137"/>
      <c r="EE302" s="137"/>
      <c r="EF302" s="137"/>
      <c r="EG302" s="137"/>
      <c r="EH302" s="137"/>
      <c r="EI302" s="137"/>
      <c r="EJ302" s="137"/>
      <c r="EK302" s="137"/>
      <c r="EL302" s="137"/>
      <c r="EM302" s="137"/>
      <c r="EN302" s="137"/>
      <c r="EO302" s="137"/>
      <c r="EP302" s="137"/>
      <c r="EQ302" s="137"/>
      <c r="ER302" s="137"/>
      <c r="ES302" s="137"/>
      <c r="ET302" s="137"/>
      <c r="EU302" s="137"/>
      <c r="EV302" s="137"/>
      <c r="EW302" s="137"/>
      <c r="EX302" s="137"/>
      <c r="EY302" s="137"/>
      <c r="EZ302" s="137"/>
      <c r="FA302" s="137"/>
      <c r="FB302" s="137"/>
      <c r="FC302" s="137"/>
      <c r="FD302" s="137"/>
      <c r="FE302" s="137"/>
      <c r="FF302" s="137"/>
      <c r="FG302" s="137"/>
      <c r="FH302" s="137"/>
      <c r="FI302" s="137"/>
      <c r="FJ302" s="137"/>
      <c r="FK302" s="137"/>
      <c r="FL302" s="137"/>
      <c r="FM302" s="137"/>
      <c r="FN302" s="137"/>
      <c r="FO302" s="137"/>
      <c r="FP302" s="137"/>
      <c r="FQ302" s="137"/>
      <c r="FR302" s="137"/>
      <c r="FS302" s="137"/>
      <c r="FT302" s="137"/>
      <c r="FU302" s="137"/>
      <c r="FV302" s="137"/>
      <c r="FW302" s="137"/>
      <c r="FX302" s="137"/>
      <c r="FY302" s="137"/>
      <c r="FZ302" s="137"/>
      <c r="GA302" s="137"/>
      <c r="GB302" s="137"/>
      <c r="GC302" s="137"/>
      <c r="GD302" s="137"/>
      <c r="GE302" s="137"/>
      <c r="GF302" s="137"/>
      <c r="GG302" s="137"/>
      <c r="GH302" s="137"/>
      <c r="GI302" s="137"/>
      <c r="GJ302" s="137"/>
      <c r="GK302" s="137"/>
      <c r="GL302" s="137"/>
      <c r="GM302" s="137"/>
      <c r="GN302" s="137"/>
      <c r="GO302" s="137"/>
      <c r="GP302" s="137"/>
      <c r="GQ302" s="137"/>
      <c r="GR302" s="137"/>
      <c r="GS302" s="137"/>
      <c r="GT302" s="137"/>
      <c r="GU302" s="137"/>
      <c r="GV302" s="137"/>
      <c r="GW302" s="137"/>
      <c r="GX302" s="137"/>
      <c r="GY302" s="137"/>
      <c r="GZ302" s="137"/>
      <c r="HA302" s="137"/>
      <c r="HB302" s="137"/>
      <c r="HC302" s="137"/>
      <c r="HD302" s="137"/>
      <c r="HE302" s="137"/>
      <c r="HF302" s="137"/>
      <c r="HG302" s="137"/>
      <c r="HH302" s="137"/>
      <c r="HI302" s="137"/>
      <c r="HJ302" s="137"/>
      <c r="HK302" s="137"/>
      <c r="HL302" s="137"/>
      <c r="HM302" s="137"/>
      <c r="HN302" s="137"/>
      <c r="HO302" s="137"/>
      <c r="HP302" s="137"/>
      <c r="HQ302" s="137"/>
      <c r="HR302" s="137"/>
      <c r="HS302" s="137"/>
      <c r="HT302" s="137"/>
      <c r="HU302" s="137"/>
      <c r="HV302" s="137"/>
      <c r="HW302" s="137"/>
      <c r="HX302" s="137"/>
      <c r="HY302" s="137"/>
      <c r="HZ302" s="137"/>
      <c r="IA302" s="137"/>
      <c r="IB302" s="137"/>
      <c r="IC302" s="137"/>
      <c r="ID302" s="137"/>
      <c r="IE302" s="137"/>
      <c r="IF302" s="137"/>
      <c r="IG302" s="137"/>
      <c r="IH302" s="137"/>
      <c r="II302" s="137"/>
      <c r="IJ302" s="137"/>
      <c r="IK302" s="137"/>
      <c r="IL302" s="137"/>
      <c r="IM302" s="137"/>
      <c r="IN302" s="137"/>
      <c r="IO302" s="137"/>
      <c r="IP302" s="137"/>
      <c r="IQ302" s="137"/>
      <c r="IR302" s="137"/>
      <c r="IS302" s="137"/>
      <c r="IT302" s="137"/>
      <c r="IU302" s="137"/>
      <c r="IV302" s="137"/>
      <c r="IW302" s="137"/>
      <c r="IX302" s="137"/>
      <c r="IY302" s="137"/>
      <c r="IZ302" s="137"/>
      <c r="JA302" s="137"/>
      <c r="JB302" s="137"/>
      <c r="JC302" s="137"/>
      <c r="JD302" s="137"/>
      <c r="JE302" s="137"/>
      <c r="JF302" s="137"/>
      <c r="JG302" s="137"/>
      <c r="JH302" s="137"/>
      <c r="JI302" s="137"/>
      <c r="JJ302" s="137"/>
      <c r="JK302" s="137"/>
      <c r="JL302" s="137"/>
      <c r="JM302" s="137"/>
      <c r="JN302" s="137"/>
      <c r="JO302" s="137"/>
      <c r="JP302" s="137"/>
      <c r="JQ302" s="137"/>
      <c r="JR302" s="137"/>
      <c r="JS302" s="137"/>
      <c r="JT302" s="137"/>
      <c r="JU302" s="137"/>
      <c r="JV302" s="137"/>
      <c r="JW302" s="137"/>
      <c r="JX302" s="137"/>
      <c r="JY302" s="137"/>
      <c r="JZ302" s="137"/>
      <c r="KA302" s="137"/>
      <c r="KB302" s="137"/>
      <c r="KC302" s="137"/>
      <c r="KD302" s="137"/>
      <c r="KE302" s="137"/>
      <c r="KF302" s="137"/>
      <c r="KG302" s="137"/>
      <c r="KH302" s="137"/>
      <c r="KI302" s="137"/>
      <c r="KJ302" s="137"/>
      <c r="KK302" s="137"/>
      <c r="KL302" s="137"/>
      <c r="KM302" s="137"/>
      <c r="KN302" s="137"/>
      <c r="KO302" s="137"/>
      <c r="KP302" s="137"/>
      <c r="KQ302" s="137"/>
      <c r="KR302" s="137"/>
      <c r="KS302" s="137"/>
      <c r="KT302" s="137"/>
      <c r="KU302" s="137"/>
      <c r="KV302" s="137"/>
      <c r="KW302" s="137"/>
      <c r="KX302" s="137"/>
      <c r="KY302" s="137"/>
      <c r="KZ302" s="137"/>
      <c r="LA302" s="137"/>
      <c r="LB302" s="137"/>
      <c r="LC302" s="137"/>
      <c r="LD302" s="137"/>
      <c r="LE302" s="137"/>
      <c r="LF302" s="137"/>
      <c r="LG302" s="137"/>
      <c r="LH302" s="137"/>
      <c r="LI302" s="137"/>
      <c r="LJ302" s="137"/>
      <c r="LK302" s="137"/>
      <c r="LL302" s="137"/>
      <c r="LM302" s="137"/>
      <c r="LN302" s="137"/>
      <c r="LO302" s="137"/>
      <c r="LP302" s="137"/>
      <c r="LQ302" s="137"/>
      <c r="LR302" s="137"/>
      <c r="LS302" s="137"/>
      <c r="LT302" s="137"/>
      <c r="LU302" s="137"/>
      <c r="LV302" s="137"/>
      <c r="LW302" s="137"/>
      <c r="LX302" s="137"/>
      <c r="LY302" s="137"/>
      <c r="LZ302" s="137"/>
      <c r="MA302" s="137"/>
      <c r="MB302" s="137"/>
      <c r="MC302" s="137"/>
      <c r="MD302" s="137"/>
      <c r="ME302" s="137"/>
      <c r="MF302" s="137"/>
      <c r="MG302" s="137"/>
      <c r="MH302" s="137"/>
      <c r="MI302" s="137"/>
      <c r="MJ302" s="137"/>
      <c r="MK302" s="137"/>
      <c r="ML302" s="137"/>
      <c r="MM302" s="137"/>
      <c r="MN302" s="137"/>
      <c r="MO302" s="137"/>
      <c r="MP302" s="137"/>
      <c r="MQ302" s="137"/>
      <c r="MR302" s="137"/>
      <c r="MS302" s="137"/>
      <c r="MT302" s="137"/>
      <c r="MU302" s="137"/>
      <c r="MV302" s="137"/>
      <c r="MW302" s="137"/>
      <c r="MX302" s="137"/>
      <c r="MY302" s="137"/>
      <c r="MZ302" s="137"/>
      <c r="NA302" s="137"/>
      <c r="NB302" s="137"/>
      <c r="NC302" s="137"/>
      <c r="ND302" s="137"/>
      <c r="NE302" s="137"/>
      <c r="NF302" s="137"/>
      <c r="NG302" s="137"/>
      <c r="NH302" s="137"/>
      <c r="NI302" s="137"/>
      <c r="NJ302" s="137"/>
      <c r="NK302" s="137"/>
      <c r="NL302" s="137"/>
      <c r="NM302" s="137"/>
      <c r="NN302" s="137"/>
      <c r="NO302" s="137"/>
      <c r="NP302" s="137"/>
      <c r="NQ302" s="137"/>
      <c r="NR302" s="137"/>
      <c r="NS302" s="137"/>
      <c r="NT302" s="137"/>
      <c r="NU302" s="137"/>
      <c r="NV302" s="137"/>
      <c r="NW302" s="137"/>
      <c r="NX302" s="137"/>
      <c r="NY302" s="137"/>
      <c r="NZ302" s="137"/>
      <c r="OA302" s="137"/>
      <c r="OB302" s="137"/>
      <c r="OC302" s="137"/>
      <c r="OD302" s="137"/>
      <c r="OE302" s="137"/>
      <c r="OF302" s="137"/>
      <c r="OG302" s="137"/>
      <c r="OH302" s="137"/>
      <c r="OI302" s="137"/>
      <c r="OJ302" s="137"/>
      <c r="OK302" s="137"/>
      <c r="OL302" s="137"/>
      <c r="OM302" s="137"/>
      <c r="ON302" s="137"/>
      <c r="OO302" s="137"/>
      <c r="OP302" s="137"/>
      <c r="OQ302" s="137"/>
      <c r="OR302" s="137"/>
      <c r="OS302" s="137"/>
      <c r="OT302" s="137"/>
      <c r="OU302" s="137"/>
      <c r="OV302" s="137"/>
      <c r="OW302" s="137"/>
      <c r="OX302" s="137"/>
      <c r="OY302" s="137"/>
      <c r="OZ302" s="137"/>
      <c r="PA302" s="137"/>
      <c r="PB302" s="137"/>
      <c r="PC302" s="137"/>
      <c r="PD302" s="137"/>
      <c r="PE302" s="137"/>
      <c r="PF302" s="137"/>
      <c r="PG302" s="137"/>
      <c r="PH302" s="137"/>
      <c r="PI302" s="137"/>
      <c r="PJ302" s="137"/>
      <c r="PK302" s="137"/>
      <c r="PL302" s="137"/>
      <c r="PM302" s="137"/>
      <c r="PN302" s="137"/>
      <c r="PO302" s="137"/>
      <c r="PP302" s="137"/>
      <c r="PQ302" s="137"/>
      <c r="PR302" s="137"/>
      <c r="PS302" s="137"/>
      <c r="PT302" s="137"/>
      <c r="PU302" s="137"/>
      <c r="PV302" s="137"/>
      <c r="PW302" s="137"/>
      <c r="PX302" s="137"/>
      <c r="PY302" s="137"/>
      <c r="PZ302" s="137"/>
      <c r="QA302" s="137"/>
      <c r="QB302" s="137"/>
      <c r="QC302" s="137"/>
      <c r="QD302" s="137"/>
      <c r="QE302" s="137"/>
      <c r="QF302" s="137"/>
      <c r="QG302" s="137"/>
      <c r="QH302" s="137"/>
      <c r="QI302" s="137"/>
      <c r="QJ302" s="137"/>
      <c r="QK302" s="137"/>
      <c r="QL302" s="137"/>
      <c r="QM302" s="137"/>
      <c r="QN302" s="137"/>
      <c r="QO302" s="137"/>
      <c r="QP302" s="137"/>
      <c r="QQ302" s="137"/>
      <c r="QR302" s="137"/>
      <c r="QS302" s="137"/>
      <c r="QT302" s="137"/>
      <c r="QU302" s="137"/>
      <c r="QV302" s="137"/>
      <c r="QW302" s="137"/>
      <c r="QX302" s="137"/>
      <c r="QY302" s="137"/>
      <c r="QZ302" s="137"/>
      <c r="RA302" s="137"/>
      <c r="RB302" s="137"/>
      <c r="RC302" s="137"/>
      <c r="RD302" s="137"/>
      <c r="RE302" s="137"/>
      <c r="RF302" s="137"/>
      <c r="RG302" s="137"/>
      <c r="RH302" s="137"/>
      <c r="RI302" s="137"/>
      <c r="RJ302" s="137"/>
      <c r="RK302" s="137"/>
      <c r="RL302" s="137"/>
      <c r="RM302" s="137"/>
      <c r="RN302" s="137"/>
      <c r="RO302" s="137"/>
      <c r="RP302" s="137"/>
      <c r="RQ302" s="137"/>
      <c r="RR302" s="137"/>
      <c r="RS302" s="137"/>
      <c r="RT302" s="137"/>
      <c r="RU302" s="137"/>
      <c r="RV302" s="137"/>
      <c r="RW302" s="137"/>
    </row>
    <row r="303" spans="1:491" ht="15.75" x14ac:dyDescent="0.25">
      <c r="A303" s="257" t="s">
        <v>135</v>
      </c>
      <c r="B303" s="266" t="s">
        <v>174</v>
      </c>
      <c r="C303" s="13" t="s">
        <v>2</v>
      </c>
      <c r="D303" s="146">
        <f>D304</f>
        <v>306524.26286999998</v>
      </c>
      <c r="E303" s="145">
        <f>E304</f>
        <v>305941.07613</v>
      </c>
      <c r="F303" s="14">
        <f>E303/D303</f>
        <v>0.99809742062654494</v>
      </c>
      <c r="G303" s="109" t="s">
        <v>92</v>
      </c>
      <c r="H303" s="106"/>
    </row>
    <row r="304" spans="1:491" ht="15.75" x14ac:dyDescent="0.25">
      <c r="A304" s="258"/>
      <c r="B304" s="267"/>
      <c r="C304" s="13" t="s">
        <v>3</v>
      </c>
      <c r="D304" s="190">
        <v>306524.26286999998</v>
      </c>
      <c r="E304" s="190">
        <v>305941.07613</v>
      </c>
      <c r="F304" s="101">
        <f t="shared" ref="F304:F306" si="74">E304/D304</f>
        <v>0.99809742062654494</v>
      </c>
      <c r="G304" s="109"/>
      <c r="H304" s="108"/>
    </row>
    <row r="305" spans="1:491" ht="15.75" x14ac:dyDescent="0.25">
      <c r="A305" s="258"/>
      <c r="B305" s="267"/>
      <c r="C305" s="13" t="s">
        <v>4</v>
      </c>
      <c r="D305" s="145"/>
      <c r="E305" s="145"/>
      <c r="F305" s="101" t="e">
        <f t="shared" si="74"/>
        <v>#DIV/0!</v>
      </c>
      <c r="G305" s="109"/>
      <c r="H305" s="108"/>
    </row>
    <row r="306" spans="1:491" ht="15.75" x14ac:dyDescent="0.25">
      <c r="A306" s="259"/>
      <c r="B306" s="268"/>
      <c r="C306" s="13" t="s">
        <v>5</v>
      </c>
      <c r="D306" s="145"/>
      <c r="E306" s="145"/>
      <c r="F306" s="101" t="e">
        <f t="shared" si="74"/>
        <v>#DIV/0!</v>
      </c>
      <c r="G306" s="109"/>
      <c r="H306" s="108"/>
    </row>
    <row r="307" spans="1:491" ht="15.75" x14ac:dyDescent="0.25">
      <c r="A307" s="257" t="s">
        <v>149</v>
      </c>
      <c r="B307" s="266" t="s">
        <v>291</v>
      </c>
      <c r="C307" s="13" t="s">
        <v>2</v>
      </c>
      <c r="D307" s="146">
        <f>D308</f>
        <v>13.3896</v>
      </c>
      <c r="E307" s="145">
        <f>E308</f>
        <v>13.3896</v>
      </c>
      <c r="F307" s="14">
        <f>E307/D307</f>
        <v>1</v>
      </c>
      <c r="G307" s="109" t="s">
        <v>92</v>
      </c>
      <c r="H307" s="106"/>
    </row>
    <row r="308" spans="1:491" ht="15.75" x14ac:dyDescent="0.25">
      <c r="A308" s="258"/>
      <c r="B308" s="267"/>
      <c r="C308" s="13" t="s">
        <v>3</v>
      </c>
      <c r="D308" s="190">
        <v>13.3896</v>
      </c>
      <c r="E308" s="190">
        <v>13.3896</v>
      </c>
      <c r="F308" s="101">
        <f t="shared" ref="F308:F310" si="75">E308/D308</f>
        <v>1</v>
      </c>
      <c r="G308" s="109"/>
      <c r="H308" s="108"/>
    </row>
    <row r="309" spans="1:491" ht="15.75" x14ac:dyDescent="0.25">
      <c r="A309" s="258"/>
      <c r="B309" s="267"/>
      <c r="C309" s="13" t="s">
        <v>4</v>
      </c>
      <c r="D309" s="145"/>
      <c r="E309" s="145"/>
      <c r="F309" s="101" t="e">
        <f t="shared" si="75"/>
        <v>#DIV/0!</v>
      </c>
      <c r="G309" s="109"/>
      <c r="H309" s="108"/>
    </row>
    <row r="310" spans="1:491" ht="15.75" x14ac:dyDescent="0.25">
      <c r="A310" s="259"/>
      <c r="B310" s="268"/>
      <c r="C310" s="13" t="s">
        <v>5</v>
      </c>
      <c r="D310" s="145"/>
      <c r="E310" s="145"/>
      <c r="F310" s="101" t="e">
        <f t="shared" si="75"/>
        <v>#DIV/0!</v>
      </c>
      <c r="G310" s="109"/>
      <c r="H310" s="108"/>
    </row>
    <row r="311" spans="1:491" ht="15.75" x14ac:dyDescent="0.25">
      <c r="A311" s="257" t="s">
        <v>150</v>
      </c>
      <c r="B311" s="266" t="s">
        <v>175</v>
      </c>
      <c r="C311" s="13" t="s">
        <v>2</v>
      </c>
      <c r="D311" s="145">
        <f>D312</f>
        <v>79951</v>
      </c>
      <c r="E311" s="145">
        <f>E312</f>
        <v>79949.708199999994</v>
      </c>
      <c r="F311" s="101">
        <f>E311/D311</f>
        <v>0.99998384260359463</v>
      </c>
      <c r="G311" s="109" t="s">
        <v>92</v>
      </c>
      <c r="H311" s="120"/>
    </row>
    <row r="312" spans="1:491" ht="15.75" x14ac:dyDescent="0.25">
      <c r="A312" s="258"/>
      <c r="B312" s="267"/>
      <c r="C312" s="13" t="s">
        <v>3</v>
      </c>
      <c r="D312" s="190">
        <v>79951</v>
      </c>
      <c r="E312" s="190">
        <v>79949.708199999994</v>
      </c>
      <c r="F312" s="101">
        <f t="shared" ref="F312:F314" si="76">E312/D312</f>
        <v>0.99998384260359463</v>
      </c>
      <c r="G312" s="119"/>
      <c r="H312" s="120"/>
    </row>
    <row r="313" spans="1:491" ht="15.75" x14ac:dyDescent="0.25">
      <c r="A313" s="258"/>
      <c r="B313" s="267"/>
      <c r="C313" s="13" t="s">
        <v>4</v>
      </c>
      <c r="D313" s="145"/>
      <c r="E313" s="145"/>
      <c r="F313" s="101" t="e">
        <f t="shared" si="76"/>
        <v>#DIV/0!</v>
      </c>
      <c r="G313" s="119"/>
      <c r="H313" s="120"/>
    </row>
    <row r="314" spans="1:491" ht="15.75" x14ac:dyDescent="0.25">
      <c r="A314" s="259"/>
      <c r="B314" s="268"/>
      <c r="C314" s="13" t="s">
        <v>5</v>
      </c>
      <c r="D314" s="145"/>
      <c r="E314" s="145"/>
      <c r="F314" s="101" t="e">
        <f t="shared" si="76"/>
        <v>#DIV/0!</v>
      </c>
      <c r="G314" s="119"/>
      <c r="H314" s="120"/>
    </row>
    <row r="315" spans="1:491" s="148" customFormat="1" ht="15.75" x14ac:dyDescent="0.25">
      <c r="A315" s="284"/>
      <c r="B315" s="287" t="s">
        <v>176</v>
      </c>
      <c r="C315" s="125" t="s">
        <v>2</v>
      </c>
      <c r="D315" s="143">
        <f>D316+D317</f>
        <v>3335725.2059399993</v>
      </c>
      <c r="E315" s="143">
        <f>E316+E317</f>
        <v>3314828.3145699999</v>
      </c>
      <c r="F315" s="126">
        <f>E315/D315</f>
        <v>0.99373542780658675</v>
      </c>
      <c r="G315" s="269" t="s">
        <v>160</v>
      </c>
      <c r="H315" s="129"/>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c r="BV315" s="147"/>
      <c r="BW315" s="147"/>
      <c r="BX315" s="147"/>
      <c r="BY315" s="147"/>
      <c r="BZ315" s="147"/>
      <c r="CA315" s="147"/>
      <c r="CB315" s="147"/>
      <c r="CC315" s="147"/>
      <c r="CD315" s="147"/>
      <c r="CE315" s="147"/>
      <c r="CF315" s="147"/>
      <c r="CG315" s="147"/>
      <c r="CH315" s="147"/>
      <c r="CI315" s="147"/>
      <c r="CJ315" s="147"/>
      <c r="CK315" s="147"/>
      <c r="CL315" s="147"/>
      <c r="CM315" s="147"/>
      <c r="CN315" s="147"/>
      <c r="CO315" s="147"/>
      <c r="CP315" s="147"/>
      <c r="CQ315" s="147"/>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c r="DQ315" s="147"/>
      <c r="DR315" s="147"/>
      <c r="DS315" s="147"/>
      <c r="DT315" s="147"/>
      <c r="DU315" s="147"/>
      <c r="DV315" s="147"/>
      <c r="DW315" s="147"/>
      <c r="DX315" s="147"/>
      <c r="DY315" s="147"/>
      <c r="DZ315" s="147"/>
      <c r="EA315" s="147"/>
      <c r="EB315" s="147"/>
      <c r="EC315" s="147"/>
      <c r="ED315" s="147"/>
      <c r="EE315" s="147"/>
      <c r="EF315" s="147"/>
      <c r="EG315" s="147"/>
      <c r="EH315" s="147"/>
      <c r="EI315" s="147"/>
      <c r="EJ315" s="147"/>
      <c r="EK315" s="147"/>
      <c r="EL315" s="147"/>
      <c r="EM315" s="147"/>
      <c r="EN315" s="147"/>
      <c r="EO315" s="147"/>
      <c r="EP315" s="147"/>
      <c r="EQ315" s="147"/>
      <c r="ER315" s="147"/>
      <c r="ES315" s="147"/>
      <c r="ET315" s="147"/>
      <c r="EU315" s="147"/>
      <c r="EV315" s="147"/>
      <c r="EW315" s="147"/>
      <c r="EX315" s="147"/>
      <c r="EY315" s="147"/>
      <c r="EZ315" s="147"/>
      <c r="FA315" s="147"/>
      <c r="FB315" s="147"/>
      <c r="FC315" s="147"/>
      <c r="FD315" s="147"/>
      <c r="FE315" s="147"/>
      <c r="FF315" s="147"/>
      <c r="FG315" s="147"/>
      <c r="FH315" s="147"/>
      <c r="FI315" s="147"/>
      <c r="FJ315" s="147"/>
      <c r="FK315" s="147"/>
      <c r="FL315" s="147"/>
      <c r="FM315" s="147"/>
      <c r="FN315" s="147"/>
      <c r="FO315" s="147"/>
      <c r="FP315" s="147"/>
      <c r="FQ315" s="147"/>
      <c r="FR315" s="147"/>
      <c r="FS315" s="147"/>
      <c r="FT315" s="147"/>
      <c r="FU315" s="147"/>
      <c r="FV315" s="147"/>
      <c r="FW315" s="147"/>
      <c r="FX315" s="147"/>
      <c r="FY315" s="147"/>
      <c r="FZ315" s="147"/>
      <c r="GA315" s="147"/>
      <c r="GB315" s="147"/>
      <c r="GC315" s="147"/>
      <c r="GD315" s="147"/>
      <c r="GE315" s="147"/>
      <c r="GF315" s="147"/>
      <c r="GG315" s="147"/>
      <c r="GH315" s="147"/>
      <c r="GI315" s="147"/>
      <c r="GJ315" s="147"/>
      <c r="GK315" s="147"/>
      <c r="GL315" s="147"/>
      <c r="GM315" s="147"/>
      <c r="GN315" s="147"/>
      <c r="GO315" s="147"/>
      <c r="GP315" s="147"/>
      <c r="GQ315" s="147"/>
      <c r="GR315" s="147"/>
      <c r="GS315" s="147"/>
      <c r="GT315" s="147"/>
      <c r="GU315" s="147"/>
      <c r="GV315" s="147"/>
      <c r="GW315" s="147"/>
      <c r="GX315" s="147"/>
      <c r="GY315" s="147"/>
      <c r="GZ315" s="147"/>
      <c r="HA315" s="147"/>
      <c r="HB315" s="147"/>
      <c r="HC315" s="147"/>
      <c r="HD315" s="147"/>
      <c r="HE315" s="147"/>
      <c r="HF315" s="147"/>
      <c r="HG315" s="147"/>
      <c r="HH315" s="147"/>
      <c r="HI315" s="147"/>
      <c r="HJ315" s="147"/>
      <c r="HK315" s="147"/>
      <c r="HL315" s="147"/>
      <c r="HM315" s="147"/>
      <c r="HN315" s="147"/>
      <c r="HO315" s="147"/>
      <c r="HP315" s="147"/>
      <c r="HQ315" s="147"/>
      <c r="HR315" s="147"/>
      <c r="HS315" s="147"/>
      <c r="HT315" s="147"/>
      <c r="HU315" s="147"/>
      <c r="HV315" s="147"/>
      <c r="HW315" s="147"/>
      <c r="HX315" s="147"/>
      <c r="HY315" s="147"/>
      <c r="HZ315" s="147"/>
      <c r="IA315" s="147"/>
      <c r="IB315" s="147"/>
      <c r="IC315" s="147"/>
      <c r="ID315" s="147"/>
      <c r="IE315" s="147"/>
      <c r="IF315" s="147"/>
      <c r="IG315" s="147"/>
      <c r="IH315" s="147"/>
      <c r="II315" s="147"/>
      <c r="IJ315" s="147"/>
      <c r="IK315" s="147"/>
      <c r="IL315" s="147"/>
      <c r="IM315" s="147"/>
      <c r="IN315" s="147"/>
      <c r="IO315" s="147"/>
      <c r="IP315" s="147"/>
      <c r="IQ315" s="147"/>
      <c r="IR315" s="147"/>
      <c r="IS315" s="147"/>
      <c r="IT315" s="147"/>
      <c r="IU315" s="147"/>
      <c r="IV315" s="147"/>
      <c r="IW315" s="147"/>
      <c r="IX315" s="147"/>
      <c r="IY315" s="147"/>
      <c r="IZ315" s="147"/>
      <c r="JA315" s="147"/>
      <c r="JB315" s="147"/>
      <c r="JC315" s="147"/>
      <c r="JD315" s="147"/>
      <c r="JE315" s="147"/>
      <c r="JF315" s="147"/>
      <c r="JG315" s="147"/>
      <c r="JH315" s="147"/>
      <c r="JI315" s="147"/>
      <c r="JJ315" s="147"/>
      <c r="JK315" s="147"/>
      <c r="JL315" s="147"/>
      <c r="JM315" s="147"/>
      <c r="JN315" s="147"/>
      <c r="JO315" s="147"/>
      <c r="JP315" s="147"/>
      <c r="JQ315" s="147"/>
      <c r="JR315" s="147"/>
      <c r="JS315" s="147"/>
      <c r="JT315" s="147"/>
      <c r="JU315" s="147"/>
      <c r="JV315" s="147"/>
      <c r="JW315" s="147"/>
      <c r="JX315" s="147"/>
      <c r="JY315" s="147"/>
      <c r="JZ315" s="147"/>
      <c r="KA315" s="147"/>
      <c r="KB315" s="147"/>
      <c r="KC315" s="147"/>
      <c r="KD315" s="147"/>
      <c r="KE315" s="147"/>
      <c r="KF315" s="147"/>
      <c r="KG315" s="147"/>
      <c r="KH315" s="147"/>
      <c r="KI315" s="147"/>
      <c r="KJ315" s="147"/>
      <c r="KK315" s="147"/>
      <c r="KL315" s="147"/>
      <c r="KM315" s="147"/>
      <c r="KN315" s="147"/>
      <c r="KO315" s="147"/>
      <c r="KP315" s="147"/>
      <c r="KQ315" s="147"/>
      <c r="KR315" s="147"/>
      <c r="KS315" s="147"/>
      <c r="KT315" s="147"/>
      <c r="KU315" s="147"/>
      <c r="KV315" s="147"/>
      <c r="KW315" s="147"/>
      <c r="KX315" s="147"/>
      <c r="KY315" s="147"/>
      <c r="KZ315" s="147"/>
      <c r="LA315" s="147"/>
      <c r="LB315" s="147"/>
      <c r="LC315" s="147"/>
      <c r="LD315" s="147"/>
      <c r="LE315" s="147"/>
      <c r="LF315" s="147"/>
      <c r="LG315" s="147"/>
      <c r="LH315" s="147"/>
      <c r="LI315" s="147"/>
      <c r="LJ315" s="147"/>
      <c r="LK315" s="147"/>
      <c r="LL315" s="147"/>
      <c r="LM315" s="147"/>
      <c r="LN315" s="147"/>
      <c r="LO315" s="147"/>
      <c r="LP315" s="147"/>
      <c r="LQ315" s="147"/>
      <c r="LR315" s="147"/>
      <c r="LS315" s="147"/>
      <c r="LT315" s="147"/>
      <c r="LU315" s="147"/>
      <c r="LV315" s="147"/>
      <c r="LW315" s="147"/>
      <c r="LX315" s="147"/>
      <c r="LY315" s="147"/>
      <c r="LZ315" s="147"/>
      <c r="MA315" s="147"/>
      <c r="MB315" s="147"/>
      <c r="MC315" s="147"/>
      <c r="MD315" s="147"/>
      <c r="ME315" s="147"/>
      <c r="MF315" s="147"/>
      <c r="MG315" s="147"/>
      <c r="MH315" s="147"/>
      <c r="MI315" s="147"/>
      <c r="MJ315" s="147"/>
      <c r="MK315" s="147"/>
      <c r="ML315" s="147"/>
      <c r="MM315" s="147"/>
      <c r="MN315" s="147"/>
      <c r="MO315" s="147"/>
      <c r="MP315" s="147"/>
      <c r="MQ315" s="147"/>
      <c r="MR315" s="147"/>
      <c r="MS315" s="147"/>
      <c r="MT315" s="147"/>
      <c r="MU315" s="147"/>
      <c r="MV315" s="147"/>
      <c r="MW315" s="147"/>
      <c r="MX315" s="147"/>
      <c r="MY315" s="147"/>
      <c r="MZ315" s="147"/>
      <c r="NA315" s="147"/>
      <c r="NB315" s="147"/>
      <c r="NC315" s="147"/>
      <c r="ND315" s="147"/>
      <c r="NE315" s="147"/>
      <c r="NF315" s="147"/>
      <c r="NG315" s="147"/>
      <c r="NH315" s="147"/>
      <c r="NI315" s="147"/>
      <c r="NJ315" s="147"/>
      <c r="NK315" s="147"/>
      <c r="NL315" s="147"/>
      <c r="NM315" s="147"/>
      <c r="NN315" s="147"/>
      <c r="NO315" s="147"/>
      <c r="NP315" s="147"/>
      <c r="NQ315" s="147"/>
      <c r="NR315" s="147"/>
      <c r="NS315" s="147"/>
      <c r="NT315" s="147"/>
      <c r="NU315" s="147"/>
      <c r="NV315" s="147"/>
      <c r="NW315" s="147"/>
      <c r="NX315" s="147"/>
      <c r="NY315" s="147"/>
      <c r="NZ315" s="147"/>
      <c r="OA315" s="147"/>
      <c r="OB315" s="147"/>
      <c r="OC315" s="147"/>
      <c r="OD315" s="147"/>
      <c r="OE315" s="147"/>
      <c r="OF315" s="147"/>
      <c r="OG315" s="147"/>
      <c r="OH315" s="147"/>
      <c r="OI315" s="147"/>
      <c r="OJ315" s="147"/>
      <c r="OK315" s="147"/>
      <c r="OL315" s="147"/>
      <c r="OM315" s="147"/>
      <c r="ON315" s="147"/>
      <c r="OO315" s="147"/>
      <c r="OP315" s="147"/>
      <c r="OQ315" s="147"/>
      <c r="OR315" s="147"/>
      <c r="OS315" s="147"/>
      <c r="OT315" s="147"/>
      <c r="OU315" s="147"/>
      <c r="OV315" s="147"/>
      <c r="OW315" s="147"/>
      <c r="OX315" s="147"/>
      <c r="OY315" s="147"/>
      <c r="OZ315" s="147"/>
      <c r="PA315" s="147"/>
      <c r="PB315" s="147"/>
      <c r="PC315" s="147"/>
      <c r="PD315" s="147"/>
      <c r="PE315" s="147"/>
      <c r="PF315" s="147"/>
      <c r="PG315" s="147"/>
      <c r="PH315" s="147"/>
      <c r="PI315" s="147"/>
      <c r="PJ315" s="147"/>
      <c r="PK315" s="147"/>
      <c r="PL315" s="147"/>
      <c r="PM315" s="147"/>
      <c r="PN315" s="147"/>
      <c r="PO315" s="147"/>
      <c r="PP315" s="147"/>
      <c r="PQ315" s="147"/>
      <c r="PR315" s="147"/>
      <c r="PS315" s="147"/>
      <c r="PT315" s="147"/>
      <c r="PU315" s="147"/>
      <c r="PV315" s="147"/>
      <c r="PW315" s="147"/>
      <c r="PX315" s="147"/>
      <c r="PY315" s="147"/>
      <c r="PZ315" s="147"/>
      <c r="QA315" s="147"/>
      <c r="QB315" s="147"/>
      <c r="QC315" s="147"/>
      <c r="QD315" s="147"/>
      <c r="QE315" s="147"/>
      <c r="QF315" s="147"/>
      <c r="QG315" s="147"/>
      <c r="QH315" s="147"/>
      <c r="QI315" s="147"/>
      <c r="QJ315" s="147"/>
      <c r="QK315" s="147"/>
      <c r="QL315" s="147"/>
      <c r="QM315" s="147"/>
      <c r="QN315" s="147"/>
      <c r="QO315" s="147"/>
      <c r="QP315" s="147"/>
      <c r="QQ315" s="147"/>
      <c r="QR315" s="147"/>
      <c r="QS315" s="147"/>
      <c r="QT315" s="147"/>
      <c r="QU315" s="147"/>
      <c r="QV315" s="147"/>
      <c r="QW315" s="147"/>
      <c r="QX315" s="147"/>
      <c r="QY315" s="147"/>
      <c r="QZ315" s="147"/>
      <c r="RA315" s="147"/>
      <c r="RB315" s="147"/>
      <c r="RC315" s="147"/>
      <c r="RD315" s="147"/>
      <c r="RE315" s="147"/>
      <c r="RF315" s="147"/>
      <c r="RG315" s="147"/>
      <c r="RH315" s="147"/>
      <c r="RI315" s="147"/>
      <c r="RJ315" s="147"/>
      <c r="RK315" s="147"/>
      <c r="RL315" s="147"/>
      <c r="RM315" s="147"/>
      <c r="RN315" s="147"/>
      <c r="RO315" s="147"/>
      <c r="RP315" s="147"/>
      <c r="RQ315" s="147"/>
      <c r="RR315" s="147"/>
      <c r="RS315" s="147"/>
      <c r="RT315" s="147"/>
      <c r="RU315" s="147"/>
      <c r="RV315" s="147"/>
      <c r="RW315" s="147"/>
    </row>
    <row r="316" spans="1:491" s="148" customFormat="1" ht="15.75" x14ac:dyDescent="0.25">
      <c r="A316" s="285"/>
      <c r="B316" s="288"/>
      <c r="C316" s="125" t="s">
        <v>3</v>
      </c>
      <c r="D316" s="143">
        <f>D320+D348+D356</f>
        <v>3223945.1620599995</v>
      </c>
      <c r="E316" s="143">
        <f>E320+E348+E356</f>
        <v>3203214.0520899999</v>
      </c>
      <c r="F316" s="126">
        <f t="shared" ref="F316:F318" si="77">E316/D316</f>
        <v>0.99356964559634353</v>
      </c>
      <c r="G316" s="270"/>
      <c r="H316" s="129"/>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c r="BV316" s="147"/>
      <c r="BW316" s="147"/>
      <c r="BX316" s="147"/>
      <c r="BY316" s="147"/>
      <c r="BZ316" s="147"/>
      <c r="CA316" s="147"/>
      <c r="CB316" s="147"/>
      <c r="CC316" s="147"/>
      <c r="CD316" s="147"/>
      <c r="CE316" s="147"/>
      <c r="CF316" s="147"/>
      <c r="CG316" s="147"/>
      <c r="CH316" s="147"/>
      <c r="CI316" s="147"/>
      <c r="CJ316" s="147"/>
      <c r="CK316" s="147"/>
      <c r="CL316" s="147"/>
      <c r="CM316" s="147"/>
      <c r="CN316" s="147"/>
      <c r="CO316" s="147"/>
      <c r="CP316" s="147"/>
      <c r="CQ316" s="147"/>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c r="DQ316" s="147"/>
      <c r="DR316" s="147"/>
      <c r="DS316" s="147"/>
      <c r="DT316" s="147"/>
      <c r="DU316" s="147"/>
      <c r="DV316" s="147"/>
      <c r="DW316" s="147"/>
      <c r="DX316" s="147"/>
      <c r="DY316" s="147"/>
      <c r="DZ316" s="147"/>
      <c r="EA316" s="147"/>
      <c r="EB316" s="147"/>
      <c r="EC316" s="147"/>
      <c r="ED316" s="147"/>
      <c r="EE316" s="147"/>
      <c r="EF316" s="147"/>
      <c r="EG316" s="147"/>
      <c r="EH316" s="147"/>
      <c r="EI316" s="147"/>
      <c r="EJ316" s="147"/>
      <c r="EK316" s="147"/>
      <c r="EL316" s="147"/>
      <c r="EM316" s="147"/>
      <c r="EN316" s="147"/>
      <c r="EO316" s="147"/>
      <c r="EP316" s="147"/>
      <c r="EQ316" s="147"/>
      <c r="ER316" s="147"/>
      <c r="ES316" s="147"/>
      <c r="ET316" s="147"/>
      <c r="EU316" s="147"/>
      <c r="EV316" s="147"/>
      <c r="EW316" s="147"/>
      <c r="EX316" s="147"/>
      <c r="EY316" s="147"/>
      <c r="EZ316" s="147"/>
      <c r="FA316" s="147"/>
      <c r="FB316" s="147"/>
      <c r="FC316" s="147"/>
      <c r="FD316" s="147"/>
      <c r="FE316" s="147"/>
      <c r="FF316" s="147"/>
      <c r="FG316" s="147"/>
      <c r="FH316" s="147"/>
      <c r="FI316" s="147"/>
      <c r="FJ316" s="147"/>
      <c r="FK316" s="147"/>
      <c r="FL316" s="147"/>
      <c r="FM316" s="147"/>
      <c r="FN316" s="147"/>
      <c r="FO316" s="147"/>
      <c r="FP316" s="147"/>
      <c r="FQ316" s="147"/>
      <c r="FR316" s="147"/>
      <c r="FS316" s="147"/>
      <c r="FT316" s="147"/>
      <c r="FU316" s="147"/>
      <c r="FV316" s="147"/>
      <c r="FW316" s="147"/>
      <c r="FX316" s="147"/>
      <c r="FY316" s="147"/>
      <c r="FZ316" s="147"/>
      <c r="GA316" s="147"/>
      <c r="GB316" s="147"/>
      <c r="GC316" s="147"/>
      <c r="GD316" s="147"/>
      <c r="GE316" s="147"/>
      <c r="GF316" s="147"/>
      <c r="GG316" s="147"/>
      <c r="GH316" s="147"/>
      <c r="GI316" s="147"/>
      <c r="GJ316" s="147"/>
      <c r="GK316" s="147"/>
      <c r="GL316" s="147"/>
      <c r="GM316" s="147"/>
      <c r="GN316" s="147"/>
      <c r="GO316" s="147"/>
      <c r="GP316" s="147"/>
      <c r="GQ316" s="147"/>
      <c r="GR316" s="147"/>
      <c r="GS316" s="147"/>
      <c r="GT316" s="147"/>
      <c r="GU316" s="147"/>
      <c r="GV316" s="147"/>
      <c r="GW316" s="147"/>
      <c r="GX316" s="147"/>
      <c r="GY316" s="147"/>
      <c r="GZ316" s="147"/>
      <c r="HA316" s="147"/>
      <c r="HB316" s="147"/>
      <c r="HC316" s="147"/>
      <c r="HD316" s="147"/>
      <c r="HE316" s="147"/>
      <c r="HF316" s="147"/>
      <c r="HG316" s="147"/>
      <c r="HH316" s="147"/>
      <c r="HI316" s="147"/>
      <c r="HJ316" s="147"/>
      <c r="HK316" s="147"/>
      <c r="HL316" s="147"/>
      <c r="HM316" s="147"/>
      <c r="HN316" s="147"/>
      <c r="HO316" s="147"/>
      <c r="HP316" s="147"/>
      <c r="HQ316" s="147"/>
      <c r="HR316" s="147"/>
      <c r="HS316" s="147"/>
      <c r="HT316" s="147"/>
      <c r="HU316" s="147"/>
      <c r="HV316" s="147"/>
      <c r="HW316" s="147"/>
      <c r="HX316" s="147"/>
      <c r="HY316" s="147"/>
      <c r="HZ316" s="147"/>
      <c r="IA316" s="147"/>
      <c r="IB316" s="147"/>
      <c r="IC316" s="147"/>
      <c r="ID316" s="147"/>
      <c r="IE316" s="147"/>
      <c r="IF316" s="147"/>
      <c r="IG316" s="147"/>
      <c r="IH316" s="147"/>
      <c r="II316" s="147"/>
      <c r="IJ316" s="147"/>
      <c r="IK316" s="147"/>
      <c r="IL316" s="147"/>
      <c r="IM316" s="147"/>
      <c r="IN316" s="147"/>
      <c r="IO316" s="147"/>
      <c r="IP316" s="147"/>
      <c r="IQ316" s="147"/>
      <c r="IR316" s="147"/>
      <c r="IS316" s="147"/>
      <c r="IT316" s="147"/>
      <c r="IU316" s="147"/>
      <c r="IV316" s="147"/>
      <c r="IW316" s="147"/>
      <c r="IX316" s="147"/>
      <c r="IY316" s="147"/>
      <c r="IZ316" s="147"/>
      <c r="JA316" s="147"/>
      <c r="JB316" s="147"/>
      <c r="JC316" s="147"/>
      <c r="JD316" s="147"/>
      <c r="JE316" s="147"/>
      <c r="JF316" s="147"/>
      <c r="JG316" s="147"/>
      <c r="JH316" s="147"/>
      <c r="JI316" s="147"/>
      <c r="JJ316" s="147"/>
      <c r="JK316" s="147"/>
      <c r="JL316" s="147"/>
      <c r="JM316" s="147"/>
      <c r="JN316" s="147"/>
      <c r="JO316" s="147"/>
      <c r="JP316" s="147"/>
      <c r="JQ316" s="147"/>
      <c r="JR316" s="147"/>
      <c r="JS316" s="147"/>
      <c r="JT316" s="147"/>
      <c r="JU316" s="147"/>
      <c r="JV316" s="147"/>
      <c r="JW316" s="147"/>
      <c r="JX316" s="147"/>
      <c r="JY316" s="147"/>
      <c r="JZ316" s="147"/>
      <c r="KA316" s="147"/>
      <c r="KB316" s="147"/>
      <c r="KC316" s="147"/>
      <c r="KD316" s="147"/>
      <c r="KE316" s="147"/>
      <c r="KF316" s="147"/>
      <c r="KG316" s="147"/>
      <c r="KH316" s="147"/>
      <c r="KI316" s="147"/>
      <c r="KJ316" s="147"/>
      <c r="KK316" s="147"/>
      <c r="KL316" s="147"/>
      <c r="KM316" s="147"/>
      <c r="KN316" s="147"/>
      <c r="KO316" s="147"/>
      <c r="KP316" s="147"/>
      <c r="KQ316" s="147"/>
      <c r="KR316" s="147"/>
      <c r="KS316" s="147"/>
      <c r="KT316" s="147"/>
      <c r="KU316" s="147"/>
      <c r="KV316" s="147"/>
      <c r="KW316" s="147"/>
      <c r="KX316" s="147"/>
      <c r="KY316" s="147"/>
      <c r="KZ316" s="147"/>
      <c r="LA316" s="147"/>
      <c r="LB316" s="147"/>
      <c r="LC316" s="147"/>
      <c r="LD316" s="147"/>
      <c r="LE316" s="147"/>
      <c r="LF316" s="147"/>
      <c r="LG316" s="147"/>
      <c r="LH316" s="147"/>
      <c r="LI316" s="147"/>
      <c r="LJ316" s="147"/>
      <c r="LK316" s="147"/>
      <c r="LL316" s="147"/>
      <c r="LM316" s="147"/>
      <c r="LN316" s="147"/>
      <c r="LO316" s="147"/>
      <c r="LP316" s="147"/>
      <c r="LQ316" s="147"/>
      <c r="LR316" s="147"/>
      <c r="LS316" s="147"/>
      <c r="LT316" s="147"/>
      <c r="LU316" s="147"/>
      <c r="LV316" s="147"/>
      <c r="LW316" s="147"/>
      <c r="LX316" s="147"/>
      <c r="LY316" s="147"/>
      <c r="LZ316" s="147"/>
      <c r="MA316" s="147"/>
      <c r="MB316" s="147"/>
      <c r="MC316" s="147"/>
      <c r="MD316" s="147"/>
      <c r="ME316" s="147"/>
      <c r="MF316" s="147"/>
      <c r="MG316" s="147"/>
      <c r="MH316" s="147"/>
      <c r="MI316" s="147"/>
      <c r="MJ316" s="147"/>
      <c r="MK316" s="147"/>
      <c r="ML316" s="147"/>
      <c r="MM316" s="147"/>
      <c r="MN316" s="147"/>
      <c r="MO316" s="147"/>
      <c r="MP316" s="147"/>
      <c r="MQ316" s="147"/>
      <c r="MR316" s="147"/>
      <c r="MS316" s="147"/>
      <c r="MT316" s="147"/>
      <c r="MU316" s="147"/>
      <c r="MV316" s="147"/>
      <c r="MW316" s="147"/>
      <c r="MX316" s="147"/>
      <c r="MY316" s="147"/>
      <c r="MZ316" s="147"/>
      <c r="NA316" s="147"/>
      <c r="NB316" s="147"/>
      <c r="NC316" s="147"/>
      <c r="ND316" s="147"/>
      <c r="NE316" s="147"/>
      <c r="NF316" s="147"/>
      <c r="NG316" s="147"/>
      <c r="NH316" s="147"/>
      <c r="NI316" s="147"/>
      <c r="NJ316" s="147"/>
      <c r="NK316" s="147"/>
      <c r="NL316" s="147"/>
      <c r="NM316" s="147"/>
      <c r="NN316" s="147"/>
      <c r="NO316" s="147"/>
      <c r="NP316" s="147"/>
      <c r="NQ316" s="147"/>
      <c r="NR316" s="147"/>
      <c r="NS316" s="147"/>
      <c r="NT316" s="147"/>
      <c r="NU316" s="147"/>
      <c r="NV316" s="147"/>
      <c r="NW316" s="147"/>
      <c r="NX316" s="147"/>
      <c r="NY316" s="147"/>
      <c r="NZ316" s="147"/>
      <c r="OA316" s="147"/>
      <c r="OB316" s="147"/>
      <c r="OC316" s="147"/>
      <c r="OD316" s="147"/>
      <c r="OE316" s="147"/>
      <c r="OF316" s="147"/>
      <c r="OG316" s="147"/>
      <c r="OH316" s="147"/>
      <c r="OI316" s="147"/>
      <c r="OJ316" s="147"/>
      <c r="OK316" s="147"/>
      <c r="OL316" s="147"/>
      <c r="OM316" s="147"/>
      <c r="ON316" s="147"/>
      <c r="OO316" s="147"/>
      <c r="OP316" s="147"/>
      <c r="OQ316" s="147"/>
      <c r="OR316" s="147"/>
      <c r="OS316" s="147"/>
      <c r="OT316" s="147"/>
      <c r="OU316" s="147"/>
      <c r="OV316" s="147"/>
      <c r="OW316" s="147"/>
      <c r="OX316" s="147"/>
      <c r="OY316" s="147"/>
      <c r="OZ316" s="147"/>
      <c r="PA316" s="147"/>
      <c r="PB316" s="147"/>
      <c r="PC316" s="147"/>
      <c r="PD316" s="147"/>
      <c r="PE316" s="147"/>
      <c r="PF316" s="147"/>
      <c r="PG316" s="147"/>
      <c r="PH316" s="147"/>
      <c r="PI316" s="147"/>
      <c r="PJ316" s="147"/>
      <c r="PK316" s="147"/>
      <c r="PL316" s="147"/>
      <c r="PM316" s="147"/>
      <c r="PN316" s="147"/>
      <c r="PO316" s="147"/>
      <c r="PP316" s="147"/>
      <c r="PQ316" s="147"/>
      <c r="PR316" s="147"/>
      <c r="PS316" s="147"/>
      <c r="PT316" s="147"/>
      <c r="PU316" s="147"/>
      <c r="PV316" s="147"/>
      <c r="PW316" s="147"/>
      <c r="PX316" s="147"/>
      <c r="PY316" s="147"/>
      <c r="PZ316" s="147"/>
      <c r="QA316" s="147"/>
      <c r="QB316" s="147"/>
      <c r="QC316" s="147"/>
      <c r="QD316" s="147"/>
      <c r="QE316" s="147"/>
      <c r="QF316" s="147"/>
      <c r="QG316" s="147"/>
      <c r="QH316" s="147"/>
      <c r="QI316" s="147"/>
      <c r="QJ316" s="147"/>
      <c r="QK316" s="147"/>
      <c r="QL316" s="147"/>
      <c r="QM316" s="147"/>
      <c r="QN316" s="147"/>
      <c r="QO316" s="147"/>
      <c r="QP316" s="147"/>
      <c r="QQ316" s="147"/>
      <c r="QR316" s="147"/>
      <c r="QS316" s="147"/>
      <c r="QT316" s="147"/>
      <c r="QU316" s="147"/>
      <c r="QV316" s="147"/>
      <c r="QW316" s="147"/>
      <c r="QX316" s="147"/>
      <c r="QY316" s="147"/>
      <c r="QZ316" s="147"/>
      <c r="RA316" s="147"/>
      <c r="RB316" s="147"/>
      <c r="RC316" s="147"/>
      <c r="RD316" s="147"/>
      <c r="RE316" s="147"/>
      <c r="RF316" s="147"/>
      <c r="RG316" s="147"/>
      <c r="RH316" s="147"/>
      <c r="RI316" s="147"/>
      <c r="RJ316" s="147"/>
      <c r="RK316" s="147"/>
      <c r="RL316" s="147"/>
      <c r="RM316" s="147"/>
      <c r="RN316" s="147"/>
      <c r="RO316" s="147"/>
      <c r="RP316" s="147"/>
      <c r="RQ316" s="147"/>
      <c r="RR316" s="147"/>
      <c r="RS316" s="147"/>
      <c r="RT316" s="147"/>
      <c r="RU316" s="147"/>
      <c r="RV316" s="147"/>
      <c r="RW316" s="147"/>
    </row>
    <row r="317" spans="1:491" s="148" customFormat="1" ht="15.75" x14ac:dyDescent="0.25">
      <c r="A317" s="285"/>
      <c r="B317" s="288"/>
      <c r="C317" s="125" t="s">
        <v>4</v>
      </c>
      <c r="D317" s="143">
        <f>D349+D357</f>
        <v>111780.04387999998</v>
      </c>
      <c r="E317" s="143">
        <f>E349+E357</f>
        <v>111614.26247999999</v>
      </c>
      <c r="F317" s="126">
        <f t="shared" si="77"/>
        <v>0.99851689627016105</v>
      </c>
      <c r="G317" s="270"/>
      <c r="H317" s="129"/>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c r="BO317" s="147"/>
      <c r="BP317" s="147"/>
      <c r="BQ317" s="147"/>
      <c r="BR317" s="147"/>
      <c r="BS317" s="147"/>
      <c r="BT317" s="147"/>
      <c r="BU317" s="147"/>
      <c r="BV317" s="147"/>
      <c r="BW317" s="147"/>
      <c r="BX317" s="147"/>
      <c r="BY317" s="147"/>
      <c r="BZ317" s="147"/>
      <c r="CA317" s="147"/>
      <c r="CB317" s="147"/>
      <c r="CC317" s="147"/>
      <c r="CD317" s="147"/>
      <c r="CE317" s="147"/>
      <c r="CF317" s="147"/>
      <c r="CG317" s="147"/>
      <c r="CH317" s="147"/>
      <c r="CI317" s="147"/>
      <c r="CJ317" s="147"/>
      <c r="CK317" s="147"/>
      <c r="CL317" s="147"/>
      <c r="CM317" s="147"/>
      <c r="CN317" s="147"/>
      <c r="CO317" s="147"/>
      <c r="CP317" s="147"/>
      <c r="CQ317" s="147"/>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c r="DQ317" s="147"/>
      <c r="DR317" s="147"/>
      <c r="DS317" s="147"/>
      <c r="DT317" s="147"/>
      <c r="DU317" s="147"/>
      <c r="DV317" s="147"/>
      <c r="DW317" s="147"/>
      <c r="DX317" s="147"/>
      <c r="DY317" s="147"/>
      <c r="DZ317" s="147"/>
      <c r="EA317" s="147"/>
      <c r="EB317" s="147"/>
      <c r="EC317" s="147"/>
      <c r="ED317" s="147"/>
      <c r="EE317" s="147"/>
      <c r="EF317" s="147"/>
      <c r="EG317" s="147"/>
      <c r="EH317" s="147"/>
      <c r="EI317" s="147"/>
      <c r="EJ317" s="147"/>
      <c r="EK317" s="147"/>
      <c r="EL317" s="147"/>
      <c r="EM317" s="147"/>
      <c r="EN317" s="147"/>
      <c r="EO317" s="147"/>
      <c r="EP317" s="147"/>
      <c r="EQ317" s="147"/>
      <c r="ER317" s="147"/>
      <c r="ES317" s="147"/>
      <c r="ET317" s="147"/>
      <c r="EU317" s="147"/>
      <c r="EV317" s="147"/>
      <c r="EW317" s="147"/>
      <c r="EX317" s="147"/>
      <c r="EY317" s="147"/>
      <c r="EZ317" s="147"/>
      <c r="FA317" s="147"/>
      <c r="FB317" s="147"/>
      <c r="FC317" s="147"/>
      <c r="FD317" s="147"/>
      <c r="FE317" s="147"/>
      <c r="FF317" s="147"/>
      <c r="FG317" s="147"/>
      <c r="FH317" s="147"/>
      <c r="FI317" s="147"/>
      <c r="FJ317" s="147"/>
      <c r="FK317" s="147"/>
      <c r="FL317" s="147"/>
      <c r="FM317" s="147"/>
      <c r="FN317" s="147"/>
      <c r="FO317" s="147"/>
      <c r="FP317" s="147"/>
      <c r="FQ317" s="147"/>
      <c r="FR317" s="147"/>
      <c r="FS317" s="147"/>
      <c r="FT317" s="147"/>
      <c r="FU317" s="147"/>
      <c r="FV317" s="147"/>
      <c r="FW317" s="147"/>
      <c r="FX317" s="147"/>
      <c r="FY317" s="147"/>
      <c r="FZ317" s="147"/>
      <c r="GA317" s="147"/>
      <c r="GB317" s="147"/>
      <c r="GC317" s="147"/>
      <c r="GD317" s="147"/>
      <c r="GE317" s="147"/>
      <c r="GF317" s="147"/>
      <c r="GG317" s="147"/>
      <c r="GH317" s="147"/>
      <c r="GI317" s="147"/>
      <c r="GJ317" s="147"/>
      <c r="GK317" s="147"/>
      <c r="GL317" s="147"/>
      <c r="GM317" s="147"/>
      <c r="GN317" s="147"/>
      <c r="GO317" s="147"/>
      <c r="GP317" s="147"/>
      <c r="GQ317" s="147"/>
      <c r="GR317" s="147"/>
      <c r="GS317" s="147"/>
      <c r="GT317" s="147"/>
      <c r="GU317" s="147"/>
      <c r="GV317" s="147"/>
      <c r="GW317" s="147"/>
      <c r="GX317" s="147"/>
      <c r="GY317" s="147"/>
      <c r="GZ317" s="147"/>
      <c r="HA317" s="147"/>
      <c r="HB317" s="147"/>
      <c r="HC317" s="147"/>
      <c r="HD317" s="147"/>
      <c r="HE317" s="147"/>
      <c r="HF317" s="147"/>
      <c r="HG317" s="147"/>
      <c r="HH317" s="147"/>
      <c r="HI317" s="147"/>
      <c r="HJ317" s="147"/>
      <c r="HK317" s="147"/>
      <c r="HL317" s="147"/>
      <c r="HM317" s="147"/>
      <c r="HN317" s="147"/>
      <c r="HO317" s="147"/>
      <c r="HP317" s="147"/>
      <c r="HQ317" s="147"/>
      <c r="HR317" s="147"/>
      <c r="HS317" s="147"/>
      <c r="HT317" s="147"/>
      <c r="HU317" s="147"/>
      <c r="HV317" s="147"/>
      <c r="HW317" s="147"/>
      <c r="HX317" s="147"/>
      <c r="HY317" s="147"/>
      <c r="HZ317" s="147"/>
      <c r="IA317" s="147"/>
      <c r="IB317" s="147"/>
      <c r="IC317" s="147"/>
      <c r="ID317" s="147"/>
      <c r="IE317" s="147"/>
      <c r="IF317" s="147"/>
      <c r="IG317" s="147"/>
      <c r="IH317" s="147"/>
      <c r="II317" s="147"/>
      <c r="IJ317" s="147"/>
      <c r="IK317" s="147"/>
      <c r="IL317" s="147"/>
      <c r="IM317" s="147"/>
      <c r="IN317" s="147"/>
      <c r="IO317" s="147"/>
      <c r="IP317" s="147"/>
      <c r="IQ317" s="147"/>
      <c r="IR317" s="147"/>
      <c r="IS317" s="147"/>
      <c r="IT317" s="147"/>
      <c r="IU317" s="147"/>
      <c r="IV317" s="147"/>
      <c r="IW317" s="147"/>
      <c r="IX317" s="147"/>
      <c r="IY317" s="147"/>
      <c r="IZ317" s="147"/>
      <c r="JA317" s="147"/>
      <c r="JB317" s="147"/>
      <c r="JC317" s="147"/>
      <c r="JD317" s="147"/>
      <c r="JE317" s="147"/>
      <c r="JF317" s="147"/>
      <c r="JG317" s="147"/>
      <c r="JH317" s="147"/>
      <c r="JI317" s="147"/>
      <c r="JJ317" s="147"/>
      <c r="JK317" s="147"/>
      <c r="JL317" s="147"/>
      <c r="JM317" s="147"/>
      <c r="JN317" s="147"/>
      <c r="JO317" s="147"/>
      <c r="JP317" s="147"/>
      <c r="JQ317" s="147"/>
      <c r="JR317" s="147"/>
      <c r="JS317" s="147"/>
      <c r="JT317" s="147"/>
      <c r="JU317" s="147"/>
      <c r="JV317" s="147"/>
      <c r="JW317" s="147"/>
      <c r="JX317" s="147"/>
      <c r="JY317" s="147"/>
      <c r="JZ317" s="147"/>
      <c r="KA317" s="147"/>
      <c r="KB317" s="147"/>
      <c r="KC317" s="147"/>
      <c r="KD317" s="147"/>
      <c r="KE317" s="147"/>
      <c r="KF317" s="147"/>
      <c r="KG317" s="147"/>
      <c r="KH317" s="147"/>
      <c r="KI317" s="147"/>
      <c r="KJ317" s="147"/>
      <c r="KK317" s="147"/>
      <c r="KL317" s="147"/>
      <c r="KM317" s="147"/>
      <c r="KN317" s="147"/>
      <c r="KO317" s="147"/>
      <c r="KP317" s="147"/>
      <c r="KQ317" s="147"/>
      <c r="KR317" s="147"/>
      <c r="KS317" s="147"/>
      <c r="KT317" s="147"/>
      <c r="KU317" s="147"/>
      <c r="KV317" s="147"/>
      <c r="KW317" s="147"/>
      <c r="KX317" s="147"/>
      <c r="KY317" s="147"/>
      <c r="KZ317" s="147"/>
      <c r="LA317" s="147"/>
      <c r="LB317" s="147"/>
      <c r="LC317" s="147"/>
      <c r="LD317" s="147"/>
      <c r="LE317" s="147"/>
      <c r="LF317" s="147"/>
      <c r="LG317" s="147"/>
      <c r="LH317" s="147"/>
      <c r="LI317" s="147"/>
      <c r="LJ317" s="147"/>
      <c r="LK317" s="147"/>
      <c r="LL317" s="147"/>
      <c r="LM317" s="147"/>
      <c r="LN317" s="147"/>
      <c r="LO317" s="147"/>
      <c r="LP317" s="147"/>
      <c r="LQ317" s="147"/>
      <c r="LR317" s="147"/>
      <c r="LS317" s="147"/>
      <c r="LT317" s="147"/>
      <c r="LU317" s="147"/>
      <c r="LV317" s="147"/>
      <c r="LW317" s="147"/>
      <c r="LX317" s="147"/>
      <c r="LY317" s="147"/>
      <c r="LZ317" s="147"/>
      <c r="MA317" s="147"/>
      <c r="MB317" s="147"/>
      <c r="MC317" s="147"/>
      <c r="MD317" s="147"/>
      <c r="ME317" s="147"/>
      <c r="MF317" s="147"/>
      <c r="MG317" s="147"/>
      <c r="MH317" s="147"/>
      <c r="MI317" s="147"/>
      <c r="MJ317" s="147"/>
      <c r="MK317" s="147"/>
      <c r="ML317" s="147"/>
      <c r="MM317" s="147"/>
      <c r="MN317" s="147"/>
      <c r="MO317" s="147"/>
      <c r="MP317" s="147"/>
      <c r="MQ317" s="147"/>
      <c r="MR317" s="147"/>
      <c r="MS317" s="147"/>
      <c r="MT317" s="147"/>
      <c r="MU317" s="147"/>
      <c r="MV317" s="147"/>
      <c r="MW317" s="147"/>
      <c r="MX317" s="147"/>
      <c r="MY317" s="147"/>
      <c r="MZ317" s="147"/>
      <c r="NA317" s="147"/>
      <c r="NB317" s="147"/>
      <c r="NC317" s="147"/>
      <c r="ND317" s="147"/>
      <c r="NE317" s="147"/>
      <c r="NF317" s="147"/>
      <c r="NG317" s="147"/>
      <c r="NH317" s="147"/>
      <c r="NI317" s="147"/>
      <c r="NJ317" s="147"/>
      <c r="NK317" s="147"/>
      <c r="NL317" s="147"/>
      <c r="NM317" s="147"/>
      <c r="NN317" s="147"/>
      <c r="NO317" s="147"/>
      <c r="NP317" s="147"/>
      <c r="NQ317" s="147"/>
      <c r="NR317" s="147"/>
      <c r="NS317" s="147"/>
      <c r="NT317" s="147"/>
      <c r="NU317" s="147"/>
      <c r="NV317" s="147"/>
      <c r="NW317" s="147"/>
      <c r="NX317" s="147"/>
      <c r="NY317" s="147"/>
      <c r="NZ317" s="147"/>
      <c r="OA317" s="147"/>
      <c r="OB317" s="147"/>
      <c r="OC317" s="147"/>
      <c r="OD317" s="147"/>
      <c r="OE317" s="147"/>
      <c r="OF317" s="147"/>
      <c r="OG317" s="147"/>
      <c r="OH317" s="147"/>
      <c r="OI317" s="147"/>
      <c r="OJ317" s="147"/>
      <c r="OK317" s="147"/>
      <c r="OL317" s="147"/>
      <c r="OM317" s="147"/>
      <c r="ON317" s="147"/>
      <c r="OO317" s="147"/>
      <c r="OP317" s="147"/>
      <c r="OQ317" s="147"/>
      <c r="OR317" s="147"/>
      <c r="OS317" s="147"/>
      <c r="OT317" s="147"/>
      <c r="OU317" s="147"/>
      <c r="OV317" s="147"/>
      <c r="OW317" s="147"/>
      <c r="OX317" s="147"/>
      <c r="OY317" s="147"/>
      <c r="OZ317" s="147"/>
      <c r="PA317" s="147"/>
      <c r="PB317" s="147"/>
      <c r="PC317" s="147"/>
      <c r="PD317" s="147"/>
      <c r="PE317" s="147"/>
      <c r="PF317" s="147"/>
      <c r="PG317" s="147"/>
      <c r="PH317" s="147"/>
      <c r="PI317" s="147"/>
      <c r="PJ317" s="147"/>
      <c r="PK317" s="147"/>
      <c r="PL317" s="147"/>
      <c r="PM317" s="147"/>
      <c r="PN317" s="147"/>
      <c r="PO317" s="147"/>
      <c r="PP317" s="147"/>
      <c r="PQ317" s="147"/>
      <c r="PR317" s="147"/>
      <c r="PS317" s="147"/>
      <c r="PT317" s="147"/>
      <c r="PU317" s="147"/>
      <c r="PV317" s="147"/>
      <c r="PW317" s="147"/>
      <c r="PX317" s="147"/>
      <c r="PY317" s="147"/>
      <c r="PZ317" s="147"/>
      <c r="QA317" s="147"/>
      <c r="QB317" s="147"/>
      <c r="QC317" s="147"/>
      <c r="QD317" s="147"/>
      <c r="QE317" s="147"/>
      <c r="QF317" s="147"/>
      <c r="QG317" s="147"/>
      <c r="QH317" s="147"/>
      <c r="QI317" s="147"/>
      <c r="QJ317" s="147"/>
      <c r="QK317" s="147"/>
      <c r="QL317" s="147"/>
      <c r="QM317" s="147"/>
      <c r="QN317" s="147"/>
      <c r="QO317" s="147"/>
      <c r="QP317" s="147"/>
      <c r="QQ317" s="147"/>
      <c r="QR317" s="147"/>
      <c r="QS317" s="147"/>
      <c r="QT317" s="147"/>
      <c r="QU317" s="147"/>
      <c r="QV317" s="147"/>
      <c r="QW317" s="147"/>
      <c r="QX317" s="147"/>
      <c r="QY317" s="147"/>
      <c r="QZ317" s="147"/>
      <c r="RA317" s="147"/>
      <c r="RB317" s="147"/>
      <c r="RC317" s="147"/>
      <c r="RD317" s="147"/>
      <c r="RE317" s="147"/>
      <c r="RF317" s="147"/>
      <c r="RG317" s="147"/>
      <c r="RH317" s="147"/>
      <c r="RI317" s="147"/>
      <c r="RJ317" s="147"/>
      <c r="RK317" s="147"/>
      <c r="RL317" s="147"/>
      <c r="RM317" s="147"/>
      <c r="RN317" s="147"/>
      <c r="RO317" s="147"/>
      <c r="RP317" s="147"/>
      <c r="RQ317" s="147"/>
      <c r="RR317" s="147"/>
      <c r="RS317" s="147"/>
      <c r="RT317" s="147"/>
      <c r="RU317" s="147"/>
      <c r="RV317" s="147"/>
      <c r="RW317" s="147"/>
    </row>
    <row r="318" spans="1:491" s="148" customFormat="1" ht="15.75" x14ac:dyDescent="0.25">
      <c r="A318" s="286"/>
      <c r="B318" s="289"/>
      <c r="C318" s="125" t="s">
        <v>5</v>
      </c>
      <c r="D318" s="143"/>
      <c r="E318" s="143"/>
      <c r="F318" s="126" t="e">
        <f t="shared" si="77"/>
        <v>#DIV/0!</v>
      </c>
      <c r="G318" s="271"/>
      <c r="H318" s="129"/>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c r="BO318" s="147"/>
      <c r="BP318" s="147"/>
      <c r="BQ318" s="147"/>
      <c r="BR318" s="147"/>
      <c r="BS318" s="147"/>
      <c r="BT318" s="147"/>
      <c r="BU318" s="147"/>
      <c r="BV318" s="147"/>
      <c r="BW318" s="147"/>
      <c r="BX318" s="147"/>
      <c r="BY318" s="147"/>
      <c r="BZ318" s="147"/>
      <c r="CA318" s="147"/>
      <c r="CB318" s="147"/>
      <c r="CC318" s="147"/>
      <c r="CD318" s="147"/>
      <c r="CE318" s="147"/>
      <c r="CF318" s="147"/>
      <c r="CG318" s="147"/>
      <c r="CH318" s="147"/>
      <c r="CI318" s="147"/>
      <c r="CJ318" s="147"/>
      <c r="CK318" s="147"/>
      <c r="CL318" s="147"/>
      <c r="CM318" s="147"/>
      <c r="CN318" s="147"/>
      <c r="CO318" s="147"/>
      <c r="CP318" s="147"/>
      <c r="CQ318" s="147"/>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c r="DQ318" s="147"/>
      <c r="DR318" s="147"/>
      <c r="DS318" s="147"/>
      <c r="DT318" s="147"/>
      <c r="DU318" s="147"/>
      <c r="DV318" s="147"/>
      <c r="DW318" s="147"/>
      <c r="DX318" s="147"/>
      <c r="DY318" s="147"/>
      <c r="DZ318" s="147"/>
      <c r="EA318" s="147"/>
      <c r="EB318" s="147"/>
      <c r="EC318" s="147"/>
      <c r="ED318" s="147"/>
      <c r="EE318" s="147"/>
      <c r="EF318" s="147"/>
      <c r="EG318" s="147"/>
      <c r="EH318" s="147"/>
      <c r="EI318" s="147"/>
      <c r="EJ318" s="147"/>
      <c r="EK318" s="147"/>
      <c r="EL318" s="147"/>
      <c r="EM318" s="147"/>
      <c r="EN318" s="147"/>
      <c r="EO318" s="147"/>
      <c r="EP318" s="147"/>
      <c r="EQ318" s="147"/>
      <c r="ER318" s="147"/>
      <c r="ES318" s="147"/>
      <c r="ET318" s="147"/>
      <c r="EU318" s="147"/>
      <c r="EV318" s="147"/>
      <c r="EW318" s="147"/>
      <c r="EX318" s="147"/>
      <c r="EY318" s="147"/>
      <c r="EZ318" s="147"/>
      <c r="FA318" s="147"/>
      <c r="FB318" s="147"/>
      <c r="FC318" s="147"/>
      <c r="FD318" s="147"/>
      <c r="FE318" s="147"/>
      <c r="FF318" s="147"/>
      <c r="FG318" s="147"/>
      <c r="FH318" s="147"/>
      <c r="FI318" s="147"/>
      <c r="FJ318" s="147"/>
      <c r="FK318" s="147"/>
      <c r="FL318" s="147"/>
      <c r="FM318" s="147"/>
      <c r="FN318" s="147"/>
      <c r="FO318" s="147"/>
      <c r="FP318" s="147"/>
      <c r="FQ318" s="147"/>
      <c r="FR318" s="147"/>
      <c r="FS318" s="147"/>
      <c r="FT318" s="147"/>
      <c r="FU318" s="147"/>
      <c r="FV318" s="147"/>
      <c r="FW318" s="147"/>
      <c r="FX318" s="147"/>
      <c r="FY318" s="147"/>
      <c r="FZ318" s="147"/>
      <c r="GA318" s="147"/>
      <c r="GB318" s="147"/>
      <c r="GC318" s="147"/>
      <c r="GD318" s="147"/>
      <c r="GE318" s="147"/>
      <c r="GF318" s="147"/>
      <c r="GG318" s="147"/>
      <c r="GH318" s="147"/>
      <c r="GI318" s="147"/>
      <c r="GJ318" s="147"/>
      <c r="GK318" s="147"/>
      <c r="GL318" s="147"/>
      <c r="GM318" s="147"/>
      <c r="GN318" s="147"/>
      <c r="GO318" s="147"/>
      <c r="GP318" s="147"/>
      <c r="GQ318" s="147"/>
      <c r="GR318" s="147"/>
      <c r="GS318" s="147"/>
      <c r="GT318" s="147"/>
      <c r="GU318" s="147"/>
      <c r="GV318" s="147"/>
      <c r="GW318" s="147"/>
      <c r="GX318" s="147"/>
      <c r="GY318" s="147"/>
      <c r="GZ318" s="147"/>
      <c r="HA318" s="147"/>
      <c r="HB318" s="147"/>
      <c r="HC318" s="147"/>
      <c r="HD318" s="147"/>
      <c r="HE318" s="147"/>
      <c r="HF318" s="147"/>
      <c r="HG318" s="147"/>
      <c r="HH318" s="147"/>
      <c r="HI318" s="147"/>
      <c r="HJ318" s="147"/>
      <c r="HK318" s="147"/>
      <c r="HL318" s="147"/>
      <c r="HM318" s="147"/>
      <c r="HN318" s="147"/>
      <c r="HO318" s="147"/>
      <c r="HP318" s="147"/>
      <c r="HQ318" s="147"/>
      <c r="HR318" s="147"/>
      <c r="HS318" s="147"/>
      <c r="HT318" s="147"/>
      <c r="HU318" s="147"/>
      <c r="HV318" s="147"/>
      <c r="HW318" s="147"/>
      <c r="HX318" s="147"/>
      <c r="HY318" s="147"/>
      <c r="HZ318" s="147"/>
      <c r="IA318" s="147"/>
      <c r="IB318" s="147"/>
      <c r="IC318" s="147"/>
      <c r="ID318" s="147"/>
      <c r="IE318" s="147"/>
      <c r="IF318" s="147"/>
      <c r="IG318" s="147"/>
      <c r="IH318" s="147"/>
      <c r="II318" s="147"/>
      <c r="IJ318" s="147"/>
      <c r="IK318" s="147"/>
      <c r="IL318" s="147"/>
      <c r="IM318" s="147"/>
      <c r="IN318" s="147"/>
      <c r="IO318" s="147"/>
      <c r="IP318" s="147"/>
      <c r="IQ318" s="147"/>
      <c r="IR318" s="147"/>
      <c r="IS318" s="147"/>
      <c r="IT318" s="147"/>
      <c r="IU318" s="147"/>
      <c r="IV318" s="147"/>
      <c r="IW318" s="147"/>
      <c r="IX318" s="147"/>
      <c r="IY318" s="147"/>
      <c r="IZ318" s="147"/>
      <c r="JA318" s="147"/>
      <c r="JB318" s="147"/>
      <c r="JC318" s="147"/>
      <c r="JD318" s="147"/>
      <c r="JE318" s="147"/>
      <c r="JF318" s="147"/>
      <c r="JG318" s="147"/>
      <c r="JH318" s="147"/>
      <c r="JI318" s="147"/>
      <c r="JJ318" s="147"/>
      <c r="JK318" s="147"/>
      <c r="JL318" s="147"/>
      <c r="JM318" s="147"/>
      <c r="JN318" s="147"/>
      <c r="JO318" s="147"/>
      <c r="JP318" s="147"/>
      <c r="JQ318" s="147"/>
      <c r="JR318" s="147"/>
      <c r="JS318" s="147"/>
      <c r="JT318" s="147"/>
      <c r="JU318" s="147"/>
      <c r="JV318" s="147"/>
      <c r="JW318" s="147"/>
      <c r="JX318" s="147"/>
      <c r="JY318" s="147"/>
      <c r="JZ318" s="147"/>
      <c r="KA318" s="147"/>
      <c r="KB318" s="147"/>
      <c r="KC318" s="147"/>
      <c r="KD318" s="147"/>
      <c r="KE318" s="147"/>
      <c r="KF318" s="147"/>
      <c r="KG318" s="147"/>
      <c r="KH318" s="147"/>
      <c r="KI318" s="147"/>
      <c r="KJ318" s="147"/>
      <c r="KK318" s="147"/>
      <c r="KL318" s="147"/>
      <c r="KM318" s="147"/>
      <c r="KN318" s="147"/>
      <c r="KO318" s="147"/>
      <c r="KP318" s="147"/>
      <c r="KQ318" s="147"/>
      <c r="KR318" s="147"/>
      <c r="KS318" s="147"/>
      <c r="KT318" s="147"/>
      <c r="KU318" s="147"/>
      <c r="KV318" s="147"/>
      <c r="KW318" s="147"/>
      <c r="KX318" s="147"/>
      <c r="KY318" s="147"/>
      <c r="KZ318" s="147"/>
      <c r="LA318" s="147"/>
      <c r="LB318" s="147"/>
      <c r="LC318" s="147"/>
      <c r="LD318" s="147"/>
      <c r="LE318" s="147"/>
      <c r="LF318" s="147"/>
      <c r="LG318" s="147"/>
      <c r="LH318" s="147"/>
      <c r="LI318" s="147"/>
      <c r="LJ318" s="147"/>
      <c r="LK318" s="147"/>
      <c r="LL318" s="147"/>
      <c r="LM318" s="147"/>
      <c r="LN318" s="147"/>
      <c r="LO318" s="147"/>
      <c r="LP318" s="147"/>
      <c r="LQ318" s="147"/>
      <c r="LR318" s="147"/>
      <c r="LS318" s="147"/>
      <c r="LT318" s="147"/>
      <c r="LU318" s="147"/>
      <c r="LV318" s="147"/>
      <c r="LW318" s="147"/>
      <c r="LX318" s="147"/>
      <c r="LY318" s="147"/>
      <c r="LZ318" s="147"/>
      <c r="MA318" s="147"/>
      <c r="MB318" s="147"/>
      <c r="MC318" s="147"/>
      <c r="MD318" s="147"/>
      <c r="ME318" s="147"/>
      <c r="MF318" s="147"/>
      <c r="MG318" s="147"/>
      <c r="MH318" s="147"/>
      <c r="MI318" s="147"/>
      <c r="MJ318" s="147"/>
      <c r="MK318" s="147"/>
      <c r="ML318" s="147"/>
      <c r="MM318" s="147"/>
      <c r="MN318" s="147"/>
      <c r="MO318" s="147"/>
      <c r="MP318" s="147"/>
      <c r="MQ318" s="147"/>
      <c r="MR318" s="147"/>
      <c r="MS318" s="147"/>
      <c r="MT318" s="147"/>
      <c r="MU318" s="147"/>
      <c r="MV318" s="147"/>
      <c r="MW318" s="147"/>
      <c r="MX318" s="147"/>
      <c r="MY318" s="147"/>
      <c r="MZ318" s="147"/>
      <c r="NA318" s="147"/>
      <c r="NB318" s="147"/>
      <c r="NC318" s="147"/>
      <c r="ND318" s="147"/>
      <c r="NE318" s="147"/>
      <c r="NF318" s="147"/>
      <c r="NG318" s="147"/>
      <c r="NH318" s="147"/>
      <c r="NI318" s="147"/>
      <c r="NJ318" s="147"/>
      <c r="NK318" s="147"/>
      <c r="NL318" s="147"/>
      <c r="NM318" s="147"/>
      <c r="NN318" s="147"/>
      <c r="NO318" s="147"/>
      <c r="NP318" s="147"/>
      <c r="NQ318" s="147"/>
      <c r="NR318" s="147"/>
      <c r="NS318" s="147"/>
      <c r="NT318" s="147"/>
      <c r="NU318" s="147"/>
      <c r="NV318" s="147"/>
      <c r="NW318" s="147"/>
      <c r="NX318" s="147"/>
      <c r="NY318" s="147"/>
      <c r="NZ318" s="147"/>
      <c r="OA318" s="147"/>
      <c r="OB318" s="147"/>
      <c r="OC318" s="147"/>
      <c r="OD318" s="147"/>
      <c r="OE318" s="147"/>
      <c r="OF318" s="147"/>
      <c r="OG318" s="147"/>
      <c r="OH318" s="147"/>
      <c r="OI318" s="147"/>
      <c r="OJ318" s="147"/>
      <c r="OK318" s="147"/>
      <c r="OL318" s="147"/>
      <c r="OM318" s="147"/>
      <c r="ON318" s="147"/>
      <c r="OO318" s="147"/>
      <c r="OP318" s="147"/>
      <c r="OQ318" s="147"/>
      <c r="OR318" s="147"/>
      <c r="OS318" s="147"/>
      <c r="OT318" s="147"/>
      <c r="OU318" s="147"/>
      <c r="OV318" s="147"/>
      <c r="OW318" s="147"/>
      <c r="OX318" s="147"/>
      <c r="OY318" s="147"/>
      <c r="OZ318" s="147"/>
      <c r="PA318" s="147"/>
      <c r="PB318" s="147"/>
      <c r="PC318" s="147"/>
      <c r="PD318" s="147"/>
      <c r="PE318" s="147"/>
      <c r="PF318" s="147"/>
      <c r="PG318" s="147"/>
      <c r="PH318" s="147"/>
      <c r="PI318" s="147"/>
      <c r="PJ318" s="147"/>
      <c r="PK318" s="147"/>
      <c r="PL318" s="147"/>
      <c r="PM318" s="147"/>
      <c r="PN318" s="147"/>
      <c r="PO318" s="147"/>
      <c r="PP318" s="147"/>
      <c r="PQ318" s="147"/>
      <c r="PR318" s="147"/>
      <c r="PS318" s="147"/>
      <c r="PT318" s="147"/>
      <c r="PU318" s="147"/>
      <c r="PV318" s="147"/>
      <c r="PW318" s="147"/>
      <c r="PX318" s="147"/>
      <c r="PY318" s="147"/>
      <c r="PZ318" s="147"/>
      <c r="QA318" s="147"/>
      <c r="QB318" s="147"/>
      <c r="QC318" s="147"/>
      <c r="QD318" s="147"/>
      <c r="QE318" s="147"/>
      <c r="QF318" s="147"/>
      <c r="QG318" s="147"/>
      <c r="QH318" s="147"/>
      <c r="QI318" s="147"/>
      <c r="QJ318" s="147"/>
      <c r="QK318" s="147"/>
      <c r="QL318" s="147"/>
      <c r="QM318" s="147"/>
      <c r="QN318" s="147"/>
      <c r="QO318" s="147"/>
      <c r="QP318" s="147"/>
      <c r="QQ318" s="147"/>
      <c r="QR318" s="147"/>
      <c r="QS318" s="147"/>
      <c r="QT318" s="147"/>
      <c r="QU318" s="147"/>
      <c r="QV318" s="147"/>
      <c r="QW318" s="147"/>
      <c r="QX318" s="147"/>
      <c r="QY318" s="147"/>
      <c r="QZ318" s="147"/>
      <c r="RA318" s="147"/>
      <c r="RB318" s="147"/>
      <c r="RC318" s="147"/>
      <c r="RD318" s="147"/>
      <c r="RE318" s="147"/>
      <c r="RF318" s="147"/>
      <c r="RG318" s="147"/>
      <c r="RH318" s="147"/>
      <c r="RI318" s="147"/>
      <c r="RJ318" s="147"/>
      <c r="RK318" s="147"/>
      <c r="RL318" s="147"/>
      <c r="RM318" s="147"/>
      <c r="RN318" s="147"/>
      <c r="RO318" s="147"/>
      <c r="RP318" s="147"/>
      <c r="RQ318" s="147"/>
      <c r="RR318" s="147"/>
      <c r="RS318" s="147"/>
      <c r="RT318" s="147"/>
      <c r="RU318" s="147"/>
      <c r="RV318" s="147"/>
      <c r="RW318" s="147"/>
    </row>
    <row r="319" spans="1:491" s="138" customFormat="1" ht="15.75" x14ac:dyDescent="0.25">
      <c r="A319" s="275" t="s">
        <v>58</v>
      </c>
      <c r="B319" s="278" t="s">
        <v>177</v>
      </c>
      <c r="C319" s="122" t="s">
        <v>2</v>
      </c>
      <c r="D319" s="144">
        <f>D320</f>
        <v>3214810.1466899994</v>
      </c>
      <c r="E319" s="144">
        <f>E320</f>
        <v>3194121.3387199999</v>
      </c>
      <c r="F319" s="123">
        <f>E319/D319</f>
        <v>0.99356453195492711</v>
      </c>
      <c r="G319" s="272" t="s">
        <v>160</v>
      </c>
      <c r="H319" s="136"/>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37"/>
      <c r="AW319" s="137"/>
      <c r="AX319" s="137"/>
      <c r="AY319" s="137"/>
      <c r="AZ319" s="137"/>
      <c r="BA319" s="137"/>
      <c r="BB319" s="137"/>
      <c r="BC319" s="137"/>
      <c r="BD319" s="137"/>
      <c r="BE319" s="137"/>
      <c r="BF319" s="137"/>
      <c r="BG319" s="137"/>
      <c r="BH319" s="137"/>
      <c r="BI319" s="137"/>
      <c r="BJ319" s="137"/>
      <c r="BK319" s="137"/>
      <c r="BL319" s="137"/>
      <c r="BM319" s="137"/>
      <c r="BN319" s="137"/>
      <c r="BO319" s="137"/>
      <c r="BP319" s="137"/>
      <c r="BQ319" s="137"/>
      <c r="BR319" s="137"/>
      <c r="BS319" s="137"/>
      <c r="BT319" s="137"/>
      <c r="BU319" s="137"/>
      <c r="BV319" s="137"/>
      <c r="BW319" s="137"/>
      <c r="BX319" s="137"/>
      <c r="BY319" s="137"/>
      <c r="BZ319" s="137"/>
      <c r="CA319" s="137"/>
      <c r="CB319" s="137"/>
      <c r="CC319" s="137"/>
      <c r="CD319" s="137"/>
      <c r="CE319" s="137"/>
      <c r="CF319" s="137"/>
      <c r="CG319" s="137"/>
      <c r="CH319" s="137"/>
      <c r="CI319" s="137"/>
      <c r="CJ319" s="137"/>
      <c r="CK319" s="137"/>
      <c r="CL319" s="137"/>
      <c r="CM319" s="137"/>
      <c r="CN319" s="137"/>
      <c r="CO319" s="137"/>
      <c r="CP319" s="137"/>
      <c r="CQ319" s="137"/>
      <c r="CR319" s="137"/>
      <c r="CS319" s="137"/>
      <c r="CT319" s="137"/>
      <c r="CU319" s="137"/>
      <c r="CV319" s="137"/>
      <c r="CW319" s="137"/>
      <c r="CX319" s="137"/>
      <c r="CY319" s="137"/>
      <c r="CZ319" s="137"/>
      <c r="DA319" s="137"/>
      <c r="DB319" s="137"/>
      <c r="DC319" s="137"/>
      <c r="DD319" s="137"/>
      <c r="DE319" s="137"/>
      <c r="DF319" s="137"/>
      <c r="DG319" s="137"/>
      <c r="DH319" s="137"/>
      <c r="DI319" s="137"/>
      <c r="DJ319" s="137"/>
      <c r="DK319" s="137"/>
      <c r="DL319" s="137"/>
      <c r="DM319" s="137"/>
      <c r="DN319" s="137"/>
      <c r="DO319" s="137"/>
      <c r="DP319" s="137"/>
      <c r="DQ319" s="137"/>
      <c r="DR319" s="137"/>
      <c r="DS319" s="137"/>
      <c r="DT319" s="137"/>
      <c r="DU319" s="137"/>
      <c r="DV319" s="137"/>
      <c r="DW319" s="137"/>
      <c r="DX319" s="137"/>
      <c r="DY319" s="137"/>
      <c r="DZ319" s="137"/>
      <c r="EA319" s="137"/>
      <c r="EB319" s="137"/>
      <c r="EC319" s="137"/>
      <c r="ED319" s="137"/>
      <c r="EE319" s="137"/>
      <c r="EF319" s="137"/>
      <c r="EG319" s="137"/>
      <c r="EH319" s="137"/>
      <c r="EI319" s="137"/>
      <c r="EJ319" s="137"/>
      <c r="EK319" s="137"/>
      <c r="EL319" s="137"/>
      <c r="EM319" s="137"/>
      <c r="EN319" s="137"/>
      <c r="EO319" s="137"/>
      <c r="EP319" s="137"/>
      <c r="EQ319" s="137"/>
      <c r="ER319" s="137"/>
      <c r="ES319" s="137"/>
      <c r="ET319" s="137"/>
      <c r="EU319" s="137"/>
      <c r="EV319" s="137"/>
      <c r="EW319" s="137"/>
      <c r="EX319" s="137"/>
      <c r="EY319" s="137"/>
      <c r="EZ319" s="137"/>
      <c r="FA319" s="137"/>
      <c r="FB319" s="137"/>
      <c r="FC319" s="137"/>
      <c r="FD319" s="137"/>
      <c r="FE319" s="137"/>
      <c r="FF319" s="137"/>
      <c r="FG319" s="137"/>
      <c r="FH319" s="137"/>
      <c r="FI319" s="137"/>
      <c r="FJ319" s="137"/>
      <c r="FK319" s="137"/>
      <c r="FL319" s="137"/>
      <c r="FM319" s="137"/>
      <c r="FN319" s="137"/>
      <c r="FO319" s="137"/>
      <c r="FP319" s="137"/>
      <c r="FQ319" s="137"/>
      <c r="FR319" s="137"/>
      <c r="FS319" s="137"/>
      <c r="FT319" s="137"/>
      <c r="FU319" s="137"/>
      <c r="FV319" s="137"/>
      <c r="FW319" s="137"/>
      <c r="FX319" s="137"/>
      <c r="FY319" s="137"/>
      <c r="FZ319" s="137"/>
      <c r="GA319" s="137"/>
      <c r="GB319" s="137"/>
      <c r="GC319" s="137"/>
      <c r="GD319" s="137"/>
      <c r="GE319" s="137"/>
      <c r="GF319" s="137"/>
      <c r="GG319" s="137"/>
      <c r="GH319" s="137"/>
      <c r="GI319" s="137"/>
      <c r="GJ319" s="137"/>
      <c r="GK319" s="137"/>
      <c r="GL319" s="137"/>
      <c r="GM319" s="137"/>
      <c r="GN319" s="137"/>
      <c r="GO319" s="137"/>
      <c r="GP319" s="137"/>
      <c r="GQ319" s="137"/>
      <c r="GR319" s="137"/>
      <c r="GS319" s="137"/>
      <c r="GT319" s="137"/>
      <c r="GU319" s="137"/>
      <c r="GV319" s="137"/>
      <c r="GW319" s="137"/>
      <c r="GX319" s="137"/>
      <c r="GY319" s="137"/>
      <c r="GZ319" s="137"/>
      <c r="HA319" s="137"/>
      <c r="HB319" s="137"/>
      <c r="HC319" s="137"/>
      <c r="HD319" s="137"/>
      <c r="HE319" s="137"/>
      <c r="HF319" s="137"/>
      <c r="HG319" s="137"/>
      <c r="HH319" s="137"/>
      <c r="HI319" s="137"/>
      <c r="HJ319" s="137"/>
      <c r="HK319" s="137"/>
      <c r="HL319" s="137"/>
      <c r="HM319" s="137"/>
      <c r="HN319" s="137"/>
      <c r="HO319" s="137"/>
      <c r="HP319" s="137"/>
      <c r="HQ319" s="137"/>
      <c r="HR319" s="137"/>
      <c r="HS319" s="137"/>
      <c r="HT319" s="137"/>
      <c r="HU319" s="137"/>
      <c r="HV319" s="137"/>
      <c r="HW319" s="137"/>
      <c r="HX319" s="137"/>
      <c r="HY319" s="137"/>
      <c r="HZ319" s="137"/>
      <c r="IA319" s="137"/>
      <c r="IB319" s="137"/>
      <c r="IC319" s="137"/>
      <c r="ID319" s="137"/>
      <c r="IE319" s="137"/>
      <c r="IF319" s="137"/>
      <c r="IG319" s="137"/>
      <c r="IH319" s="137"/>
      <c r="II319" s="137"/>
      <c r="IJ319" s="137"/>
      <c r="IK319" s="137"/>
      <c r="IL319" s="137"/>
      <c r="IM319" s="137"/>
      <c r="IN319" s="137"/>
      <c r="IO319" s="137"/>
      <c r="IP319" s="137"/>
      <c r="IQ319" s="137"/>
      <c r="IR319" s="137"/>
      <c r="IS319" s="137"/>
      <c r="IT319" s="137"/>
      <c r="IU319" s="137"/>
      <c r="IV319" s="137"/>
      <c r="IW319" s="137"/>
      <c r="IX319" s="137"/>
      <c r="IY319" s="137"/>
      <c r="IZ319" s="137"/>
      <c r="JA319" s="137"/>
      <c r="JB319" s="137"/>
      <c r="JC319" s="137"/>
      <c r="JD319" s="137"/>
      <c r="JE319" s="137"/>
      <c r="JF319" s="137"/>
      <c r="JG319" s="137"/>
      <c r="JH319" s="137"/>
      <c r="JI319" s="137"/>
      <c r="JJ319" s="137"/>
      <c r="JK319" s="137"/>
      <c r="JL319" s="137"/>
      <c r="JM319" s="137"/>
      <c r="JN319" s="137"/>
      <c r="JO319" s="137"/>
      <c r="JP319" s="137"/>
      <c r="JQ319" s="137"/>
      <c r="JR319" s="137"/>
      <c r="JS319" s="137"/>
      <c r="JT319" s="137"/>
      <c r="JU319" s="137"/>
      <c r="JV319" s="137"/>
      <c r="JW319" s="137"/>
      <c r="JX319" s="137"/>
      <c r="JY319" s="137"/>
      <c r="JZ319" s="137"/>
      <c r="KA319" s="137"/>
      <c r="KB319" s="137"/>
      <c r="KC319" s="137"/>
      <c r="KD319" s="137"/>
      <c r="KE319" s="137"/>
      <c r="KF319" s="137"/>
      <c r="KG319" s="137"/>
      <c r="KH319" s="137"/>
      <c r="KI319" s="137"/>
      <c r="KJ319" s="137"/>
      <c r="KK319" s="137"/>
      <c r="KL319" s="137"/>
      <c r="KM319" s="137"/>
      <c r="KN319" s="137"/>
      <c r="KO319" s="137"/>
      <c r="KP319" s="137"/>
      <c r="KQ319" s="137"/>
      <c r="KR319" s="137"/>
      <c r="KS319" s="137"/>
      <c r="KT319" s="137"/>
      <c r="KU319" s="137"/>
      <c r="KV319" s="137"/>
      <c r="KW319" s="137"/>
      <c r="KX319" s="137"/>
      <c r="KY319" s="137"/>
      <c r="KZ319" s="137"/>
      <c r="LA319" s="137"/>
      <c r="LB319" s="137"/>
      <c r="LC319" s="137"/>
      <c r="LD319" s="137"/>
      <c r="LE319" s="137"/>
      <c r="LF319" s="137"/>
      <c r="LG319" s="137"/>
      <c r="LH319" s="137"/>
      <c r="LI319" s="137"/>
      <c r="LJ319" s="137"/>
      <c r="LK319" s="137"/>
      <c r="LL319" s="137"/>
      <c r="LM319" s="137"/>
      <c r="LN319" s="137"/>
      <c r="LO319" s="137"/>
      <c r="LP319" s="137"/>
      <c r="LQ319" s="137"/>
      <c r="LR319" s="137"/>
      <c r="LS319" s="137"/>
      <c r="LT319" s="137"/>
      <c r="LU319" s="137"/>
      <c r="LV319" s="137"/>
      <c r="LW319" s="137"/>
      <c r="LX319" s="137"/>
      <c r="LY319" s="137"/>
      <c r="LZ319" s="137"/>
      <c r="MA319" s="137"/>
      <c r="MB319" s="137"/>
      <c r="MC319" s="137"/>
      <c r="MD319" s="137"/>
      <c r="ME319" s="137"/>
      <c r="MF319" s="137"/>
      <c r="MG319" s="137"/>
      <c r="MH319" s="137"/>
      <c r="MI319" s="137"/>
      <c r="MJ319" s="137"/>
      <c r="MK319" s="137"/>
      <c r="ML319" s="137"/>
      <c r="MM319" s="137"/>
      <c r="MN319" s="137"/>
      <c r="MO319" s="137"/>
      <c r="MP319" s="137"/>
      <c r="MQ319" s="137"/>
      <c r="MR319" s="137"/>
      <c r="MS319" s="137"/>
      <c r="MT319" s="137"/>
      <c r="MU319" s="137"/>
      <c r="MV319" s="137"/>
      <c r="MW319" s="137"/>
      <c r="MX319" s="137"/>
      <c r="MY319" s="137"/>
      <c r="MZ319" s="137"/>
      <c r="NA319" s="137"/>
      <c r="NB319" s="137"/>
      <c r="NC319" s="137"/>
      <c r="ND319" s="137"/>
      <c r="NE319" s="137"/>
      <c r="NF319" s="137"/>
      <c r="NG319" s="137"/>
      <c r="NH319" s="137"/>
      <c r="NI319" s="137"/>
      <c r="NJ319" s="137"/>
      <c r="NK319" s="137"/>
      <c r="NL319" s="137"/>
      <c r="NM319" s="137"/>
      <c r="NN319" s="137"/>
      <c r="NO319" s="137"/>
      <c r="NP319" s="137"/>
      <c r="NQ319" s="137"/>
      <c r="NR319" s="137"/>
      <c r="NS319" s="137"/>
      <c r="NT319" s="137"/>
      <c r="NU319" s="137"/>
      <c r="NV319" s="137"/>
      <c r="NW319" s="137"/>
      <c r="NX319" s="137"/>
      <c r="NY319" s="137"/>
      <c r="NZ319" s="137"/>
      <c r="OA319" s="137"/>
      <c r="OB319" s="137"/>
      <c r="OC319" s="137"/>
      <c r="OD319" s="137"/>
      <c r="OE319" s="137"/>
      <c r="OF319" s="137"/>
      <c r="OG319" s="137"/>
      <c r="OH319" s="137"/>
      <c r="OI319" s="137"/>
      <c r="OJ319" s="137"/>
      <c r="OK319" s="137"/>
      <c r="OL319" s="137"/>
      <c r="OM319" s="137"/>
      <c r="ON319" s="137"/>
      <c r="OO319" s="137"/>
      <c r="OP319" s="137"/>
      <c r="OQ319" s="137"/>
      <c r="OR319" s="137"/>
      <c r="OS319" s="137"/>
      <c r="OT319" s="137"/>
      <c r="OU319" s="137"/>
      <c r="OV319" s="137"/>
      <c r="OW319" s="137"/>
      <c r="OX319" s="137"/>
      <c r="OY319" s="137"/>
      <c r="OZ319" s="137"/>
      <c r="PA319" s="137"/>
      <c r="PB319" s="137"/>
      <c r="PC319" s="137"/>
      <c r="PD319" s="137"/>
      <c r="PE319" s="137"/>
      <c r="PF319" s="137"/>
      <c r="PG319" s="137"/>
      <c r="PH319" s="137"/>
      <c r="PI319" s="137"/>
      <c r="PJ319" s="137"/>
      <c r="PK319" s="137"/>
      <c r="PL319" s="137"/>
      <c r="PM319" s="137"/>
      <c r="PN319" s="137"/>
      <c r="PO319" s="137"/>
      <c r="PP319" s="137"/>
      <c r="PQ319" s="137"/>
      <c r="PR319" s="137"/>
      <c r="PS319" s="137"/>
      <c r="PT319" s="137"/>
      <c r="PU319" s="137"/>
      <c r="PV319" s="137"/>
      <c r="PW319" s="137"/>
      <c r="PX319" s="137"/>
      <c r="PY319" s="137"/>
      <c r="PZ319" s="137"/>
      <c r="QA319" s="137"/>
      <c r="QB319" s="137"/>
      <c r="QC319" s="137"/>
      <c r="QD319" s="137"/>
      <c r="QE319" s="137"/>
      <c r="QF319" s="137"/>
      <c r="QG319" s="137"/>
      <c r="QH319" s="137"/>
      <c r="QI319" s="137"/>
      <c r="QJ319" s="137"/>
      <c r="QK319" s="137"/>
      <c r="QL319" s="137"/>
      <c r="QM319" s="137"/>
      <c r="QN319" s="137"/>
      <c r="QO319" s="137"/>
      <c r="QP319" s="137"/>
      <c r="QQ319" s="137"/>
      <c r="QR319" s="137"/>
      <c r="QS319" s="137"/>
      <c r="QT319" s="137"/>
      <c r="QU319" s="137"/>
      <c r="QV319" s="137"/>
      <c r="QW319" s="137"/>
      <c r="QX319" s="137"/>
      <c r="QY319" s="137"/>
      <c r="QZ319" s="137"/>
      <c r="RA319" s="137"/>
      <c r="RB319" s="137"/>
      <c r="RC319" s="137"/>
      <c r="RD319" s="137"/>
      <c r="RE319" s="137"/>
      <c r="RF319" s="137"/>
      <c r="RG319" s="137"/>
      <c r="RH319" s="137"/>
      <c r="RI319" s="137"/>
      <c r="RJ319" s="137"/>
      <c r="RK319" s="137"/>
      <c r="RL319" s="137"/>
      <c r="RM319" s="137"/>
      <c r="RN319" s="137"/>
      <c r="RO319" s="137"/>
      <c r="RP319" s="137"/>
      <c r="RQ319" s="137"/>
      <c r="RR319" s="137"/>
      <c r="RS319" s="137"/>
      <c r="RT319" s="137"/>
      <c r="RU319" s="137"/>
      <c r="RV319" s="137"/>
      <c r="RW319" s="137"/>
    </row>
    <row r="320" spans="1:491" s="138" customFormat="1" ht="15.75" x14ac:dyDescent="0.25">
      <c r="A320" s="276"/>
      <c r="B320" s="279"/>
      <c r="C320" s="122" t="s">
        <v>3</v>
      </c>
      <c r="D320" s="144">
        <f>D324+D328+D332+D336+D340+D344</f>
        <v>3214810.1466899994</v>
      </c>
      <c r="E320" s="144">
        <f>E324+E328+E332+E336+E340+E344</f>
        <v>3194121.3387199999</v>
      </c>
      <c r="F320" s="123">
        <f t="shared" ref="F320:F322" si="78">E320/D320</f>
        <v>0.99356453195492711</v>
      </c>
      <c r="G320" s="273"/>
      <c r="H320" s="136"/>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37"/>
      <c r="AW320" s="137"/>
      <c r="AX320" s="137"/>
      <c r="AY320" s="137"/>
      <c r="AZ320" s="137"/>
      <c r="BA320" s="137"/>
      <c r="BB320" s="137"/>
      <c r="BC320" s="137"/>
      <c r="BD320" s="137"/>
      <c r="BE320" s="137"/>
      <c r="BF320" s="137"/>
      <c r="BG320" s="137"/>
      <c r="BH320" s="137"/>
      <c r="BI320" s="137"/>
      <c r="BJ320" s="137"/>
      <c r="BK320" s="137"/>
      <c r="BL320" s="137"/>
      <c r="BM320" s="137"/>
      <c r="BN320" s="137"/>
      <c r="BO320" s="137"/>
      <c r="BP320" s="137"/>
      <c r="BQ320" s="137"/>
      <c r="BR320" s="137"/>
      <c r="BS320" s="137"/>
      <c r="BT320" s="137"/>
      <c r="BU320" s="137"/>
      <c r="BV320" s="137"/>
      <c r="BW320" s="137"/>
      <c r="BX320" s="137"/>
      <c r="BY320" s="137"/>
      <c r="BZ320" s="137"/>
      <c r="CA320" s="137"/>
      <c r="CB320" s="137"/>
      <c r="CC320" s="137"/>
      <c r="CD320" s="137"/>
      <c r="CE320" s="137"/>
      <c r="CF320" s="137"/>
      <c r="CG320" s="137"/>
      <c r="CH320" s="137"/>
      <c r="CI320" s="137"/>
      <c r="CJ320" s="137"/>
      <c r="CK320" s="137"/>
      <c r="CL320" s="137"/>
      <c r="CM320" s="137"/>
      <c r="CN320" s="137"/>
      <c r="CO320" s="137"/>
      <c r="CP320" s="137"/>
      <c r="CQ320" s="137"/>
      <c r="CR320" s="137"/>
      <c r="CS320" s="137"/>
      <c r="CT320" s="137"/>
      <c r="CU320" s="137"/>
      <c r="CV320" s="137"/>
      <c r="CW320" s="137"/>
      <c r="CX320" s="137"/>
      <c r="CY320" s="137"/>
      <c r="CZ320" s="137"/>
      <c r="DA320" s="137"/>
      <c r="DB320" s="137"/>
      <c r="DC320" s="137"/>
      <c r="DD320" s="137"/>
      <c r="DE320" s="137"/>
      <c r="DF320" s="137"/>
      <c r="DG320" s="137"/>
      <c r="DH320" s="137"/>
      <c r="DI320" s="137"/>
      <c r="DJ320" s="137"/>
      <c r="DK320" s="137"/>
      <c r="DL320" s="137"/>
      <c r="DM320" s="137"/>
      <c r="DN320" s="137"/>
      <c r="DO320" s="137"/>
      <c r="DP320" s="137"/>
      <c r="DQ320" s="137"/>
      <c r="DR320" s="137"/>
      <c r="DS320" s="137"/>
      <c r="DT320" s="137"/>
      <c r="DU320" s="137"/>
      <c r="DV320" s="137"/>
      <c r="DW320" s="137"/>
      <c r="DX320" s="137"/>
      <c r="DY320" s="137"/>
      <c r="DZ320" s="137"/>
      <c r="EA320" s="137"/>
      <c r="EB320" s="137"/>
      <c r="EC320" s="137"/>
      <c r="ED320" s="137"/>
      <c r="EE320" s="137"/>
      <c r="EF320" s="137"/>
      <c r="EG320" s="137"/>
      <c r="EH320" s="137"/>
      <c r="EI320" s="137"/>
      <c r="EJ320" s="137"/>
      <c r="EK320" s="137"/>
      <c r="EL320" s="137"/>
      <c r="EM320" s="137"/>
      <c r="EN320" s="137"/>
      <c r="EO320" s="137"/>
      <c r="EP320" s="137"/>
      <c r="EQ320" s="137"/>
      <c r="ER320" s="137"/>
      <c r="ES320" s="137"/>
      <c r="ET320" s="137"/>
      <c r="EU320" s="137"/>
      <c r="EV320" s="137"/>
      <c r="EW320" s="137"/>
      <c r="EX320" s="137"/>
      <c r="EY320" s="137"/>
      <c r="EZ320" s="137"/>
      <c r="FA320" s="137"/>
      <c r="FB320" s="137"/>
      <c r="FC320" s="137"/>
      <c r="FD320" s="137"/>
      <c r="FE320" s="137"/>
      <c r="FF320" s="137"/>
      <c r="FG320" s="137"/>
      <c r="FH320" s="137"/>
      <c r="FI320" s="137"/>
      <c r="FJ320" s="137"/>
      <c r="FK320" s="137"/>
      <c r="FL320" s="137"/>
      <c r="FM320" s="137"/>
      <c r="FN320" s="137"/>
      <c r="FO320" s="137"/>
      <c r="FP320" s="137"/>
      <c r="FQ320" s="137"/>
      <c r="FR320" s="137"/>
      <c r="FS320" s="137"/>
      <c r="FT320" s="137"/>
      <c r="FU320" s="137"/>
      <c r="FV320" s="137"/>
      <c r="FW320" s="137"/>
      <c r="FX320" s="137"/>
      <c r="FY320" s="137"/>
      <c r="FZ320" s="137"/>
      <c r="GA320" s="137"/>
      <c r="GB320" s="137"/>
      <c r="GC320" s="137"/>
      <c r="GD320" s="137"/>
      <c r="GE320" s="137"/>
      <c r="GF320" s="137"/>
      <c r="GG320" s="137"/>
      <c r="GH320" s="137"/>
      <c r="GI320" s="137"/>
      <c r="GJ320" s="137"/>
      <c r="GK320" s="137"/>
      <c r="GL320" s="137"/>
      <c r="GM320" s="137"/>
      <c r="GN320" s="137"/>
      <c r="GO320" s="137"/>
      <c r="GP320" s="137"/>
      <c r="GQ320" s="137"/>
      <c r="GR320" s="137"/>
      <c r="GS320" s="137"/>
      <c r="GT320" s="137"/>
      <c r="GU320" s="137"/>
      <c r="GV320" s="137"/>
      <c r="GW320" s="137"/>
      <c r="GX320" s="137"/>
      <c r="GY320" s="137"/>
      <c r="GZ320" s="137"/>
      <c r="HA320" s="137"/>
      <c r="HB320" s="137"/>
      <c r="HC320" s="137"/>
      <c r="HD320" s="137"/>
      <c r="HE320" s="137"/>
      <c r="HF320" s="137"/>
      <c r="HG320" s="137"/>
      <c r="HH320" s="137"/>
      <c r="HI320" s="137"/>
      <c r="HJ320" s="137"/>
      <c r="HK320" s="137"/>
      <c r="HL320" s="137"/>
      <c r="HM320" s="137"/>
      <c r="HN320" s="137"/>
      <c r="HO320" s="137"/>
      <c r="HP320" s="137"/>
      <c r="HQ320" s="137"/>
      <c r="HR320" s="137"/>
      <c r="HS320" s="137"/>
      <c r="HT320" s="137"/>
      <c r="HU320" s="137"/>
      <c r="HV320" s="137"/>
      <c r="HW320" s="137"/>
      <c r="HX320" s="137"/>
      <c r="HY320" s="137"/>
      <c r="HZ320" s="137"/>
      <c r="IA320" s="137"/>
      <c r="IB320" s="137"/>
      <c r="IC320" s="137"/>
      <c r="ID320" s="137"/>
      <c r="IE320" s="137"/>
      <c r="IF320" s="137"/>
      <c r="IG320" s="137"/>
      <c r="IH320" s="137"/>
      <c r="II320" s="137"/>
      <c r="IJ320" s="137"/>
      <c r="IK320" s="137"/>
      <c r="IL320" s="137"/>
      <c r="IM320" s="137"/>
      <c r="IN320" s="137"/>
      <c r="IO320" s="137"/>
      <c r="IP320" s="137"/>
      <c r="IQ320" s="137"/>
      <c r="IR320" s="137"/>
      <c r="IS320" s="137"/>
      <c r="IT320" s="137"/>
      <c r="IU320" s="137"/>
      <c r="IV320" s="137"/>
      <c r="IW320" s="137"/>
      <c r="IX320" s="137"/>
      <c r="IY320" s="137"/>
      <c r="IZ320" s="137"/>
      <c r="JA320" s="137"/>
      <c r="JB320" s="137"/>
      <c r="JC320" s="137"/>
      <c r="JD320" s="137"/>
      <c r="JE320" s="137"/>
      <c r="JF320" s="137"/>
      <c r="JG320" s="137"/>
      <c r="JH320" s="137"/>
      <c r="JI320" s="137"/>
      <c r="JJ320" s="137"/>
      <c r="JK320" s="137"/>
      <c r="JL320" s="137"/>
      <c r="JM320" s="137"/>
      <c r="JN320" s="137"/>
      <c r="JO320" s="137"/>
      <c r="JP320" s="137"/>
      <c r="JQ320" s="137"/>
      <c r="JR320" s="137"/>
      <c r="JS320" s="137"/>
      <c r="JT320" s="137"/>
      <c r="JU320" s="137"/>
      <c r="JV320" s="137"/>
      <c r="JW320" s="137"/>
      <c r="JX320" s="137"/>
      <c r="JY320" s="137"/>
      <c r="JZ320" s="137"/>
      <c r="KA320" s="137"/>
      <c r="KB320" s="137"/>
      <c r="KC320" s="137"/>
      <c r="KD320" s="137"/>
      <c r="KE320" s="137"/>
      <c r="KF320" s="137"/>
      <c r="KG320" s="137"/>
      <c r="KH320" s="137"/>
      <c r="KI320" s="137"/>
      <c r="KJ320" s="137"/>
      <c r="KK320" s="137"/>
      <c r="KL320" s="137"/>
      <c r="KM320" s="137"/>
      <c r="KN320" s="137"/>
      <c r="KO320" s="137"/>
      <c r="KP320" s="137"/>
      <c r="KQ320" s="137"/>
      <c r="KR320" s="137"/>
      <c r="KS320" s="137"/>
      <c r="KT320" s="137"/>
      <c r="KU320" s="137"/>
      <c r="KV320" s="137"/>
      <c r="KW320" s="137"/>
      <c r="KX320" s="137"/>
      <c r="KY320" s="137"/>
      <c r="KZ320" s="137"/>
      <c r="LA320" s="137"/>
      <c r="LB320" s="137"/>
      <c r="LC320" s="137"/>
      <c r="LD320" s="137"/>
      <c r="LE320" s="137"/>
      <c r="LF320" s="137"/>
      <c r="LG320" s="137"/>
      <c r="LH320" s="137"/>
      <c r="LI320" s="137"/>
      <c r="LJ320" s="137"/>
      <c r="LK320" s="137"/>
      <c r="LL320" s="137"/>
      <c r="LM320" s="137"/>
      <c r="LN320" s="137"/>
      <c r="LO320" s="137"/>
      <c r="LP320" s="137"/>
      <c r="LQ320" s="137"/>
      <c r="LR320" s="137"/>
      <c r="LS320" s="137"/>
      <c r="LT320" s="137"/>
      <c r="LU320" s="137"/>
      <c r="LV320" s="137"/>
      <c r="LW320" s="137"/>
      <c r="LX320" s="137"/>
      <c r="LY320" s="137"/>
      <c r="LZ320" s="137"/>
      <c r="MA320" s="137"/>
      <c r="MB320" s="137"/>
      <c r="MC320" s="137"/>
      <c r="MD320" s="137"/>
      <c r="ME320" s="137"/>
      <c r="MF320" s="137"/>
      <c r="MG320" s="137"/>
      <c r="MH320" s="137"/>
      <c r="MI320" s="137"/>
      <c r="MJ320" s="137"/>
      <c r="MK320" s="137"/>
      <c r="ML320" s="137"/>
      <c r="MM320" s="137"/>
      <c r="MN320" s="137"/>
      <c r="MO320" s="137"/>
      <c r="MP320" s="137"/>
      <c r="MQ320" s="137"/>
      <c r="MR320" s="137"/>
      <c r="MS320" s="137"/>
      <c r="MT320" s="137"/>
      <c r="MU320" s="137"/>
      <c r="MV320" s="137"/>
      <c r="MW320" s="137"/>
      <c r="MX320" s="137"/>
      <c r="MY320" s="137"/>
      <c r="MZ320" s="137"/>
      <c r="NA320" s="137"/>
      <c r="NB320" s="137"/>
      <c r="NC320" s="137"/>
      <c r="ND320" s="137"/>
      <c r="NE320" s="137"/>
      <c r="NF320" s="137"/>
      <c r="NG320" s="137"/>
      <c r="NH320" s="137"/>
      <c r="NI320" s="137"/>
      <c r="NJ320" s="137"/>
      <c r="NK320" s="137"/>
      <c r="NL320" s="137"/>
      <c r="NM320" s="137"/>
      <c r="NN320" s="137"/>
      <c r="NO320" s="137"/>
      <c r="NP320" s="137"/>
      <c r="NQ320" s="137"/>
      <c r="NR320" s="137"/>
      <c r="NS320" s="137"/>
      <c r="NT320" s="137"/>
      <c r="NU320" s="137"/>
      <c r="NV320" s="137"/>
      <c r="NW320" s="137"/>
      <c r="NX320" s="137"/>
      <c r="NY320" s="137"/>
      <c r="NZ320" s="137"/>
      <c r="OA320" s="137"/>
      <c r="OB320" s="137"/>
      <c r="OC320" s="137"/>
      <c r="OD320" s="137"/>
      <c r="OE320" s="137"/>
      <c r="OF320" s="137"/>
      <c r="OG320" s="137"/>
      <c r="OH320" s="137"/>
      <c r="OI320" s="137"/>
      <c r="OJ320" s="137"/>
      <c r="OK320" s="137"/>
      <c r="OL320" s="137"/>
      <c r="OM320" s="137"/>
      <c r="ON320" s="137"/>
      <c r="OO320" s="137"/>
      <c r="OP320" s="137"/>
      <c r="OQ320" s="137"/>
      <c r="OR320" s="137"/>
      <c r="OS320" s="137"/>
      <c r="OT320" s="137"/>
      <c r="OU320" s="137"/>
      <c r="OV320" s="137"/>
      <c r="OW320" s="137"/>
      <c r="OX320" s="137"/>
      <c r="OY320" s="137"/>
      <c r="OZ320" s="137"/>
      <c r="PA320" s="137"/>
      <c r="PB320" s="137"/>
      <c r="PC320" s="137"/>
      <c r="PD320" s="137"/>
      <c r="PE320" s="137"/>
      <c r="PF320" s="137"/>
      <c r="PG320" s="137"/>
      <c r="PH320" s="137"/>
      <c r="PI320" s="137"/>
      <c r="PJ320" s="137"/>
      <c r="PK320" s="137"/>
      <c r="PL320" s="137"/>
      <c r="PM320" s="137"/>
      <c r="PN320" s="137"/>
      <c r="PO320" s="137"/>
      <c r="PP320" s="137"/>
      <c r="PQ320" s="137"/>
      <c r="PR320" s="137"/>
      <c r="PS320" s="137"/>
      <c r="PT320" s="137"/>
      <c r="PU320" s="137"/>
      <c r="PV320" s="137"/>
      <c r="PW320" s="137"/>
      <c r="PX320" s="137"/>
      <c r="PY320" s="137"/>
      <c r="PZ320" s="137"/>
      <c r="QA320" s="137"/>
      <c r="QB320" s="137"/>
      <c r="QC320" s="137"/>
      <c r="QD320" s="137"/>
      <c r="QE320" s="137"/>
      <c r="QF320" s="137"/>
      <c r="QG320" s="137"/>
      <c r="QH320" s="137"/>
      <c r="QI320" s="137"/>
      <c r="QJ320" s="137"/>
      <c r="QK320" s="137"/>
      <c r="QL320" s="137"/>
      <c r="QM320" s="137"/>
      <c r="QN320" s="137"/>
      <c r="QO320" s="137"/>
      <c r="QP320" s="137"/>
      <c r="QQ320" s="137"/>
      <c r="QR320" s="137"/>
      <c r="QS320" s="137"/>
      <c r="QT320" s="137"/>
      <c r="QU320" s="137"/>
      <c r="QV320" s="137"/>
      <c r="QW320" s="137"/>
      <c r="QX320" s="137"/>
      <c r="QY320" s="137"/>
      <c r="QZ320" s="137"/>
      <c r="RA320" s="137"/>
      <c r="RB320" s="137"/>
      <c r="RC320" s="137"/>
      <c r="RD320" s="137"/>
      <c r="RE320" s="137"/>
      <c r="RF320" s="137"/>
      <c r="RG320" s="137"/>
      <c r="RH320" s="137"/>
      <c r="RI320" s="137"/>
      <c r="RJ320" s="137"/>
      <c r="RK320" s="137"/>
      <c r="RL320" s="137"/>
      <c r="RM320" s="137"/>
      <c r="RN320" s="137"/>
      <c r="RO320" s="137"/>
      <c r="RP320" s="137"/>
      <c r="RQ320" s="137"/>
      <c r="RR320" s="137"/>
      <c r="RS320" s="137"/>
      <c r="RT320" s="137"/>
      <c r="RU320" s="137"/>
      <c r="RV320" s="137"/>
      <c r="RW320" s="137"/>
    </row>
    <row r="321" spans="1:491" s="138" customFormat="1" ht="15.75" x14ac:dyDescent="0.25">
      <c r="A321" s="276"/>
      <c r="B321" s="279"/>
      <c r="C321" s="122" t="s">
        <v>4</v>
      </c>
      <c r="D321" s="144"/>
      <c r="E321" s="144"/>
      <c r="F321" s="123" t="e">
        <f t="shared" si="78"/>
        <v>#DIV/0!</v>
      </c>
      <c r="G321" s="273"/>
      <c r="H321" s="136"/>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37"/>
      <c r="AW321" s="137"/>
      <c r="AX321" s="137"/>
      <c r="AY321" s="137"/>
      <c r="AZ321" s="137"/>
      <c r="BA321" s="137"/>
      <c r="BB321" s="137"/>
      <c r="BC321" s="137"/>
      <c r="BD321" s="137"/>
      <c r="BE321" s="137"/>
      <c r="BF321" s="137"/>
      <c r="BG321" s="137"/>
      <c r="BH321" s="137"/>
      <c r="BI321" s="137"/>
      <c r="BJ321" s="137"/>
      <c r="BK321" s="137"/>
      <c r="BL321" s="137"/>
      <c r="BM321" s="137"/>
      <c r="BN321" s="137"/>
      <c r="BO321" s="137"/>
      <c r="BP321" s="137"/>
      <c r="BQ321" s="137"/>
      <c r="BR321" s="137"/>
      <c r="BS321" s="137"/>
      <c r="BT321" s="137"/>
      <c r="BU321" s="137"/>
      <c r="BV321" s="137"/>
      <c r="BW321" s="137"/>
      <c r="BX321" s="137"/>
      <c r="BY321" s="137"/>
      <c r="BZ321" s="137"/>
      <c r="CA321" s="137"/>
      <c r="CB321" s="137"/>
      <c r="CC321" s="137"/>
      <c r="CD321" s="137"/>
      <c r="CE321" s="137"/>
      <c r="CF321" s="137"/>
      <c r="CG321" s="137"/>
      <c r="CH321" s="137"/>
      <c r="CI321" s="137"/>
      <c r="CJ321" s="137"/>
      <c r="CK321" s="137"/>
      <c r="CL321" s="137"/>
      <c r="CM321" s="137"/>
      <c r="CN321" s="137"/>
      <c r="CO321" s="137"/>
      <c r="CP321" s="137"/>
      <c r="CQ321" s="137"/>
      <c r="CR321" s="137"/>
      <c r="CS321" s="137"/>
      <c r="CT321" s="137"/>
      <c r="CU321" s="137"/>
      <c r="CV321" s="137"/>
      <c r="CW321" s="137"/>
      <c r="CX321" s="137"/>
      <c r="CY321" s="137"/>
      <c r="CZ321" s="137"/>
      <c r="DA321" s="137"/>
      <c r="DB321" s="137"/>
      <c r="DC321" s="137"/>
      <c r="DD321" s="137"/>
      <c r="DE321" s="137"/>
      <c r="DF321" s="137"/>
      <c r="DG321" s="137"/>
      <c r="DH321" s="137"/>
      <c r="DI321" s="137"/>
      <c r="DJ321" s="137"/>
      <c r="DK321" s="137"/>
      <c r="DL321" s="137"/>
      <c r="DM321" s="137"/>
      <c r="DN321" s="137"/>
      <c r="DO321" s="137"/>
      <c r="DP321" s="137"/>
      <c r="DQ321" s="137"/>
      <c r="DR321" s="137"/>
      <c r="DS321" s="137"/>
      <c r="DT321" s="137"/>
      <c r="DU321" s="137"/>
      <c r="DV321" s="137"/>
      <c r="DW321" s="137"/>
      <c r="DX321" s="137"/>
      <c r="DY321" s="137"/>
      <c r="DZ321" s="137"/>
      <c r="EA321" s="137"/>
      <c r="EB321" s="137"/>
      <c r="EC321" s="137"/>
      <c r="ED321" s="137"/>
      <c r="EE321" s="137"/>
      <c r="EF321" s="137"/>
      <c r="EG321" s="137"/>
      <c r="EH321" s="137"/>
      <c r="EI321" s="137"/>
      <c r="EJ321" s="137"/>
      <c r="EK321" s="137"/>
      <c r="EL321" s="137"/>
      <c r="EM321" s="137"/>
      <c r="EN321" s="137"/>
      <c r="EO321" s="137"/>
      <c r="EP321" s="137"/>
      <c r="EQ321" s="137"/>
      <c r="ER321" s="137"/>
      <c r="ES321" s="137"/>
      <c r="ET321" s="137"/>
      <c r="EU321" s="137"/>
      <c r="EV321" s="137"/>
      <c r="EW321" s="137"/>
      <c r="EX321" s="137"/>
      <c r="EY321" s="137"/>
      <c r="EZ321" s="137"/>
      <c r="FA321" s="137"/>
      <c r="FB321" s="137"/>
      <c r="FC321" s="137"/>
      <c r="FD321" s="137"/>
      <c r="FE321" s="137"/>
      <c r="FF321" s="137"/>
      <c r="FG321" s="137"/>
      <c r="FH321" s="137"/>
      <c r="FI321" s="137"/>
      <c r="FJ321" s="137"/>
      <c r="FK321" s="137"/>
      <c r="FL321" s="137"/>
      <c r="FM321" s="137"/>
      <c r="FN321" s="137"/>
      <c r="FO321" s="137"/>
      <c r="FP321" s="137"/>
      <c r="FQ321" s="137"/>
      <c r="FR321" s="137"/>
      <c r="FS321" s="137"/>
      <c r="FT321" s="137"/>
      <c r="FU321" s="137"/>
      <c r="FV321" s="137"/>
      <c r="FW321" s="137"/>
      <c r="FX321" s="137"/>
      <c r="FY321" s="137"/>
      <c r="FZ321" s="137"/>
      <c r="GA321" s="137"/>
      <c r="GB321" s="137"/>
      <c r="GC321" s="137"/>
      <c r="GD321" s="137"/>
      <c r="GE321" s="137"/>
      <c r="GF321" s="137"/>
      <c r="GG321" s="137"/>
      <c r="GH321" s="137"/>
      <c r="GI321" s="137"/>
      <c r="GJ321" s="137"/>
      <c r="GK321" s="137"/>
      <c r="GL321" s="137"/>
      <c r="GM321" s="137"/>
      <c r="GN321" s="137"/>
      <c r="GO321" s="137"/>
      <c r="GP321" s="137"/>
      <c r="GQ321" s="137"/>
      <c r="GR321" s="137"/>
      <c r="GS321" s="137"/>
      <c r="GT321" s="137"/>
      <c r="GU321" s="137"/>
      <c r="GV321" s="137"/>
      <c r="GW321" s="137"/>
      <c r="GX321" s="137"/>
      <c r="GY321" s="137"/>
      <c r="GZ321" s="137"/>
      <c r="HA321" s="137"/>
      <c r="HB321" s="137"/>
      <c r="HC321" s="137"/>
      <c r="HD321" s="137"/>
      <c r="HE321" s="137"/>
      <c r="HF321" s="137"/>
      <c r="HG321" s="137"/>
      <c r="HH321" s="137"/>
      <c r="HI321" s="137"/>
      <c r="HJ321" s="137"/>
      <c r="HK321" s="137"/>
      <c r="HL321" s="137"/>
      <c r="HM321" s="137"/>
      <c r="HN321" s="137"/>
      <c r="HO321" s="137"/>
      <c r="HP321" s="137"/>
      <c r="HQ321" s="137"/>
      <c r="HR321" s="137"/>
      <c r="HS321" s="137"/>
      <c r="HT321" s="137"/>
      <c r="HU321" s="137"/>
      <c r="HV321" s="137"/>
      <c r="HW321" s="137"/>
      <c r="HX321" s="137"/>
      <c r="HY321" s="137"/>
      <c r="HZ321" s="137"/>
      <c r="IA321" s="137"/>
      <c r="IB321" s="137"/>
      <c r="IC321" s="137"/>
      <c r="ID321" s="137"/>
      <c r="IE321" s="137"/>
      <c r="IF321" s="137"/>
      <c r="IG321" s="137"/>
      <c r="IH321" s="137"/>
      <c r="II321" s="137"/>
      <c r="IJ321" s="137"/>
      <c r="IK321" s="137"/>
      <c r="IL321" s="137"/>
      <c r="IM321" s="137"/>
      <c r="IN321" s="137"/>
      <c r="IO321" s="137"/>
      <c r="IP321" s="137"/>
      <c r="IQ321" s="137"/>
      <c r="IR321" s="137"/>
      <c r="IS321" s="137"/>
      <c r="IT321" s="137"/>
      <c r="IU321" s="137"/>
      <c r="IV321" s="137"/>
      <c r="IW321" s="137"/>
      <c r="IX321" s="137"/>
      <c r="IY321" s="137"/>
      <c r="IZ321" s="137"/>
      <c r="JA321" s="137"/>
      <c r="JB321" s="137"/>
      <c r="JC321" s="137"/>
      <c r="JD321" s="137"/>
      <c r="JE321" s="137"/>
      <c r="JF321" s="137"/>
      <c r="JG321" s="137"/>
      <c r="JH321" s="137"/>
      <c r="JI321" s="137"/>
      <c r="JJ321" s="137"/>
      <c r="JK321" s="137"/>
      <c r="JL321" s="137"/>
      <c r="JM321" s="137"/>
      <c r="JN321" s="137"/>
      <c r="JO321" s="137"/>
      <c r="JP321" s="137"/>
      <c r="JQ321" s="137"/>
      <c r="JR321" s="137"/>
      <c r="JS321" s="137"/>
      <c r="JT321" s="137"/>
      <c r="JU321" s="137"/>
      <c r="JV321" s="137"/>
      <c r="JW321" s="137"/>
      <c r="JX321" s="137"/>
      <c r="JY321" s="137"/>
      <c r="JZ321" s="137"/>
      <c r="KA321" s="137"/>
      <c r="KB321" s="137"/>
      <c r="KC321" s="137"/>
      <c r="KD321" s="137"/>
      <c r="KE321" s="137"/>
      <c r="KF321" s="137"/>
      <c r="KG321" s="137"/>
      <c r="KH321" s="137"/>
      <c r="KI321" s="137"/>
      <c r="KJ321" s="137"/>
      <c r="KK321" s="137"/>
      <c r="KL321" s="137"/>
      <c r="KM321" s="137"/>
      <c r="KN321" s="137"/>
      <c r="KO321" s="137"/>
      <c r="KP321" s="137"/>
      <c r="KQ321" s="137"/>
      <c r="KR321" s="137"/>
      <c r="KS321" s="137"/>
      <c r="KT321" s="137"/>
      <c r="KU321" s="137"/>
      <c r="KV321" s="137"/>
      <c r="KW321" s="137"/>
      <c r="KX321" s="137"/>
      <c r="KY321" s="137"/>
      <c r="KZ321" s="137"/>
      <c r="LA321" s="137"/>
      <c r="LB321" s="137"/>
      <c r="LC321" s="137"/>
      <c r="LD321" s="137"/>
      <c r="LE321" s="137"/>
      <c r="LF321" s="137"/>
      <c r="LG321" s="137"/>
      <c r="LH321" s="137"/>
      <c r="LI321" s="137"/>
      <c r="LJ321" s="137"/>
      <c r="LK321" s="137"/>
      <c r="LL321" s="137"/>
      <c r="LM321" s="137"/>
      <c r="LN321" s="137"/>
      <c r="LO321" s="137"/>
      <c r="LP321" s="137"/>
      <c r="LQ321" s="137"/>
      <c r="LR321" s="137"/>
      <c r="LS321" s="137"/>
      <c r="LT321" s="137"/>
      <c r="LU321" s="137"/>
      <c r="LV321" s="137"/>
      <c r="LW321" s="137"/>
      <c r="LX321" s="137"/>
      <c r="LY321" s="137"/>
      <c r="LZ321" s="137"/>
      <c r="MA321" s="137"/>
      <c r="MB321" s="137"/>
      <c r="MC321" s="137"/>
      <c r="MD321" s="137"/>
      <c r="ME321" s="137"/>
      <c r="MF321" s="137"/>
      <c r="MG321" s="137"/>
      <c r="MH321" s="137"/>
      <c r="MI321" s="137"/>
      <c r="MJ321" s="137"/>
      <c r="MK321" s="137"/>
      <c r="ML321" s="137"/>
      <c r="MM321" s="137"/>
      <c r="MN321" s="137"/>
      <c r="MO321" s="137"/>
      <c r="MP321" s="137"/>
      <c r="MQ321" s="137"/>
      <c r="MR321" s="137"/>
      <c r="MS321" s="137"/>
      <c r="MT321" s="137"/>
      <c r="MU321" s="137"/>
      <c r="MV321" s="137"/>
      <c r="MW321" s="137"/>
      <c r="MX321" s="137"/>
      <c r="MY321" s="137"/>
      <c r="MZ321" s="137"/>
      <c r="NA321" s="137"/>
      <c r="NB321" s="137"/>
      <c r="NC321" s="137"/>
      <c r="ND321" s="137"/>
      <c r="NE321" s="137"/>
      <c r="NF321" s="137"/>
      <c r="NG321" s="137"/>
      <c r="NH321" s="137"/>
      <c r="NI321" s="137"/>
      <c r="NJ321" s="137"/>
      <c r="NK321" s="137"/>
      <c r="NL321" s="137"/>
      <c r="NM321" s="137"/>
      <c r="NN321" s="137"/>
      <c r="NO321" s="137"/>
      <c r="NP321" s="137"/>
      <c r="NQ321" s="137"/>
      <c r="NR321" s="137"/>
      <c r="NS321" s="137"/>
      <c r="NT321" s="137"/>
      <c r="NU321" s="137"/>
      <c r="NV321" s="137"/>
      <c r="NW321" s="137"/>
      <c r="NX321" s="137"/>
      <c r="NY321" s="137"/>
      <c r="NZ321" s="137"/>
      <c r="OA321" s="137"/>
      <c r="OB321" s="137"/>
      <c r="OC321" s="137"/>
      <c r="OD321" s="137"/>
      <c r="OE321" s="137"/>
      <c r="OF321" s="137"/>
      <c r="OG321" s="137"/>
      <c r="OH321" s="137"/>
      <c r="OI321" s="137"/>
      <c r="OJ321" s="137"/>
      <c r="OK321" s="137"/>
      <c r="OL321" s="137"/>
      <c r="OM321" s="137"/>
      <c r="ON321" s="137"/>
      <c r="OO321" s="137"/>
      <c r="OP321" s="137"/>
      <c r="OQ321" s="137"/>
      <c r="OR321" s="137"/>
      <c r="OS321" s="137"/>
      <c r="OT321" s="137"/>
      <c r="OU321" s="137"/>
      <c r="OV321" s="137"/>
      <c r="OW321" s="137"/>
      <c r="OX321" s="137"/>
      <c r="OY321" s="137"/>
      <c r="OZ321" s="137"/>
      <c r="PA321" s="137"/>
      <c r="PB321" s="137"/>
      <c r="PC321" s="137"/>
      <c r="PD321" s="137"/>
      <c r="PE321" s="137"/>
      <c r="PF321" s="137"/>
      <c r="PG321" s="137"/>
      <c r="PH321" s="137"/>
      <c r="PI321" s="137"/>
      <c r="PJ321" s="137"/>
      <c r="PK321" s="137"/>
      <c r="PL321" s="137"/>
      <c r="PM321" s="137"/>
      <c r="PN321" s="137"/>
      <c r="PO321" s="137"/>
      <c r="PP321" s="137"/>
      <c r="PQ321" s="137"/>
      <c r="PR321" s="137"/>
      <c r="PS321" s="137"/>
      <c r="PT321" s="137"/>
      <c r="PU321" s="137"/>
      <c r="PV321" s="137"/>
      <c r="PW321" s="137"/>
      <c r="PX321" s="137"/>
      <c r="PY321" s="137"/>
      <c r="PZ321" s="137"/>
      <c r="QA321" s="137"/>
      <c r="QB321" s="137"/>
      <c r="QC321" s="137"/>
      <c r="QD321" s="137"/>
      <c r="QE321" s="137"/>
      <c r="QF321" s="137"/>
      <c r="QG321" s="137"/>
      <c r="QH321" s="137"/>
      <c r="QI321" s="137"/>
      <c r="QJ321" s="137"/>
      <c r="QK321" s="137"/>
      <c r="QL321" s="137"/>
      <c r="QM321" s="137"/>
      <c r="QN321" s="137"/>
      <c r="QO321" s="137"/>
      <c r="QP321" s="137"/>
      <c r="QQ321" s="137"/>
      <c r="QR321" s="137"/>
      <c r="QS321" s="137"/>
      <c r="QT321" s="137"/>
      <c r="QU321" s="137"/>
      <c r="QV321" s="137"/>
      <c r="QW321" s="137"/>
      <c r="QX321" s="137"/>
      <c r="QY321" s="137"/>
      <c r="QZ321" s="137"/>
      <c r="RA321" s="137"/>
      <c r="RB321" s="137"/>
      <c r="RC321" s="137"/>
      <c r="RD321" s="137"/>
      <c r="RE321" s="137"/>
      <c r="RF321" s="137"/>
      <c r="RG321" s="137"/>
      <c r="RH321" s="137"/>
      <c r="RI321" s="137"/>
      <c r="RJ321" s="137"/>
      <c r="RK321" s="137"/>
      <c r="RL321" s="137"/>
      <c r="RM321" s="137"/>
      <c r="RN321" s="137"/>
      <c r="RO321" s="137"/>
      <c r="RP321" s="137"/>
      <c r="RQ321" s="137"/>
      <c r="RR321" s="137"/>
      <c r="RS321" s="137"/>
      <c r="RT321" s="137"/>
      <c r="RU321" s="137"/>
      <c r="RV321" s="137"/>
      <c r="RW321" s="137"/>
    </row>
    <row r="322" spans="1:491" s="138" customFormat="1" ht="15.75" x14ac:dyDescent="0.25">
      <c r="A322" s="277"/>
      <c r="B322" s="280"/>
      <c r="C322" s="122" t="s">
        <v>5</v>
      </c>
      <c r="D322" s="144"/>
      <c r="E322" s="144"/>
      <c r="F322" s="123" t="e">
        <f t="shared" si="78"/>
        <v>#DIV/0!</v>
      </c>
      <c r="G322" s="274"/>
      <c r="H322" s="136"/>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7"/>
      <c r="BE322" s="137"/>
      <c r="BF322" s="137"/>
      <c r="BG322" s="137"/>
      <c r="BH322" s="137"/>
      <c r="BI322" s="137"/>
      <c r="BJ322" s="137"/>
      <c r="BK322" s="137"/>
      <c r="BL322" s="137"/>
      <c r="BM322" s="137"/>
      <c r="BN322" s="137"/>
      <c r="BO322" s="137"/>
      <c r="BP322" s="137"/>
      <c r="BQ322" s="137"/>
      <c r="BR322" s="137"/>
      <c r="BS322" s="137"/>
      <c r="BT322" s="137"/>
      <c r="BU322" s="137"/>
      <c r="BV322" s="137"/>
      <c r="BW322" s="137"/>
      <c r="BX322" s="137"/>
      <c r="BY322" s="137"/>
      <c r="BZ322" s="137"/>
      <c r="CA322" s="137"/>
      <c r="CB322" s="137"/>
      <c r="CC322" s="137"/>
      <c r="CD322" s="137"/>
      <c r="CE322" s="137"/>
      <c r="CF322" s="137"/>
      <c r="CG322" s="137"/>
      <c r="CH322" s="137"/>
      <c r="CI322" s="137"/>
      <c r="CJ322" s="137"/>
      <c r="CK322" s="137"/>
      <c r="CL322" s="137"/>
      <c r="CM322" s="137"/>
      <c r="CN322" s="137"/>
      <c r="CO322" s="137"/>
      <c r="CP322" s="137"/>
      <c r="CQ322" s="137"/>
      <c r="CR322" s="137"/>
      <c r="CS322" s="137"/>
      <c r="CT322" s="137"/>
      <c r="CU322" s="137"/>
      <c r="CV322" s="137"/>
      <c r="CW322" s="137"/>
      <c r="CX322" s="137"/>
      <c r="CY322" s="137"/>
      <c r="CZ322" s="137"/>
      <c r="DA322" s="137"/>
      <c r="DB322" s="137"/>
      <c r="DC322" s="137"/>
      <c r="DD322" s="137"/>
      <c r="DE322" s="137"/>
      <c r="DF322" s="137"/>
      <c r="DG322" s="137"/>
      <c r="DH322" s="137"/>
      <c r="DI322" s="137"/>
      <c r="DJ322" s="137"/>
      <c r="DK322" s="137"/>
      <c r="DL322" s="137"/>
      <c r="DM322" s="137"/>
      <c r="DN322" s="137"/>
      <c r="DO322" s="137"/>
      <c r="DP322" s="137"/>
      <c r="DQ322" s="137"/>
      <c r="DR322" s="137"/>
      <c r="DS322" s="137"/>
      <c r="DT322" s="137"/>
      <c r="DU322" s="137"/>
      <c r="DV322" s="137"/>
      <c r="DW322" s="137"/>
      <c r="DX322" s="137"/>
      <c r="DY322" s="137"/>
      <c r="DZ322" s="137"/>
      <c r="EA322" s="137"/>
      <c r="EB322" s="137"/>
      <c r="EC322" s="137"/>
      <c r="ED322" s="137"/>
      <c r="EE322" s="137"/>
      <c r="EF322" s="137"/>
      <c r="EG322" s="137"/>
      <c r="EH322" s="137"/>
      <c r="EI322" s="137"/>
      <c r="EJ322" s="137"/>
      <c r="EK322" s="137"/>
      <c r="EL322" s="137"/>
      <c r="EM322" s="137"/>
      <c r="EN322" s="137"/>
      <c r="EO322" s="137"/>
      <c r="EP322" s="137"/>
      <c r="EQ322" s="137"/>
      <c r="ER322" s="137"/>
      <c r="ES322" s="137"/>
      <c r="ET322" s="137"/>
      <c r="EU322" s="137"/>
      <c r="EV322" s="137"/>
      <c r="EW322" s="137"/>
      <c r="EX322" s="137"/>
      <c r="EY322" s="137"/>
      <c r="EZ322" s="137"/>
      <c r="FA322" s="137"/>
      <c r="FB322" s="137"/>
      <c r="FC322" s="137"/>
      <c r="FD322" s="137"/>
      <c r="FE322" s="137"/>
      <c r="FF322" s="137"/>
      <c r="FG322" s="137"/>
      <c r="FH322" s="137"/>
      <c r="FI322" s="137"/>
      <c r="FJ322" s="137"/>
      <c r="FK322" s="137"/>
      <c r="FL322" s="137"/>
      <c r="FM322" s="137"/>
      <c r="FN322" s="137"/>
      <c r="FO322" s="137"/>
      <c r="FP322" s="137"/>
      <c r="FQ322" s="137"/>
      <c r="FR322" s="137"/>
      <c r="FS322" s="137"/>
      <c r="FT322" s="137"/>
      <c r="FU322" s="137"/>
      <c r="FV322" s="137"/>
      <c r="FW322" s="137"/>
      <c r="FX322" s="137"/>
      <c r="FY322" s="137"/>
      <c r="FZ322" s="137"/>
      <c r="GA322" s="137"/>
      <c r="GB322" s="137"/>
      <c r="GC322" s="137"/>
      <c r="GD322" s="137"/>
      <c r="GE322" s="137"/>
      <c r="GF322" s="137"/>
      <c r="GG322" s="137"/>
      <c r="GH322" s="137"/>
      <c r="GI322" s="137"/>
      <c r="GJ322" s="137"/>
      <c r="GK322" s="137"/>
      <c r="GL322" s="137"/>
      <c r="GM322" s="137"/>
      <c r="GN322" s="137"/>
      <c r="GO322" s="137"/>
      <c r="GP322" s="137"/>
      <c r="GQ322" s="137"/>
      <c r="GR322" s="137"/>
      <c r="GS322" s="137"/>
      <c r="GT322" s="137"/>
      <c r="GU322" s="137"/>
      <c r="GV322" s="137"/>
      <c r="GW322" s="137"/>
      <c r="GX322" s="137"/>
      <c r="GY322" s="137"/>
      <c r="GZ322" s="137"/>
      <c r="HA322" s="137"/>
      <c r="HB322" s="137"/>
      <c r="HC322" s="137"/>
      <c r="HD322" s="137"/>
      <c r="HE322" s="137"/>
      <c r="HF322" s="137"/>
      <c r="HG322" s="137"/>
      <c r="HH322" s="137"/>
      <c r="HI322" s="137"/>
      <c r="HJ322" s="137"/>
      <c r="HK322" s="137"/>
      <c r="HL322" s="137"/>
      <c r="HM322" s="137"/>
      <c r="HN322" s="137"/>
      <c r="HO322" s="137"/>
      <c r="HP322" s="137"/>
      <c r="HQ322" s="137"/>
      <c r="HR322" s="137"/>
      <c r="HS322" s="137"/>
      <c r="HT322" s="137"/>
      <c r="HU322" s="137"/>
      <c r="HV322" s="137"/>
      <c r="HW322" s="137"/>
      <c r="HX322" s="137"/>
      <c r="HY322" s="137"/>
      <c r="HZ322" s="137"/>
      <c r="IA322" s="137"/>
      <c r="IB322" s="137"/>
      <c r="IC322" s="137"/>
      <c r="ID322" s="137"/>
      <c r="IE322" s="137"/>
      <c r="IF322" s="137"/>
      <c r="IG322" s="137"/>
      <c r="IH322" s="137"/>
      <c r="II322" s="137"/>
      <c r="IJ322" s="137"/>
      <c r="IK322" s="137"/>
      <c r="IL322" s="137"/>
      <c r="IM322" s="137"/>
      <c r="IN322" s="137"/>
      <c r="IO322" s="137"/>
      <c r="IP322" s="137"/>
      <c r="IQ322" s="137"/>
      <c r="IR322" s="137"/>
      <c r="IS322" s="137"/>
      <c r="IT322" s="137"/>
      <c r="IU322" s="137"/>
      <c r="IV322" s="137"/>
      <c r="IW322" s="137"/>
      <c r="IX322" s="137"/>
      <c r="IY322" s="137"/>
      <c r="IZ322" s="137"/>
      <c r="JA322" s="137"/>
      <c r="JB322" s="137"/>
      <c r="JC322" s="137"/>
      <c r="JD322" s="137"/>
      <c r="JE322" s="137"/>
      <c r="JF322" s="137"/>
      <c r="JG322" s="137"/>
      <c r="JH322" s="137"/>
      <c r="JI322" s="137"/>
      <c r="JJ322" s="137"/>
      <c r="JK322" s="137"/>
      <c r="JL322" s="137"/>
      <c r="JM322" s="137"/>
      <c r="JN322" s="137"/>
      <c r="JO322" s="137"/>
      <c r="JP322" s="137"/>
      <c r="JQ322" s="137"/>
      <c r="JR322" s="137"/>
      <c r="JS322" s="137"/>
      <c r="JT322" s="137"/>
      <c r="JU322" s="137"/>
      <c r="JV322" s="137"/>
      <c r="JW322" s="137"/>
      <c r="JX322" s="137"/>
      <c r="JY322" s="137"/>
      <c r="JZ322" s="137"/>
      <c r="KA322" s="137"/>
      <c r="KB322" s="137"/>
      <c r="KC322" s="137"/>
      <c r="KD322" s="137"/>
      <c r="KE322" s="137"/>
      <c r="KF322" s="137"/>
      <c r="KG322" s="137"/>
      <c r="KH322" s="137"/>
      <c r="KI322" s="137"/>
      <c r="KJ322" s="137"/>
      <c r="KK322" s="137"/>
      <c r="KL322" s="137"/>
      <c r="KM322" s="137"/>
      <c r="KN322" s="137"/>
      <c r="KO322" s="137"/>
      <c r="KP322" s="137"/>
      <c r="KQ322" s="137"/>
      <c r="KR322" s="137"/>
      <c r="KS322" s="137"/>
      <c r="KT322" s="137"/>
      <c r="KU322" s="137"/>
      <c r="KV322" s="137"/>
      <c r="KW322" s="137"/>
      <c r="KX322" s="137"/>
      <c r="KY322" s="137"/>
      <c r="KZ322" s="137"/>
      <c r="LA322" s="137"/>
      <c r="LB322" s="137"/>
      <c r="LC322" s="137"/>
      <c r="LD322" s="137"/>
      <c r="LE322" s="137"/>
      <c r="LF322" s="137"/>
      <c r="LG322" s="137"/>
      <c r="LH322" s="137"/>
      <c r="LI322" s="137"/>
      <c r="LJ322" s="137"/>
      <c r="LK322" s="137"/>
      <c r="LL322" s="137"/>
      <c r="LM322" s="137"/>
      <c r="LN322" s="137"/>
      <c r="LO322" s="137"/>
      <c r="LP322" s="137"/>
      <c r="LQ322" s="137"/>
      <c r="LR322" s="137"/>
      <c r="LS322" s="137"/>
      <c r="LT322" s="137"/>
      <c r="LU322" s="137"/>
      <c r="LV322" s="137"/>
      <c r="LW322" s="137"/>
      <c r="LX322" s="137"/>
      <c r="LY322" s="137"/>
      <c r="LZ322" s="137"/>
      <c r="MA322" s="137"/>
      <c r="MB322" s="137"/>
      <c r="MC322" s="137"/>
      <c r="MD322" s="137"/>
      <c r="ME322" s="137"/>
      <c r="MF322" s="137"/>
      <c r="MG322" s="137"/>
      <c r="MH322" s="137"/>
      <c r="MI322" s="137"/>
      <c r="MJ322" s="137"/>
      <c r="MK322" s="137"/>
      <c r="ML322" s="137"/>
      <c r="MM322" s="137"/>
      <c r="MN322" s="137"/>
      <c r="MO322" s="137"/>
      <c r="MP322" s="137"/>
      <c r="MQ322" s="137"/>
      <c r="MR322" s="137"/>
      <c r="MS322" s="137"/>
      <c r="MT322" s="137"/>
      <c r="MU322" s="137"/>
      <c r="MV322" s="137"/>
      <c r="MW322" s="137"/>
      <c r="MX322" s="137"/>
      <c r="MY322" s="137"/>
      <c r="MZ322" s="137"/>
      <c r="NA322" s="137"/>
      <c r="NB322" s="137"/>
      <c r="NC322" s="137"/>
      <c r="ND322" s="137"/>
      <c r="NE322" s="137"/>
      <c r="NF322" s="137"/>
      <c r="NG322" s="137"/>
      <c r="NH322" s="137"/>
      <c r="NI322" s="137"/>
      <c r="NJ322" s="137"/>
      <c r="NK322" s="137"/>
      <c r="NL322" s="137"/>
      <c r="NM322" s="137"/>
      <c r="NN322" s="137"/>
      <c r="NO322" s="137"/>
      <c r="NP322" s="137"/>
      <c r="NQ322" s="137"/>
      <c r="NR322" s="137"/>
      <c r="NS322" s="137"/>
      <c r="NT322" s="137"/>
      <c r="NU322" s="137"/>
      <c r="NV322" s="137"/>
      <c r="NW322" s="137"/>
      <c r="NX322" s="137"/>
      <c r="NY322" s="137"/>
      <c r="NZ322" s="137"/>
      <c r="OA322" s="137"/>
      <c r="OB322" s="137"/>
      <c r="OC322" s="137"/>
      <c r="OD322" s="137"/>
      <c r="OE322" s="137"/>
      <c r="OF322" s="137"/>
      <c r="OG322" s="137"/>
      <c r="OH322" s="137"/>
      <c r="OI322" s="137"/>
      <c r="OJ322" s="137"/>
      <c r="OK322" s="137"/>
      <c r="OL322" s="137"/>
      <c r="OM322" s="137"/>
      <c r="ON322" s="137"/>
      <c r="OO322" s="137"/>
      <c r="OP322" s="137"/>
      <c r="OQ322" s="137"/>
      <c r="OR322" s="137"/>
      <c r="OS322" s="137"/>
      <c r="OT322" s="137"/>
      <c r="OU322" s="137"/>
      <c r="OV322" s="137"/>
      <c r="OW322" s="137"/>
      <c r="OX322" s="137"/>
      <c r="OY322" s="137"/>
      <c r="OZ322" s="137"/>
      <c r="PA322" s="137"/>
      <c r="PB322" s="137"/>
      <c r="PC322" s="137"/>
      <c r="PD322" s="137"/>
      <c r="PE322" s="137"/>
      <c r="PF322" s="137"/>
      <c r="PG322" s="137"/>
      <c r="PH322" s="137"/>
      <c r="PI322" s="137"/>
      <c r="PJ322" s="137"/>
      <c r="PK322" s="137"/>
      <c r="PL322" s="137"/>
      <c r="PM322" s="137"/>
      <c r="PN322" s="137"/>
      <c r="PO322" s="137"/>
      <c r="PP322" s="137"/>
      <c r="PQ322" s="137"/>
      <c r="PR322" s="137"/>
      <c r="PS322" s="137"/>
      <c r="PT322" s="137"/>
      <c r="PU322" s="137"/>
      <c r="PV322" s="137"/>
      <c r="PW322" s="137"/>
      <c r="PX322" s="137"/>
      <c r="PY322" s="137"/>
      <c r="PZ322" s="137"/>
      <c r="QA322" s="137"/>
      <c r="QB322" s="137"/>
      <c r="QC322" s="137"/>
      <c r="QD322" s="137"/>
      <c r="QE322" s="137"/>
      <c r="QF322" s="137"/>
      <c r="QG322" s="137"/>
      <c r="QH322" s="137"/>
      <c r="QI322" s="137"/>
      <c r="QJ322" s="137"/>
      <c r="QK322" s="137"/>
      <c r="QL322" s="137"/>
      <c r="QM322" s="137"/>
      <c r="QN322" s="137"/>
      <c r="QO322" s="137"/>
      <c r="QP322" s="137"/>
      <c r="QQ322" s="137"/>
      <c r="QR322" s="137"/>
      <c r="QS322" s="137"/>
      <c r="QT322" s="137"/>
      <c r="QU322" s="137"/>
      <c r="QV322" s="137"/>
      <c r="QW322" s="137"/>
      <c r="QX322" s="137"/>
      <c r="QY322" s="137"/>
      <c r="QZ322" s="137"/>
      <c r="RA322" s="137"/>
      <c r="RB322" s="137"/>
      <c r="RC322" s="137"/>
      <c r="RD322" s="137"/>
      <c r="RE322" s="137"/>
      <c r="RF322" s="137"/>
      <c r="RG322" s="137"/>
      <c r="RH322" s="137"/>
      <c r="RI322" s="137"/>
      <c r="RJ322" s="137"/>
      <c r="RK322" s="137"/>
      <c r="RL322" s="137"/>
      <c r="RM322" s="137"/>
      <c r="RN322" s="137"/>
      <c r="RO322" s="137"/>
      <c r="RP322" s="137"/>
      <c r="RQ322" s="137"/>
      <c r="RR322" s="137"/>
      <c r="RS322" s="137"/>
      <c r="RT322" s="137"/>
      <c r="RU322" s="137"/>
      <c r="RV322" s="137"/>
      <c r="RW322" s="137"/>
    </row>
    <row r="323" spans="1:491" ht="15.75" x14ac:dyDescent="0.25">
      <c r="A323" s="257" t="s">
        <v>135</v>
      </c>
      <c r="B323" s="266" t="s">
        <v>178</v>
      </c>
      <c r="C323" s="13" t="s">
        <v>2</v>
      </c>
      <c r="D323" s="146">
        <f>D324</f>
        <v>55379.14602</v>
      </c>
      <c r="E323" s="145">
        <f>E324</f>
        <v>53924.985289999997</v>
      </c>
      <c r="F323" s="14">
        <f>E323/D323</f>
        <v>0.97374172708486983</v>
      </c>
      <c r="G323" s="109" t="s">
        <v>92</v>
      </c>
      <c r="H323" s="106"/>
    </row>
    <row r="324" spans="1:491" ht="15.75" x14ac:dyDescent="0.25">
      <c r="A324" s="258"/>
      <c r="B324" s="267"/>
      <c r="C324" s="13" t="s">
        <v>3</v>
      </c>
      <c r="D324" s="190">
        <v>55379.14602</v>
      </c>
      <c r="E324" s="190">
        <v>53924.985289999997</v>
      </c>
      <c r="F324" s="101">
        <f t="shared" ref="F324:F326" si="79">E324/D324</f>
        <v>0.97374172708486983</v>
      </c>
      <c r="G324" s="109"/>
      <c r="H324" s="108"/>
    </row>
    <row r="325" spans="1:491" ht="15.75" x14ac:dyDescent="0.25">
      <c r="A325" s="258"/>
      <c r="B325" s="267"/>
      <c r="C325" s="13" t="s">
        <v>4</v>
      </c>
      <c r="D325" s="145"/>
      <c r="E325" s="145"/>
      <c r="F325" s="101" t="e">
        <f t="shared" si="79"/>
        <v>#DIV/0!</v>
      </c>
      <c r="G325" s="109"/>
      <c r="H325" s="108"/>
    </row>
    <row r="326" spans="1:491" ht="15.75" x14ac:dyDescent="0.25">
      <c r="A326" s="259"/>
      <c r="B326" s="268"/>
      <c r="C326" s="13" t="s">
        <v>5</v>
      </c>
      <c r="D326" s="145"/>
      <c r="E326" s="145"/>
      <c r="F326" s="101" t="e">
        <f t="shared" si="79"/>
        <v>#DIV/0!</v>
      </c>
      <c r="G326" s="109"/>
      <c r="H326" s="108"/>
    </row>
    <row r="327" spans="1:491" ht="15.75" x14ac:dyDescent="0.25">
      <c r="A327" s="257" t="s">
        <v>149</v>
      </c>
      <c r="B327" s="266" t="s">
        <v>179</v>
      </c>
      <c r="C327" s="13" t="s">
        <v>2</v>
      </c>
      <c r="D327" s="145">
        <f>D328</f>
        <v>14416.3</v>
      </c>
      <c r="E327" s="190">
        <f>E328</f>
        <v>13256.67266</v>
      </c>
      <c r="F327" s="101">
        <f>E327/D327</f>
        <v>0.91956137566504592</v>
      </c>
      <c r="G327" s="109" t="s">
        <v>161</v>
      </c>
      <c r="H327" s="120"/>
    </row>
    <row r="328" spans="1:491" ht="15.75" x14ac:dyDescent="0.25">
      <c r="A328" s="258"/>
      <c r="B328" s="267"/>
      <c r="C328" s="13" t="s">
        <v>3</v>
      </c>
      <c r="D328" s="190">
        <v>14416.3</v>
      </c>
      <c r="E328" s="190">
        <v>13256.67266</v>
      </c>
      <c r="F328" s="101">
        <f t="shared" ref="F328:F330" si="80">E328/D328</f>
        <v>0.91956137566504592</v>
      </c>
      <c r="H328" s="120"/>
    </row>
    <row r="329" spans="1:491" ht="15.75" x14ac:dyDescent="0.25">
      <c r="A329" s="258"/>
      <c r="B329" s="267"/>
      <c r="C329" s="13" t="s">
        <v>4</v>
      </c>
      <c r="D329" s="145"/>
      <c r="E329" s="145"/>
      <c r="F329" s="101" t="e">
        <f t="shared" si="80"/>
        <v>#DIV/0!</v>
      </c>
      <c r="G329" s="119"/>
      <c r="H329" s="120"/>
    </row>
    <row r="330" spans="1:491" ht="15.75" x14ac:dyDescent="0.25">
      <c r="A330" s="259"/>
      <c r="B330" s="268"/>
      <c r="C330" s="13" t="s">
        <v>5</v>
      </c>
      <c r="D330" s="145"/>
      <c r="E330" s="145"/>
      <c r="F330" s="101" t="e">
        <f t="shared" si="80"/>
        <v>#DIV/0!</v>
      </c>
      <c r="G330" s="119"/>
      <c r="H330" s="120"/>
    </row>
    <row r="331" spans="1:491" ht="15.75" x14ac:dyDescent="0.25">
      <c r="A331" s="257" t="s">
        <v>150</v>
      </c>
      <c r="B331" s="266" t="s">
        <v>180</v>
      </c>
      <c r="C331" s="13" t="s">
        <v>2</v>
      </c>
      <c r="D331" s="146">
        <f>D332</f>
        <v>3138454.8246699991</v>
      </c>
      <c r="E331" s="145">
        <f>E332</f>
        <v>3120408.3249599999</v>
      </c>
      <c r="F331" s="14">
        <f>E331/D331</f>
        <v>0.99424987749763238</v>
      </c>
      <c r="G331" s="109" t="s">
        <v>92</v>
      </c>
      <c r="H331" s="106"/>
    </row>
    <row r="332" spans="1:491" ht="15.75" x14ac:dyDescent="0.25">
      <c r="A332" s="258"/>
      <c r="B332" s="267"/>
      <c r="C332" s="13" t="s">
        <v>3</v>
      </c>
      <c r="D332" s="190">
        <v>3138454.8246699991</v>
      </c>
      <c r="E332" s="190">
        <v>3120408.3249599999</v>
      </c>
      <c r="F332" s="101">
        <f t="shared" ref="F332:F334" si="81">E332/D332</f>
        <v>0.99424987749763238</v>
      </c>
      <c r="G332" s="109"/>
      <c r="H332" s="108"/>
    </row>
    <row r="333" spans="1:491" ht="15.75" x14ac:dyDescent="0.25">
      <c r="A333" s="258"/>
      <c r="B333" s="267"/>
      <c r="C333" s="13" t="s">
        <v>4</v>
      </c>
      <c r="D333" s="145"/>
      <c r="E333" s="145"/>
      <c r="F333" s="101" t="e">
        <f t="shared" si="81"/>
        <v>#DIV/0!</v>
      </c>
      <c r="G333" s="109"/>
      <c r="H333" s="108"/>
    </row>
    <row r="334" spans="1:491" ht="15.75" x14ac:dyDescent="0.25">
      <c r="A334" s="259"/>
      <c r="B334" s="268"/>
      <c r="C334" s="13" t="s">
        <v>5</v>
      </c>
      <c r="D334" s="145"/>
      <c r="E334" s="145"/>
      <c r="F334" s="101" t="e">
        <f t="shared" si="81"/>
        <v>#DIV/0!</v>
      </c>
      <c r="G334" s="109"/>
      <c r="H334" s="108"/>
    </row>
    <row r="335" spans="1:491" ht="15.75" x14ac:dyDescent="0.25">
      <c r="A335" s="257" t="s">
        <v>136</v>
      </c>
      <c r="B335" s="266" t="s">
        <v>181</v>
      </c>
      <c r="C335" s="13" t="s">
        <v>2</v>
      </c>
      <c r="D335" s="145">
        <f>D336</f>
        <v>4922.8759999999984</v>
      </c>
      <c r="E335" s="190">
        <f>E336</f>
        <v>4922.8759999999984</v>
      </c>
      <c r="F335" s="101">
        <f>E335/D335</f>
        <v>1</v>
      </c>
      <c r="G335" s="109" t="s">
        <v>161</v>
      </c>
      <c r="H335" s="120"/>
    </row>
    <row r="336" spans="1:491" ht="15.75" x14ac:dyDescent="0.25">
      <c r="A336" s="258"/>
      <c r="B336" s="267"/>
      <c r="C336" s="13" t="s">
        <v>3</v>
      </c>
      <c r="D336" s="190">
        <v>4922.8759999999984</v>
      </c>
      <c r="E336" s="190">
        <v>4922.8759999999984</v>
      </c>
      <c r="F336" s="101">
        <f t="shared" ref="F336:F338" si="82">E336/D336</f>
        <v>1</v>
      </c>
      <c r="G336" s="119"/>
      <c r="H336" s="120"/>
    </row>
    <row r="337" spans="1:491" ht="15.75" x14ac:dyDescent="0.25">
      <c r="A337" s="258"/>
      <c r="B337" s="267"/>
      <c r="C337" s="13" t="s">
        <v>4</v>
      </c>
      <c r="D337" s="145"/>
      <c r="E337" s="145"/>
      <c r="F337" s="101" t="e">
        <f t="shared" si="82"/>
        <v>#DIV/0!</v>
      </c>
      <c r="G337" s="119"/>
      <c r="H337" s="120"/>
    </row>
    <row r="338" spans="1:491" ht="15.75" x14ac:dyDescent="0.25">
      <c r="A338" s="259"/>
      <c r="B338" s="268"/>
      <c r="C338" s="13" t="s">
        <v>5</v>
      </c>
      <c r="D338" s="145"/>
      <c r="E338" s="145"/>
      <c r="F338" s="101" t="e">
        <f t="shared" si="82"/>
        <v>#DIV/0!</v>
      </c>
      <c r="G338" s="119"/>
      <c r="H338" s="120"/>
    </row>
    <row r="339" spans="1:491" ht="15.75" x14ac:dyDescent="0.25">
      <c r="A339" s="257" t="s">
        <v>68</v>
      </c>
      <c r="B339" s="266" t="s">
        <v>182</v>
      </c>
      <c r="C339" s="13" t="s">
        <v>2</v>
      </c>
      <c r="D339" s="146">
        <f>D340</f>
        <v>1607</v>
      </c>
      <c r="E339" s="145">
        <f>E340</f>
        <v>1583.47981</v>
      </c>
      <c r="F339" s="14">
        <f>E339/D339</f>
        <v>0.98536391412570012</v>
      </c>
      <c r="G339" s="109" t="s">
        <v>92</v>
      </c>
      <c r="H339" s="106"/>
    </row>
    <row r="340" spans="1:491" ht="15.75" x14ac:dyDescent="0.25">
      <c r="A340" s="258"/>
      <c r="B340" s="267"/>
      <c r="C340" s="13" t="s">
        <v>3</v>
      </c>
      <c r="D340" s="190">
        <v>1607</v>
      </c>
      <c r="E340" s="190">
        <v>1583.47981</v>
      </c>
      <c r="F340" s="101">
        <f t="shared" ref="F340:F342" si="83">E340/D340</f>
        <v>0.98536391412570012</v>
      </c>
      <c r="G340" s="109"/>
      <c r="H340" s="108"/>
    </row>
    <row r="341" spans="1:491" ht="15.75" x14ac:dyDescent="0.25">
      <c r="A341" s="258"/>
      <c r="B341" s="267"/>
      <c r="C341" s="13" t="s">
        <v>4</v>
      </c>
      <c r="D341" s="145"/>
      <c r="E341" s="145"/>
      <c r="F341" s="101" t="e">
        <f t="shared" si="83"/>
        <v>#DIV/0!</v>
      </c>
      <c r="G341" s="109"/>
      <c r="H341" s="108"/>
    </row>
    <row r="342" spans="1:491" ht="15.75" x14ac:dyDescent="0.25">
      <c r="A342" s="259"/>
      <c r="B342" s="268"/>
      <c r="C342" s="13" t="s">
        <v>5</v>
      </c>
      <c r="D342" s="145"/>
      <c r="E342" s="145"/>
      <c r="F342" s="101" t="e">
        <f t="shared" si="83"/>
        <v>#DIV/0!</v>
      </c>
      <c r="G342" s="109"/>
      <c r="H342" s="108"/>
    </row>
    <row r="343" spans="1:491" ht="15.75" x14ac:dyDescent="0.25">
      <c r="A343" s="257" t="s">
        <v>293</v>
      </c>
      <c r="B343" s="266" t="s">
        <v>292</v>
      </c>
      <c r="C343" s="13" t="s">
        <v>2</v>
      </c>
      <c r="D343" s="146">
        <f>D344</f>
        <v>30</v>
      </c>
      <c r="E343" s="145">
        <f>E344</f>
        <v>25</v>
      </c>
      <c r="F343" s="14">
        <f>E343/D343</f>
        <v>0.83333333333333337</v>
      </c>
      <c r="G343" s="109" t="s">
        <v>92</v>
      </c>
      <c r="H343" s="106"/>
    </row>
    <row r="344" spans="1:491" ht="15.75" x14ac:dyDescent="0.25">
      <c r="A344" s="258"/>
      <c r="B344" s="267"/>
      <c r="C344" s="13" t="s">
        <v>3</v>
      </c>
      <c r="D344" s="190">
        <v>30</v>
      </c>
      <c r="E344" s="190">
        <v>25</v>
      </c>
      <c r="F344" s="101">
        <f t="shared" ref="F344:F346" si="84">E344/D344</f>
        <v>0.83333333333333337</v>
      </c>
      <c r="G344" s="109"/>
      <c r="H344" s="108"/>
    </row>
    <row r="345" spans="1:491" ht="15.75" x14ac:dyDescent="0.25">
      <c r="A345" s="258"/>
      <c r="B345" s="267"/>
      <c r="C345" s="13" t="s">
        <v>4</v>
      </c>
      <c r="D345" s="145"/>
      <c r="E345" s="145"/>
      <c r="F345" s="101" t="e">
        <f t="shared" si="84"/>
        <v>#DIV/0!</v>
      </c>
      <c r="G345" s="109"/>
      <c r="H345" s="108"/>
    </row>
    <row r="346" spans="1:491" ht="15.75" x14ac:dyDescent="0.25">
      <c r="A346" s="259"/>
      <c r="B346" s="268"/>
      <c r="C346" s="13" t="s">
        <v>5</v>
      </c>
      <c r="D346" s="145"/>
      <c r="E346" s="145"/>
      <c r="F346" s="101" t="e">
        <f t="shared" si="84"/>
        <v>#DIV/0!</v>
      </c>
      <c r="G346" s="109"/>
      <c r="H346" s="108"/>
    </row>
    <row r="347" spans="1:491" s="138" customFormat="1" ht="15.75" x14ac:dyDescent="0.25">
      <c r="A347" s="275" t="s">
        <v>59</v>
      </c>
      <c r="B347" s="278" t="s">
        <v>183</v>
      </c>
      <c r="C347" s="122" t="s">
        <v>2</v>
      </c>
      <c r="D347" s="144">
        <f>D349</f>
        <v>8785.9</v>
      </c>
      <c r="E347" s="144">
        <f>E349</f>
        <v>8620.1185999999998</v>
      </c>
      <c r="F347" s="123">
        <f>E347/D347</f>
        <v>0.98113097121524262</v>
      </c>
      <c r="G347" s="121" t="s">
        <v>92</v>
      </c>
      <c r="H347" s="136"/>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37"/>
      <c r="BS347" s="137"/>
      <c r="BT347" s="137"/>
      <c r="BU347" s="137"/>
      <c r="BV347" s="137"/>
      <c r="BW347" s="137"/>
      <c r="BX347" s="137"/>
      <c r="BY347" s="137"/>
      <c r="BZ347" s="137"/>
      <c r="CA347" s="137"/>
      <c r="CB347" s="137"/>
      <c r="CC347" s="137"/>
      <c r="CD347" s="137"/>
      <c r="CE347" s="137"/>
      <c r="CF347" s="137"/>
      <c r="CG347" s="137"/>
      <c r="CH347" s="137"/>
      <c r="CI347" s="137"/>
      <c r="CJ347" s="137"/>
      <c r="CK347" s="137"/>
      <c r="CL347" s="137"/>
      <c r="CM347" s="137"/>
      <c r="CN347" s="137"/>
      <c r="CO347" s="137"/>
      <c r="CP347" s="137"/>
      <c r="CQ347" s="137"/>
      <c r="CR347" s="137"/>
      <c r="CS347" s="137"/>
      <c r="CT347" s="137"/>
      <c r="CU347" s="137"/>
      <c r="CV347" s="137"/>
      <c r="CW347" s="137"/>
      <c r="CX347" s="137"/>
      <c r="CY347" s="137"/>
      <c r="CZ347" s="137"/>
      <c r="DA347" s="137"/>
      <c r="DB347" s="137"/>
      <c r="DC347" s="137"/>
      <c r="DD347" s="137"/>
      <c r="DE347" s="137"/>
      <c r="DF347" s="137"/>
      <c r="DG347" s="137"/>
      <c r="DH347" s="137"/>
      <c r="DI347" s="137"/>
      <c r="DJ347" s="137"/>
      <c r="DK347" s="137"/>
      <c r="DL347" s="137"/>
      <c r="DM347" s="137"/>
      <c r="DN347" s="137"/>
      <c r="DO347" s="137"/>
      <c r="DP347" s="137"/>
      <c r="DQ347" s="137"/>
      <c r="DR347" s="137"/>
      <c r="DS347" s="137"/>
      <c r="DT347" s="137"/>
      <c r="DU347" s="137"/>
      <c r="DV347" s="137"/>
      <c r="DW347" s="137"/>
      <c r="DX347" s="137"/>
      <c r="DY347" s="137"/>
      <c r="DZ347" s="137"/>
      <c r="EA347" s="137"/>
      <c r="EB347" s="137"/>
      <c r="EC347" s="137"/>
      <c r="ED347" s="137"/>
      <c r="EE347" s="137"/>
      <c r="EF347" s="137"/>
      <c r="EG347" s="137"/>
      <c r="EH347" s="137"/>
      <c r="EI347" s="137"/>
      <c r="EJ347" s="137"/>
      <c r="EK347" s="137"/>
      <c r="EL347" s="137"/>
      <c r="EM347" s="137"/>
      <c r="EN347" s="137"/>
      <c r="EO347" s="137"/>
      <c r="EP347" s="137"/>
      <c r="EQ347" s="137"/>
      <c r="ER347" s="137"/>
      <c r="ES347" s="137"/>
      <c r="ET347" s="137"/>
      <c r="EU347" s="137"/>
      <c r="EV347" s="137"/>
      <c r="EW347" s="137"/>
      <c r="EX347" s="137"/>
      <c r="EY347" s="137"/>
      <c r="EZ347" s="137"/>
      <c r="FA347" s="137"/>
      <c r="FB347" s="137"/>
      <c r="FC347" s="137"/>
      <c r="FD347" s="137"/>
      <c r="FE347" s="137"/>
      <c r="FF347" s="137"/>
      <c r="FG347" s="137"/>
      <c r="FH347" s="137"/>
      <c r="FI347" s="137"/>
      <c r="FJ347" s="137"/>
      <c r="FK347" s="137"/>
      <c r="FL347" s="137"/>
      <c r="FM347" s="137"/>
      <c r="FN347" s="137"/>
      <c r="FO347" s="137"/>
      <c r="FP347" s="137"/>
      <c r="FQ347" s="137"/>
      <c r="FR347" s="137"/>
      <c r="FS347" s="137"/>
      <c r="FT347" s="137"/>
      <c r="FU347" s="137"/>
      <c r="FV347" s="137"/>
      <c r="FW347" s="137"/>
      <c r="FX347" s="137"/>
      <c r="FY347" s="137"/>
      <c r="FZ347" s="137"/>
      <c r="GA347" s="137"/>
      <c r="GB347" s="137"/>
      <c r="GC347" s="137"/>
      <c r="GD347" s="137"/>
      <c r="GE347" s="137"/>
      <c r="GF347" s="137"/>
      <c r="GG347" s="137"/>
      <c r="GH347" s="137"/>
      <c r="GI347" s="137"/>
      <c r="GJ347" s="137"/>
      <c r="GK347" s="137"/>
      <c r="GL347" s="137"/>
      <c r="GM347" s="137"/>
      <c r="GN347" s="137"/>
      <c r="GO347" s="137"/>
      <c r="GP347" s="137"/>
      <c r="GQ347" s="137"/>
      <c r="GR347" s="137"/>
      <c r="GS347" s="137"/>
      <c r="GT347" s="137"/>
      <c r="GU347" s="137"/>
      <c r="GV347" s="137"/>
      <c r="GW347" s="137"/>
      <c r="GX347" s="137"/>
      <c r="GY347" s="137"/>
      <c r="GZ347" s="137"/>
      <c r="HA347" s="137"/>
      <c r="HB347" s="137"/>
      <c r="HC347" s="137"/>
      <c r="HD347" s="137"/>
      <c r="HE347" s="137"/>
      <c r="HF347" s="137"/>
      <c r="HG347" s="137"/>
      <c r="HH347" s="137"/>
      <c r="HI347" s="137"/>
      <c r="HJ347" s="137"/>
      <c r="HK347" s="137"/>
      <c r="HL347" s="137"/>
      <c r="HM347" s="137"/>
      <c r="HN347" s="137"/>
      <c r="HO347" s="137"/>
      <c r="HP347" s="137"/>
      <c r="HQ347" s="137"/>
      <c r="HR347" s="137"/>
      <c r="HS347" s="137"/>
      <c r="HT347" s="137"/>
      <c r="HU347" s="137"/>
      <c r="HV347" s="137"/>
      <c r="HW347" s="137"/>
      <c r="HX347" s="137"/>
      <c r="HY347" s="137"/>
      <c r="HZ347" s="137"/>
      <c r="IA347" s="137"/>
      <c r="IB347" s="137"/>
      <c r="IC347" s="137"/>
      <c r="ID347" s="137"/>
      <c r="IE347" s="137"/>
      <c r="IF347" s="137"/>
      <c r="IG347" s="137"/>
      <c r="IH347" s="137"/>
      <c r="II347" s="137"/>
      <c r="IJ347" s="137"/>
      <c r="IK347" s="137"/>
      <c r="IL347" s="137"/>
      <c r="IM347" s="137"/>
      <c r="IN347" s="137"/>
      <c r="IO347" s="137"/>
      <c r="IP347" s="137"/>
      <c r="IQ347" s="137"/>
      <c r="IR347" s="137"/>
      <c r="IS347" s="137"/>
      <c r="IT347" s="137"/>
      <c r="IU347" s="137"/>
      <c r="IV347" s="137"/>
      <c r="IW347" s="137"/>
      <c r="IX347" s="137"/>
      <c r="IY347" s="137"/>
      <c r="IZ347" s="137"/>
      <c r="JA347" s="137"/>
      <c r="JB347" s="137"/>
      <c r="JC347" s="137"/>
      <c r="JD347" s="137"/>
      <c r="JE347" s="137"/>
      <c r="JF347" s="137"/>
      <c r="JG347" s="137"/>
      <c r="JH347" s="137"/>
      <c r="JI347" s="137"/>
      <c r="JJ347" s="137"/>
      <c r="JK347" s="137"/>
      <c r="JL347" s="137"/>
      <c r="JM347" s="137"/>
      <c r="JN347" s="137"/>
      <c r="JO347" s="137"/>
      <c r="JP347" s="137"/>
      <c r="JQ347" s="137"/>
      <c r="JR347" s="137"/>
      <c r="JS347" s="137"/>
      <c r="JT347" s="137"/>
      <c r="JU347" s="137"/>
      <c r="JV347" s="137"/>
      <c r="JW347" s="137"/>
      <c r="JX347" s="137"/>
      <c r="JY347" s="137"/>
      <c r="JZ347" s="137"/>
      <c r="KA347" s="137"/>
      <c r="KB347" s="137"/>
      <c r="KC347" s="137"/>
      <c r="KD347" s="137"/>
      <c r="KE347" s="137"/>
      <c r="KF347" s="137"/>
      <c r="KG347" s="137"/>
      <c r="KH347" s="137"/>
      <c r="KI347" s="137"/>
      <c r="KJ347" s="137"/>
      <c r="KK347" s="137"/>
      <c r="KL347" s="137"/>
      <c r="KM347" s="137"/>
      <c r="KN347" s="137"/>
      <c r="KO347" s="137"/>
      <c r="KP347" s="137"/>
      <c r="KQ347" s="137"/>
      <c r="KR347" s="137"/>
      <c r="KS347" s="137"/>
      <c r="KT347" s="137"/>
      <c r="KU347" s="137"/>
      <c r="KV347" s="137"/>
      <c r="KW347" s="137"/>
      <c r="KX347" s="137"/>
      <c r="KY347" s="137"/>
      <c r="KZ347" s="137"/>
      <c r="LA347" s="137"/>
      <c r="LB347" s="137"/>
      <c r="LC347" s="137"/>
      <c r="LD347" s="137"/>
      <c r="LE347" s="137"/>
      <c r="LF347" s="137"/>
      <c r="LG347" s="137"/>
      <c r="LH347" s="137"/>
      <c r="LI347" s="137"/>
      <c r="LJ347" s="137"/>
      <c r="LK347" s="137"/>
      <c r="LL347" s="137"/>
      <c r="LM347" s="137"/>
      <c r="LN347" s="137"/>
      <c r="LO347" s="137"/>
      <c r="LP347" s="137"/>
      <c r="LQ347" s="137"/>
      <c r="LR347" s="137"/>
      <c r="LS347" s="137"/>
      <c r="LT347" s="137"/>
      <c r="LU347" s="137"/>
      <c r="LV347" s="137"/>
      <c r="LW347" s="137"/>
      <c r="LX347" s="137"/>
      <c r="LY347" s="137"/>
      <c r="LZ347" s="137"/>
      <c r="MA347" s="137"/>
      <c r="MB347" s="137"/>
      <c r="MC347" s="137"/>
      <c r="MD347" s="137"/>
      <c r="ME347" s="137"/>
      <c r="MF347" s="137"/>
      <c r="MG347" s="137"/>
      <c r="MH347" s="137"/>
      <c r="MI347" s="137"/>
      <c r="MJ347" s="137"/>
      <c r="MK347" s="137"/>
      <c r="ML347" s="137"/>
      <c r="MM347" s="137"/>
      <c r="MN347" s="137"/>
      <c r="MO347" s="137"/>
      <c r="MP347" s="137"/>
      <c r="MQ347" s="137"/>
      <c r="MR347" s="137"/>
      <c r="MS347" s="137"/>
      <c r="MT347" s="137"/>
      <c r="MU347" s="137"/>
      <c r="MV347" s="137"/>
      <c r="MW347" s="137"/>
      <c r="MX347" s="137"/>
      <c r="MY347" s="137"/>
      <c r="MZ347" s="137"/>
      <c r="NA347" s="137"/>
      <c r="NB347" s="137"/>
      <c r="NC347" s="137"/>
      <c r="ND347" s="137"/>
      <c r="NE347" s="137"/>
      <c r="NF347" s="137"/>
      <c r="NG347" s="137"/>
      <c r="NH347" s="137"/>
      <c r="NI347" s="137"/>
      <c r="NJ347" s="137"/>
      <c r="NK347" s="137"/>
      <c r="NL347" s="137"/>
      <c r="NM347" s="137"/>
      <c r="NN347" s="137"/>
      <c r="NO347" s="137"/>
      <c r="NP347" s="137"/>
      <c r="NQ347" s="137"/>
      <c r="NR347" s="137"/>
      <c r="NS347" s="137"/>
      <c r="NT347" s="137"/>
      <c r="NU347" s="137"/>
      <c r="NV347" s="137"/>
      <c r="NW347" s="137"/>
      <c r="NX347" s="137"/>
      <c r="NY347" s="137"/>
      <c r="NZ347" s="137"/>
      <c r="OA347" s="137"/>
      <c r="OB347" s="137"/>
      <c r="OC347" s="137"/>
      <c r="OD347" s="137"/>
      <c r="OE347" s="137"/>
      <c r="OF347" s="137"/>
      <c r="OG347" s="137"/>
      <c r="OH347" s="137"/>
      <c r="OI347" s="137"/>
      <c r="OJ347" s="137"/>
      <c r="OK347" s="137"/>
      <c r="OL347" s="137"/>
      <c r="OM347" s="137"/>
      <c r="ON347" s="137"/>
      <c r="OO347" s="137"/>
      <c r="OP347" s="137"/>
      <c r="OQ347" s="137"/>
      <c r="OR347" s="137"/>
      <c r="OS347" s="137"/>
      <c r="OT347" s="137"/>
      <c r="OU347" s="137"/>
      <c r="OV347" s="137"/>
      <c r="OW347" s="137"/>
      <c r="OX347" s="137"/>
      <c r="OY347" s="137"/>
      <c r="OZ347" s="137"/>
      <c r="PA347" s="137"/>
      <c r="PB347" s="137"/>
      <c r="PC347" s="137"/>
      <c r="PD347" s="137"/>
      <c r="PE347" s="137"/>
      <c r="PF347" s="137"/>
      <c r="PG347" s="137"/>
      <c r="PH347" s="137"/>
      <c r="PI347" s="137"/>
      <c r="PJ347" s="137"/>
      <c r="PK347" s="137"/>
      <c r="PL347" s="137"/>
      <c r="PM347" s="137"/>
      <c r="PN347" s="137"/>
      <c r="PO347" s="137"/>
      <c r="PP347" s="137"/>
      <c r="PQ347" s="137"/>
      <c r="PR347" s="137"/>
      <c r="PS347" s="137"/>
      <c r="PT347" s="137"/>
      <c r="PU347" s="137"/>
      <c r="PV347" s="137"/>
      <c r="PW347" s="137"/>
      <c r="PX347" s="137"/>
      <c r="PY347" s="137"/>
      <c r="PZ347" s="137"/>
      <c r="QA347" s="137"/>
      <c r="QB347" s="137"/>
      <c r="QC347" s="137"/>
      <c r="QD347" s="137"/>
      <c r="QE347" s="137"/>
      <c r="QF347" s="137"/>
      <c r="QG347" s="137"/>
      <c r="QH347" s="137"/>
      <c r="QI347" s="137"/>
      <c r="QJ347" s="137"/>
      <c r="QK347" s="137"/>
      <c r="QL347" s="137"/>
      <c r="QM347" s="137"/>
      <c r="QN347" s="137"/>
      <c r="QO347" s="137"/>
      <c r="QP347" s="137"/>
      <c r="QQ347" s="137"/>
      <c r="QR347" s="137"/>
      <c r="QS347" s="137"/>
      <c r="QT347" s="137"/>
      <c r="QU347" s="137"/>
      <c r="QV347" s="137"/>
      <c r="QW347" s="137"/>
      <c r="QX347" s="137"/>
      <c r="QY347" s="137"/>
      <c r="QZ347" s="137"/>
      <c r="RA347" s="137"/>
      <c r="RB347" s="137"/>
      <c r="RC347" s="137"/>
      <c r="RD347" s="137"/>
      <c r="RE347" s="137"/>
      <c r="RF347" s="137"/>
      <c r="RG347" s="137"/>
      <c r="RH347" s="137"/>
      <c r="RI347" s="137"/>
      <c r="RJ347" s="137"/>
      <c r="RK347" s="137"/>
      <c r="RL347" s="137"/>
      <c r="RM347" s="137"/>
      <c r="RN347" s="137"/>
      <c r="RO347" s="137"/>
      <c r="RP347" s="137"/>
      <c r="RQ347" s="137"/>
      <c r="RR347" s="137"/>
      <c r="RS347" s="137"/>
      <c r="RT347" s="137"/>
      <c r="RU347" s="137"/>
      <c r="RV347" s="137"/>
      <c r="RW347" s="137"/>
    </row>
    <row r="348" spans="1:491" s="138" customFormat="1" ht="15.75" x14ac:dyDescent="0.25">
      <c r="A348" s="276"/>
      <c r="B348" s="279"/>
      <c r="C348" s="122" t="s">
        <v>3</v>
      </c>
      <c r="D348" s="144"/>
      <c r="E348" s="144"/>
      <c r="F348" s="123" t="e">
        <f t="shared" ref="F348:F350" si="85">E348/D348</f>
        <v>#DIV/0!</v>
      </c>
      <c r="G348" s="135"/>
      <c r="H348" s="136"/>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c r="BF348" s="137"/>
      <c r="BG348" s="137"/>
      <c r="BH348" s="137"/>
      <c r="BI348" s="137"/>
      <c r="BJ348" s="137"/>
      <c r="BK348" s="137"/>
      <c r="BL348" s="137"/>
      <c r="BM348" s="137"/>
      <c r="BN348" s="137"/>
      <c r="BO348" s="137"/>
      <c r="BP348" s="137"/>
      <c r="BQ348" s="137"/>
      <c r="BR348" s="137"/>
      <c r="BS348" s="137"/>
      <c r="BT348" s="137"/>
      <c r="BU348" s="137"/>
      <c r="BV348" s="137"/>
      <c r="BW348" s="137"/>
      <c r="BX348" s="137"/>
      <c r="BY348" s="137"/>
      <c r="BZ348" s="137"/>
      <c r="CA348" s="137"/>
      <c r="CB348" s="137"/>
      <c r="CC348" s="137"/>
      <c r="CD348" s="137"/>
      <c r="CE348" s="137"/>
      <c r="CF348" s="137"/>
      <c r="CG348" s="137"/>
      <c r="CH348" s="137"/>
      <c r="CI348" s="137"/>
      <c r="CJ348" s="137"/>
      <c r="CK348" s="137"/>
      <c r="CL348" s="137"/>
      <c r="CM348" s="137"/>
      <c r="CN348" s="137"/>
      <c r="CO348" s="137"/>
      <c r="CP348" s="137"/>
      <c r="CQ348" s="137"/>
      <c r="CR348" s="137"/>
      <c r="CS348" s="137"/>
      <c r="CT348" s="137"/>
      <c r="CU348" s="137"/>
      <c r="CV348" s="137"/>
      <c r="CW348" s="137"/>
      <c r="CX348" s="137"/>
      <c r="CY348" s="137"/>
      <c r="CZ348" s="137"/>
      <c r="DA348" s="137"/>
      <c r="DB348" s="137"/>
      <c r="DC348" s="137"/>
      <c r="DD348" s="137"/>
      <c r="DE348" s="137"/>
      <c r="DF348" s="137"/>
      <c r="DG348" s="137"/>
      <c r="DH348" s="137"/>
      <c r="DI348" s="137"/>
      <c r="DJ348" s="137"/>
      <c r="DK348" s="137"/>
      <c r="DL348" s="137"/>
      <c r="DM348" s="137"/>
      <c r="DN348" s="137"/>
      <c r="DO348" s="137"/>
      <c r="DP348" s="137"/>
      <c r="DQ348" s="137"/>
      <c r="DR348" s="137"/>
      <c r="DS348" s="137"/>
      <c r="DT348" s="137"/>
      <c r="DU348" s="137"/>
      <c r="DV348" s="137"/>
      <c r="DW348" s="137"/>
      <c r="DX348" s="137"/>
      <c r="DY348" s="137"/>
      <c r="DZ348" s="137"/>
      <c r="EA348" s="137"/>
      <c r="EB348" s="137"/>
      <c r="EC348" s="137"/>
      <c r="ED348" s="137"/>
      <c r="EE348" s="137"/>
      <c r="EF348" s="137"/>
      <c r="EG348" s="137"/>
      <c r="EH348" s="137"/>
      <c r="EI348" s="137"/>
      <c r="EJ348" s="137"/>
      <c r="EK348" s="137"/>
      <c r="EL348" s="137"/>
      <c r="EM348" s="137"/>
      <c r="EN348" s="137"/>
      <c r="EO348" s="137"/>
      <c r="EP348" s="137"/>
      <c r="EQ348" s="137"/>
      <c r="ER348" s="137"/>
      <c r="ES348" s="137"/>
      <c r="ET348" s="137"/>
      <c r="EU348" s="137"/>
      <c r="EV348" s="137"/>
      <c r="EW348" s="137"/>
      <c r="EX348" s="137"/>
      <c r="EY348" s="137"/>
      <c r="EZ348" s="137"/>
      <c r="FA348" s="137"/>
      <c r="FB348" s="137"/>
      <c r="FC348" s="137"/>
      <c r="FD348" s="137"/>
      <c r="FE348" s="137"/>
      <c r="FF348" s="137"/>
      <c r="FG348" s="137"/>
      <c r="FH348" s="137"/>
      <c r="FI348" s="137"/>
      <c r="FJ348" s="137"/>
      <c r="FK348" s="137"/>
      <c r="FL348" s="137"/>
      <c r="FM348" s="137"/>
      <c r="FN348" s="137"/>
      <c r="FO348" s="137"/>
      <c r="FP348" s="137"/>
      <c r="FQ348" s="137"/>
      <c r="FR348" s="137"/>
      <c r="FS348" s="137"/>
      <c r="FT348" s="137"/>
      <c r="FU348" s="137"/>
      <c r="FV348" s="137"/>
      <c r="FW348" s="137"/>
      <c r="FX348" s="137"/>
      <c r="FY348" s="137"/>
      <c r="FZ348" s="137"/>
      <c r="GA348" s="137"/>
      <c r="GB348" s="137"/>
      <c r="GC348" s="137"/>
      <c r="GD348" s="137"/>
      <c r="GE348" s="137"/>
      <c r="GF348" s="137"/>
      <c r="GG348" s="137"/>
      <c r="GH348" s="137"/>
      <c r="GI348" s="137"/>
      <c r="GJ348" s="137"/>
      <c r="GK348" s="137"/>
      <c r="GL348" s="137"/>
      <c r="GM348" s="137"/>
      <c r="GN348" s="137"/>
      <c r="GO348" s="137"/>
      <c r="GP348" s="137"/>
      <c r="GQ348" s="137"/>
      <c r="GR348" s="137"/>
      <c r="GS348" s="137"/>
      <c r="GT348" s="137"/>
      <c r="GU348" s="137"/>
      <c r="GV348" s="137"/>
      <c r="GW348" s="137"/>
      <c r="GX348" s="137"/>
      <c r="GY348" s="137"/>
      <c r="GZ348" s="137"/>
      <c r="HA348" s="137"/>
      <c r="HB348" s="137"/>
      <c r="HC348" s="137"/>
      <c r="HD348" s="137"/>
      <c r="HE348" s="137"/>
      <c r="HF348" s="137"/>
      <c r="HG348" s="137"/>
      <c r="HH348" s="137"/>
      <c r="HI348" s="137"/>
      <c r="HJ348" s="137"/>
      <c r="HK348" s="137"/>
      <c r="HL348" s="137"/>
      <c r="HM348" s="137"/>
      <c r="HN348" s="137"/>
      <c r="HO348" s="137"/>
      <c r="HP348" s="137"/>
      <c r="HQ348" s="137"/>
      <c r="HR348" s="137"/>
      <c r="HS348" s="137"/>
      <c r="HT348" s="137"/>
      <c r="HU348" s="137"/>
      <c r="HV348" s="137"/>
      <c r="HW348" s="137"/>
      <c r="HX348" s="137"/>
      <c r="HY348" s="137"/>
      <c r="HZ348" s="137"/>
      <c r="IA348" s="137"/>
      <c r="IB348" s="137"/>
      <c r="IC348" s="137"/>
      <c r="ID348" s="137"/>
      <c r="IE348" s="137"/>
      <c r="IF348" s="137"/>
      <c r="IG348" s="137"/>
      <c r="IH348" s="137"/>
      <c r="II348" s="137"/>
      <c r="IJ348" s="137"/>
      <c r="IK348" s="137"/>
      <c r="IL348" s="137"/>
      <c r="IM348" s="137"/>
      <c r="IN348" s="137"/>
      <c r="IO348" s="137"/>
      <c r="IP348" s="137"/>
      <c r="IQ348" s="137"/>
      <c r="IR348" s="137"/>
      <c r="IS348" s="137"/>
      <c r="IT348" s="137"/>
      <c r="IU348" s="137"/>
      <c r="IV348" s="137"/>
      <c r="IW348" s="137"/>
      <c r="IX348" s="137"/>
      <c r="IY348" s="137"/>
      <c r="IZ348" s="137"/>
      <c r="JA348" s="137"/>
      <c r="JB348" s="137"/>
      <c r="JC348" s="137"/>
      <c r="JD348" s="137"/>
      <c r="JE348" s="137"/>
      <c r="JF348" s="137"/>
      <c r="JG348" s="137"/>
      <c r="JH348" s="137"/>
      <c r="JI348" s="137"/>
      <c r="JJ348" s="137"/>
      <c r="JK348" s="137"/>
      <c r="JL348" s="137"/>
      <c r="JM348" s="137"/>
      <c r="JN348" s="137"/>
      <c r="JO348" s="137"/>
      <c r="JP348" s="137"/>
      <c r="JQ348" s="137"/>
      <c r="JR348" s="137"/>
      <c r="JS348" s="137"/>
      <c r="JT348" s="137"/>
      <c r="JU348" s="137"/>
      <c r="JV348" s="137"/>
      <c r="JW348" s="137"/>
      <c r="JX348" s="137"/>
      <c r="JY348" s="137"/>
      <c r="JZ348" s="137"/>
      <c r="KA348" s="137"/>
      <c r="KB348" s="137"/>
      <c r="KC348" s="137"/>
      <c r="KD348" s="137"/>
      <c r="KE348" s="137"/>
      <c r="KF348" s="137"/>
      <c r="KG348" s="137"/>
      <c r="KH348" s="137"/>
      <c r="KI348" s="137"/>
      <c r="KJ348" s="137"/>
      <c r="KK348" s="137"/>
      <c r="KL348" s="137"/>
      <c r="KM348" s="137"/>
      <c r="KN348" s="137"/>
      <c r="KO348" s="137"/>
      <c r="KP348" s="137"/>
      <c r="KQ348" s="137"/>
      <c r="KR348" s="137"/>
      <c r="KS348" s="137"/>
      <c r="KT348" s="137"/>
      <c r="KU348" s="137"/>
      <c r="KV348" s="137"/>
      <c r="KW348" s="137"/>
      <c r="KX348" s="137"/>
      <c r="KY348" s="137"/>
      <c r="KZ348" s="137"/>
      <c r="LA348" s="137"/>
      <c r="LB348" s="137"/>
      <c r="LC348" s="137"/>
      <c r="LD348" s="137"/>
      <c r="LE348" s="137"/>
      <c r="LF348" s="137"/>
      <c r="LG348" s="137"/>
      <c r="LH348" s="137"/>
      <c r="LI348" s="137"/>
      <c r="LJ348" s="137"/>
      <c r="LK348" s="137"/>
      <c r="LL348" s="137"/>
      <c r="LM348" s="137"/>
      <c r="LN348" s="137"/>
      <c r="LO348" s="137"/>
      <c r="LP348" s="137"/>
      <c r="LQ348" s="137"/>
      <c r="LR348" s="137"/>
      <c r="LS348" s="137"/>
      <c r="LT348" s="137"/>
      <c r="LU348" s="137"/>
      <c r="LV348" s="137"/>
      <c r="LW348" s="137"/>
      <c r="LX348" s="137"/>
      <c r="LY348" s="137"/>
      <c r="LZ348" s="137"/>
      <c r="MA348" s="137"/>
      <c r="MB348" s="137"/>
      <c r="MC348" s="137"/>
      <c r="MD348" s="137"/>
      <c r="ME348" s="137"/>
      <c r="MF348" s="137"/>
      <c r="MG348" s="137"/>
      <c r="MH348" s="137"/>
      <c r="MI348" s="137"/>
      <c r="MJ348" s="137"/>
      <c r="MK348" s="137"/>
      <c r="ML348" s="137"/>
      <c r="MM348" s="137"/>
      <c r="MN348" s="137"/>
      <c r="MO348" s="137"/>
      <c r="MP348" s="137"/>
      <c r="MQ348" s="137"/>
      <c r="MR348" s="137"/>
      <c r="MS348" s="137"/>
      <c r="MT348" s="137"/>
      <c r="MU348" s="137"/>
      <c r="MV348" s="137"/>
      <c r="MW348" s="137"/>
      <c r="MX348" s="137"/>
      <c r="MY348" s="137"/>
      <c r="MZ348" s="137"/>
      <c r="NA348" s="137"/>
      <c r="NB348" s="137"/>
      <c r="NC348" s="137"/>
      <c r="ND348" s="137"/>
      <c r="NE348" s="137"/>
      <c r="NF348" s="137"/>
      <c r="NG348" s="137"/>
      <c r="NH348" s="137"/>
      <c r="NI348" s="137"/>
      <c r="NJ348" s="137"/>
      <c r="NK348" s="137"/>
      <c r="NL348" s="137"/>
      <c r="NM348" s="137"/>
      <c r="NN348" s="137"/>
      <c r="NO348" s="137"/>
      <c r="NP348" s="137"/>
      <c r="NQ348" s="137"/>
      <c r="NR348" s="137"/>
      <c r="NS348" s="137"/>
      <c r="NT348" s="137"/>
      <c r="NU348" s="137"/>
      <c r="NV348" s="137"/>
      <c r="NW348" s="137"/>
      <c r="NX348" s="137"/>
      <c r="NY348" s="137"/>
      <c r="NZ348" s="137"/>
      <c r="OA348" s="137"/>
      <c r="OB348" s="137"/>
      <c r="OC348" s="137"/>
      <c r="OD348" s="137"/>
      <c r="OE348" s="137"/>
      <c r="OF348" s="137"/>
      <c r="OG348" s="137"/>
      <c r="OH348" s="137"/>
      <c r="OI348" s="137"/>
      <c r="OJ348" s="137"/>
      <c r="OK348" s="137"/>
      <c r="OL348" s="137"/>
      <c r="OM348" s="137"/>
      <c r="ON348" s="137"/>
      <c r="OO348" s="137"/>
      <c r="OP348" s="137"/>
      <c r="OQ348" s="137"/>
      <c r="OR348" s="137"/>
      <c r="OS348" s="137"/>
      <c r="OT348" s="137"/>
      <c r="OU348" s="137"/>
      <c r="OV348" s="137"/>
      <c r="OW348" s="137"/>
      <c r="OX348" s="137"/>
      <c r="OY348" s="137"/>
      <c r="OZ348" s="137"/>
      <c r="PA348" s="137"/>
      <c r="PB348" s="137"/>
      <c r="PC348" s="137"/>
      <c r="PD348" s="137"/>
      <c r="PE348" s="137"/>
      <c r="PF348" s="137"/>
      <c r="PG348" s="137"/>
      <c r="PH348" s="137"/>
      <c r="PI348" s="137"/>
      <c r="PJ348" s="137"/>
      <c r="PK348" s="137"/>
      <c r="PL348" s="137"/>
      <c r="PM348" s="137"/>
      <c r="PN348" s="137"/>
      <c r="PO348" s="137"/>
      <c r="PP348" s="137"/>
      <c r="PQ348" s="137"/>
      <c r="PR348" s="137"/>
      <c r="PS348" s="137"/>
      <c r="PT348" s="137"/>
      <c r="PU348" s="137"/>
      <c r="PV348" s="137"/>
      <c r="PW348" s="137"/>
      <c r="PX348" s="137"/>
      <c r="PY348" s="137"/>
      <c r="PZ348" s="137"/>
      <c r="QA348" s="137"/>
      <c r="QB348" s="137"/>
      <c r="QC348" s="137"/>
      <c r="QD348" s="137"/>
      <c r="QE348" s="137"/>
      <c r="QF348" s="137"/>
      <c r="QG348" s="137"/>
      <c r="QH348" s="137"/>
      <c r="QI348" s="137"/>
      <c r="QJ348" s="137"/>
      <c r="QK348" s="137"/>
      <c r="QL348" s="137"/>
      <c r="QM348" s="137"/>
      <c r="QN348" s="137"/>
      <c r="QO348" s="137"/>
      <c r="QP348" s="137"/>
      <c r="QQ348" s="137"/>
      <c r="QR348" s="137"/>
      <c r="QS348" s="137"/>
      <c r="QT348" s="137"/>
      <c r="QU348" s="137"/>
      <c r="QV348" s="137"/>
      <c r="QW348" s="137"/>
      <c r="QX348" s="137"/>
      <c r="QY348" s="137"/>
      <c r="QZ348" s="137"/>
      <c r="RA348" s="137"/>
      <c r="RB348" s="137"/>
      <c r="RC348" s="137"/>
      <c r="RD348" s="137"/>
      <c r="RE348" s="137"/>
      <c r="RF348" s="137"/>
      <c r="RG348" s="137"/>
      <c r="RH348" s="137"/>
      <c r="RI348" s="137"/>
      <c r="RJ348" s="137"/>
      <c r="RK348" s="137"/>
      <c r="RL348" s="137"/>
      <c r="RM348" s="137"/>
      <c r="RN348" s="137"/>
      <c r="RO348" s="137"/>
      <c r="RP348" s="137"/>
      <c r="RQ348" s="137"/>
      <c r="RR348" s="137"/>
      <c r="RS348" s="137"/>
      <c r="RT348" s="137"/>
      <c r="RU348" s="137"/>
      <c r="RV348" s="137"/>
      <c r="RW348" s="137"/>
    </row>
    <row r="349" spans="1:491" s="138" customFormat="1" ht="15.75" x14ac:dyDescent="0.25">
      <c r="A349" s="276"/>
      <c r="B349" s="279"/>
      <c r="C349" s="122" t="s">
        <v>4</v>
      </c>
      <c r="D349" s="144">
        <f>D353</f>
        <v>8785.9</v>
      </c>
      <c r="E349" s="144">
        <f>E353</f>
        <v>8620.1185999999998</v>
      </c>
      <c r="F349" s="123">
        <f t="shared" si="85"/>
        <v>0.98113097121524262</v>
      </c>
      <c r="G349" s="135"/>
      <c r="H349" s="136"/>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c r="BO349" s="137"/>
      <c r="BP349" s="137"/>
      <c r="BQ349" s="137"/>
      <c r="BR349" s="137"/>
      <c r="BS349" s="137"/>
      <c r="BT349" s="137"/>
      <c r="BU349" s="137"/>
      <c r="BV349" s="137"/>
      <c r="BW349" s="137"/>
      <c r="BX349" s="137"/>
      <c r="BY349" s="137"/>
      <c r="BZ349" s="137"/>
      <c r="CA349" s="137"/>
      <c r="CB349" s="137"/>
      <c r="CC349" s="137"/>
      <c r="CD349" s="137"/>
      <c r="CE349" s="137"/>
      <c r="CF349" s="137"/>
      <c r="CG349" s="137"/>
      <c r="CH349" s="137"/>
      <c r="CI349" s="137"/>
      <c r="CJ349" s="137"/>
      <c r="CK349" s="137"/>
      <c r="CL349" s="137"/>
      <c r="CM349" s="137"/>
      <c r="CN349" s="137"/>
      <c r="CO349" s="137"/>
      <c r="CP349" s="137"/>
      <c r="CQ349" s="137"/>
      <c r="CR349" s="137"/>
      <c r="CS349" s="137"/>
      <c r="CT349" s="137"/>
      <c r="CU349" s="137"/>
      <c r="CV349" s="137"/>
      <c r="CW349" s="137"/>
      <c r="CX349" s="137"/>
      <c r="CY349" s="137"/>
      <c r="CZ349" s="137"/>
      <c r="DA349" s="137"/>
      <c r="DB349" s="137"/>
      <c r="DC349" s="137"/>
      <c r="DD349" s="137"/>
      <c r="DE349" s="137"/>
      <c r="DF349" s="137"/>
      <c r="DG349" s="137"/>
      <c r="DH349" s="137"/>
      <c r="DI349" s="137"/>
      <c r="DJ349" s="137"/>
      <c r="DK349" s="137"/>
      <c r="DL349" s="137"/>
      <c r="DM349" s="137"/>
      <c r="DN349" s="137"/>
      <c r="DO349" s="137"/>
      <c r="DP349" s="137"/>
      <c r="DQ349" s="137"/>
      <c r="DR349" s="137"/>
      <c r="DS349" s="137"/>
      <c r="DT349" s="137"/>
      <c r="DU349" s="137"/>
      <c r="DV349" s="137"/>
      <c r="DW349" s="137"/>
      <c r="DX349" s="137"/>
      <c r="DY349" s="137"/>
      <c r="DZ349" s="137"/>
      <c r="EA349" s="137"/>
      <c r="EB349" s="137"/>
      <c r="EC349" s="137"/>
      <c r="ED349" s="137"/>
      <c r="EE349" s="137"/>
      <c r="EF349" s="137"/>
      <c r="EG349" s="137"/>
      <c r="EH349" s="137"/>
      <c r="EI349" s="137"/>
      <c r="EJ349" s="137"/>
      <c r="EK349" s="137"/>
      <c r="EL349" s="137"/>
      <c r="EM349" s="137"/>
      <c r="EN349" s="137"/>
      <c r="EO349" s="137"/>
      <c r="EP349" s="137"/>
      <c r="EQ349" s="137"/>
      <c r="ER349" s="137"/>
      <c r="ES349" s="137"/>
      <c r="ET349" s="137"/>
      <c r="EU349" s="137"/>
      <c r="EV349" s="137"/>
      <c r="EW349" s="137"/>
      <c r="EX349" s="137"/>
      <c r="EY349" s="137"/>
      <c r="EZ349" s="137"/>
      <c r="FA349" s="137"/>
      <c r="FB349" s="137"/>
      <c r="FC349" s="137"/>
      <c r="FD349" s="137"/>
      <c r="FE349" s="137"/>
      <c r="FF349" s="137"/>
      <c r="FG349" s="137"/>
      <c r="FH349" s="137"/>
      <c r="FI349" s="137"/>
      <c r="FJ349" s="137"/>
      <c r="FK349" s="137"/>
      <c r="FL349" s="137"/>
      <c r="FM349" s="137"/>
      <c r="FN349" s="137"/>
      <c r="FO349" s="137"/>
      <c r="FP349" s="137"/>
      <c r="FQ349" s="137"/>
      <c r="FR349" s="137"/>
      <c r="FS349" s="137"/>
      <c r="FT349" s="137"/>
      <c r="FU349" s="137"/>
      <c r="FV349" s="137"/>
      <c r="FW349" s="137"/>
      <c r="FX349" s="137"/>
      <c r="FY349" s="137"/>
      <c r="FZ349" s="137"/>
      <c r="GA349" s="137"/>
      <c r="GB349" s="137"/>
      <c r="GC349" s="137"/>
      <c r="GD349" s="137"/>
      <c r="GE349" s="137"/>
      <c r="GF349" s="137"/>
      <c r="GG349" s="137"/>
      <c r="GH349" s="137"/>
      <c r="GI349" s="137"/>
      <c r="GJ349" s="137"/>
      <c r="GK349" s="137"/>
      <c r="GL349" s="137"/>
      <c r="GM349" s="137"/>
      <c r="GN349" s="137"/>
      <c r="GO349" s="137"/>
      <c r="GP349" s="137"/>
      <c r="GQ349" s="137"/>
      <c r="GR349" s="137"/>
      <c r="GS349" s="137"/>
      <c r="GT349" s="137"/>
      <c r="GU349" s="137"/>
      <c r="GV349" s="137"/>
      <c r="GW349" s="137"/>
      <c r="GX349" s="137"/>
      <c r="GY349" s="137"/>
      <c r="GZ349" s="137"/>
      <c r="HA349" s="137"/>
      <c r="HB349" s="137"/>
      <c r="HC349" s="137"/>
      <c r="HD349" s="137"/>
      <c r="HE349" s="137"/>
      <c r="HF349" s="137"/>
      <c r="HG349" s="137"/>
      <c r="HH349" s="137"/>
      <c r="HI349" s="137"/>
      <c r="HJ349" s="137"/>
      <c r="HK349" s="137"/>
      <c r="HL349" s="137"/>
      <c r="HM349" s="137"/>
      <c r="HN349" s="137"/>
      <c r="HO349" s="137"/>
      <c r="HP349" s="137"/>
      <c r="HQ349" s="137"/>
      <c r="HR349" s="137"/>
      <c r="HS349" s="137"/>
      <c r="HT349" s="137"/>
      <c r="HU349" s="137"/>
      <c r="HV349" s="137"/>
      <c r="HW349" s="137"/>
      <c r="HX349" s="137"/>
      <c r="HY349" s="137"/>
      <c r="HZ349" s="137"/>
      <c r="IA349" s="137"/>
      <c r="IB349" s="137"/>
      <c r="IC349" s="137"/>
      <c r="ID349" s="137"/>
      <c r="IE349" s="137"/>
      <c r="IF349" s="137"/>
      <c r="IG349" s="137"/>
      <c r="IH349" s="137"/>
      <c r="II349" s="137"/>
      <c r="IJ349" s="137"/>
      <c r="IK349" s="137"/>
      <c r="IL349" s="137"/>
      <c r="IM349" s="137"/>
      <c r="IN349" s="137"/>
      <c r="IO349" s="137"/>
      <c r="IP349" s="137"/>
      <c r="IQ349" s="137"/>
      <c r="IR349" s="137"/>
      <c r="IS349" s="137"/>
      <c r="IT349" s="137"/>
      <c r="IU349" s="137"/>
      <c r="IV349" s="137"/>
      <c r="IW349" s="137"/>
      <c r="IX349" s="137"/>
      <c r="IY349" s="137"/>
      <c r="IZ349" s="137"/>
      <c r="JA349" s="137"/>
      <c r="JB349" s="137"/>
      <c r="JC349" s="137"/>
      <c r="JD349" s="137"/>
      <c r="JE349" s="137"/>
      <c r="JF349" s="137"/>
      <c r="JG349" s="137"/>
      <c r="JH349" s="137"/>
      <c r="JI349" s="137"/>
      <c r="JJ349" s="137"/>
      <c r="JK349" s="137"/>
      <c r="JL349" s="137"/>
      <c r="JM349" s="137"/>
      <c r="JN349" s="137"/>
      <c r="JO349" s="137"/>
      <c r="JP349" s="137"/>
      <c r="JQ349" s="137"/>
      <c r="JR349" s="137"/>
      <c r="JS349" s="137"/>
      <c r="JT349" s="137"/>
      <c r="JU349" s="137"/>
      <c r="JV349" s="137"/>
      <c r="JW349" s="137"/>
      <c r="JX349" s="137"/>
      <c r="JY349" s="137"/>
      <c r="JZ349" s="137"/>
      <c r="KA349" s="137"/>
      <c r="KB349" s="137"/>
      <c r="KC349" s="137"/>
      <c r="KD349" s="137"/>
      <c r="KE349" s="137"/>
      <c r="KF349" s="137"/>
      <c r="KG349" s="137"/>
      <c r="KH349" s="137"/>
      <c r="KI349" s="137"/>
      <c r="KJ349" s="137"/>
      <c r="KK349" s="137"/>
      <c r="KL349" s="137"/>
      <c r="KM349" s="137"/>
      <c r="KN349" s="137"/>
      <c r="KO349" s="137"/>
      <c r="KP349" s="137"/>
      <c r="KQ349" s="137"/>
      <c r="KR349" s="137"/>
      <c r="KS349" s="137"/>
      <c r="KT349" s="137"/>
      <c r="KU349" s="137"/>
      <c r="KV349" s="137"/>
      <c r="KW349" s="137"/>
      <c r="KX349" s="137"/>
      <c r="KY349" s="137"/>
      <c r="KZ349" s="137"/>
      <c r="LA349" s="137"/>
      <c r="LB349" s="137"/>
      <c r="LC349" s="137"/>
      <c r="LD349" s="137"/>
      <c r="LE349" s="137"/>
      <c r="LF349" s="137"/>
      <c r="LG349" s="137"/>
      <c r="LH349" s="137"/>
      <c r="LI349" s="137"/>
      <c r="LJ349" s="137"/>
      <c r="LK349" s="137"/>
      <c r="LL349" s="137"/>
      <c r="LM349" s="137"/>
      <c r="LN349" s="137"/>
      <c r="LO349" s="137"/>
      <c r="LP349" s="137"/>
      <c r="LQ349" s="137"/>
      <c r="LR349" s="137"/>
      <c r="LS349" s="137"/>
      <c r="LT349" s="137"/>
      <c r="LU349" s="137"/>
      <c r="LV349" s="137"/>
      <c r="LW349" s="137"/>
      <c r="LX349" s="137"/>
      <c r="LY349" s="137"/>
      <c r="LZ349" s="137"/>
      <c r="MA349" s="137"/>
      <c r="MB349" s="137"/>
      <c r="MC349" s="137"/>
      <c r="MD349" s="137"/>
      <c r="ME349" s="137"/>
      <c r="MF349" s="137"/>
      <c r="MG349" s="137"/>
      <c r="MH349" s="137"/>
      <c r="MI349" s="137"/>
      <c r="MJ349" s="137"/>
      <c r="MK349" s="137"/>
      <c r="ML349" s="137"/>
      <c r="MM349" s="137"/>
      <c r="MN349" s="137"/>
      <c r="MO349" s="137"/>
      <c r="MP349" s="137"/>
      <c r="MQ349" s="137"/>
      <c r="MR349" s="137"/>
      <c r="MS349" s="137"/>
      <c r="MT349" s="137"/>
      <c r="MU349" s="137"/>
      <c r="MV349" s="137"/>
      <c r="MW349" s="137"/>
      <c r="MX349" s="137"/>
      <c r="MY349" s="137"/>
      <c r="MZ349" s="137"/>
      <c r="NA349" s="137"/>
      <c r="NB349" s="137"/>
      <c r="NC349" s="137"/>
      <c r="ND349" s="137"/>
      <c r="NE349" s="137"/>
      <c r="NF349" s="137"/>
      <c r="NG349" s="137"/>
      <c r="NH349" s="137"/>
      <c r="NI349" s="137"/>
      <c r="NJ349" s="137"/>
      <c r="NK349" s="137"/>
      <c r="NL349" s="137"/>
      <c r="NM349" s="137"/>
      <c r="NN349" s="137"/>
      <c r="NO349" s="137"/>
      <c r="NP349" s="137"/>
      <c r="NQ349" s="137"/>
      <c r="NR349" s="137"/>
      <c r="NS349" s="137"/>
      <c r="NT349" s="137"/>
      <c r="NU349" s="137"/>
      <c r="NV349" s="137"/>
      <c r="NW349" s="137"/>
      <c r="NX349" s="137"/>
      <c r="NY349" s="137"/>
      <c r="NZ349" s="137"/>
      <c r="OA349" s="137"/>
      <c r="OB349" s="137"/>
      <c r="OC349" s="137"/>
      <c r="OD349" s="137"/>
      <c r="OE349" s="137"/>
      <c r="OF349" s="137"/>
      <c r="OG349" s="137"/>
      <c r="OH349" s="137"/>
      <c r="OI349" s="137"/>
      <c r="OJ349" s="137"/>
      <c r="OK349" s="137"/>
      <c r="OL349" s="137"/>
      <c r="OM349" s="137"/>
      <c r="ON349" s="137"/>
      <c r="OO349" s="137"/>
      <c r="OP349" s="137"/>
      <c r="OQ349" s="137"/>
      <c r="OR349" s="137"/>
      <c r="OS349" s="137"/>
      <c r="OT349" s="137"/>
      <c r="OU349" s="137"/>
      <c r="OV349" s="137"/>
      <c r="OW349" s="137"/>
      <c r="OX349" s="137"/>
      <c r="OY349" s="137"/>
      <c r="OZ349" s="137"/>
      <c r="PA349" s="137"/>
      <c r="PB349" s="137"/>
      <c r="PC349" s="137"/>
      <c r="PD349" s="137"/>
      <c r="PE349" s="137"/>
      <c r="PF349" s="137"/>
      <c r="PG349" s="137"/>
      <c r="PH349" s="137"/>
      <c r="PI349" s="137"/>
      <c r="PJ349" s="137"/>
      <c r="PK349" s="137"/>
      <c r="PL349" s="137"/>
      <c r="PM349" s="137"/>
      <c r="PN349" s="137"/>
      <c r="PO349" s="137"/>
      <c r="PP349" s="137"/>
      <c r="PQ349" s="137"/>
      <c r="PR349" s="137"/>
      <c r="PS349" s="137"/>
      <c r="PT349" s="137"/>
      <c r="PU349" s="137"/>
      <c r="PV349" s="137"/>
      <c r="PW349" s="137"/>
      <c r="PX349" s="137"/>
      <c r="PY349" s="137"/>
      <c r="PZ349" s="137"/>
      <c r="QA349" s="137"/>
      <c r="QB349" s="137"/>
      <c r="QC349" s="137"/>
      <c r="QD349" s="137"/>
      <c r="QE349" s="137"/>
      <c r="QF349" s="137"/>
      <c r="QG349" s="137"/>
      <c r="QH349" s="137"/>
      <c r="QI349" s="137"/>
      <c r="QJ349" s="137"/>
      <c r="QK349" s="137"/>
      <c r="QL349" s="137"/>
      <c r="QM349" s="137"/>
      <c r="QN349" s="137"/>
      <c r="QO349" s="137"/>
      <c r="QP349" s="137"/>
      <c r="QQ349" s="137"/>
      <c r="QR349" s="137"/>
      <c r="QS349" s="137"/>
      <c r="QT349" s="137"/>
      <c r="QU349" s="137"/>
      <c r="QV349" s="137"/>
      <c r="QW349" s="137"/>
      <c r="QX349" s="137"/>
      <c r="QY349" s="137"/>
      <c r="QZ349" s="137"/>
      <c r="RA349" s="137"/>
      <c r="RB349" s="137"/>
      <c r="RC349" s="137"/>
      <c r="RD349" s="137"/>
      <c r="RE349" s="137"/>
      <c r="RF349" s="137"/>
      <c r="RG349" s="137"/>
      <c r="RH349" s="137"/>
      <c r="RI349" s="137"/>
      <c r="RJ349" s="137"/>
      <c r="RK349" s="137"/>
      <c r="RL349" s="137"/>
      <c r="RM349" s="137"/>
      <c r="RN349" s="137"/>
      <c r="RO349" s="137"/>
      <c r="RP349" s="137"/>
      <c r="RQ349" s="137"/>
      <c r="RR349" s="137"/>
      <c r="RS349" s="137"/>
      <c r="RT349" s="137"/>
      <c r="RU349" s="137"/>
      <c r="RV349" s="137"/>
      <c r="RW349" s="137"/>
    </row>
    <row r="350" spans="1:491" s="138" customFormat="1" ht="15.75" x14ac:dyDescent="0.25">
      <c r="A350" s="277"/>
      <c r="B350" s="280"/>
      <c r="C350" s="122" t="s">
        <v>5</v>
      </c>
      <c r="D350" s="144"/>
      <c r="E350" s="144"/>
      <c r="F350" s="123" t="e">
        <f t="shared" si="85"/>
        <v>#DIV/0!</v>
      </c>
      <c r="G350" s="135"/>
      <c r="H350" s="136"/>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c r="BF350" s="137"/>
      <c r="BG350" s="137"/>
      <c r="BH350" s="137"/>
      <c r="BI350" s="137"/>
      <c r="BJ350" s="137"/>
      <c r="BK350" s="137"/>
      <c r="BL350" s="137"/>
      <c r="BM350" s="137"/>
      <c r="BN350" s="137"/>
      <c r="BO350" s="137"/>
      <c r="BP350" s="137"/>
      <c r="BQ350" s="137"/>
      <c r="BR350" s="137"/>
      <c r="BS350" s="137"/>
      <c r="BT350" s="137"/>
      <c r="BU350" s="137"/>
      <c r="BV350" s="137"/>
      <c r="BW350" s="137"/>
      <c r="BX350" s="137"/>
      <c r="BY350" s="137"/>
      <c r="BZ350" s="137"/>
      <c r="CA350" s="137"/>
      <c r="CB350" s="137"/>
      <c r="CC350" s="137"/>
      <c r="CD350" s="137"/>
      <c r="CE350" s="137"/>
      <c r="CF350" s="137"/>
      <c r="CG350" s="137"/>
      <c r="CH350" s="137"/>
      <c r="CI350" s="137"/>
      <c r="CJ350" s="137"/>
      <c r="CK350" s="137"/>
      <c r="CL350" s="137"/>
      <c r="CM350" s="137"/>
      <c r="CN350" s="137"/>
      <c r="CO350" s="137"/>
      <c r="CP350" s="137"/>
      <c r="CQ350" s="137"/>
      <c r="CR350" s="137"/>
      <c r="CS350" s="137"/>
      <c r="CT350" s="137"/>
      <c r="CU350" s="137"/>
      <c r="CV350" s="137"/>
      <c r="CW350" s="137"/>
      <c r="CX350" s="137"/>
      <c r="CY350" s="137"/>
      <c r="CZ350" s="137"/>
      <c r="DA350" s="137"/>
      <c r="DB350" s="137"/>
      <c r="DC350" s="137"/>
      <c r="DD350" s="137"/>
      <c r="DE350" s="137"/>
      <c r="DF350" s="137"/>
      <c r="DG350" s="137"/>
      <c r="DH350" s="137"/>
      <c r="DI350" s="137"/>
      <c r="DJ350" s="137"/>
      <c r="DK350" s="137"/>
      <c r="DL350" s="137"/>
      <c r="DM350" s="137"/>
      <c r="DN350" s="137"/>
      <c r="DO350" s="137"/>
      <c r="DP350" s="137"/>
      <c r="DQ350" s="137"/>
      <c r="DR350" s="137"/>
      <c r="DS350" s="137"/>
      <c r="DT350" s="137"/>
      <c r="DU350" s="137"/>
      <c r="DV350" s="137"/>
      <c r="DW350" s="137"/>
      <c r="DX350" s="137"/>
      <c r="DY350" s="137"/>
      <c r="DZ350" s="137"/>
      <c r="EA350" s="137"/>
      <c r="EB350" s="137"/>
      <c r="EC350" s="137"/>
      <c r="ED350" s="137"/>
      <c r="EE350" s="137"/>
      <c r="EF350" s="137"/>
      <c r="EG350" s="137"/>
      <c r="EH350" s="137"/>
      <c r="EI350" s="137"/>
      <c r="EJ350" s="137"/>
      <c r="EK350" s="137"/>
      <c r="EL350" s="137"/>
      <c r="EM350" s="137"/>
      <c r="EN350" s="137"/>
      <c r="EO350" s="137"/>
      <c r="EP350" s="137"/>
      <c r="EQ350" s="137"/>
      <c r="ER350" s="137"/>
      <c r="ES350" s="137"/>
      <c r="ET350" s="137"/>
      <c r="EU350" s="137"/>
      <c r="EV350" s="137"/>
      <c r="EW350" s="137"/>
      <c r="EX350" s="137"/>
      <c r="EY350" s="137"/>
      <c r="EZ350" s="137"/>
      <c r="FA350" s="137"/>
      <c r="FB350" s="137"/>
      <c r="FC350" s="137"/>
      <c r="FD350" s="137"/>
      <c r="FE350" s="137"/>
      <c r="FF350" s="137"/>
      <c r="FG350" s="137"/>
      <c r="FH350" s="137"/>
      <c r="FI350" s="137"/>
      <c r="FJ350" s="137"/>
      <c r="FK350" s="137"/>
      <c r="FL350" s="137"/>
      <c r="FM350" s="137"/>
      <c r="FN350" s="137"/>
      <c r="FO350" s="137"/>
      <c r="FP350" s="137"/>
      <c r="FQ350" s="137"/>
      <c r="FR350" s="137"/>
      <c r="FS350" s="137"/>
      <c r="FT350" s="137"/>
      <c r="FU350" s="137"/>
      <c r="FV350" s="137"/>
      <c r="FW350" s="137"/>
      <c r="FX350" s="137"/>
      <c r="FY350" s="137"/>
      <c r="FZ350" s="137"/>
      <c r="GA350" s="137"/>
      <c r="GB350" s="137"/>
      <c r="GC350" s="137"/>
      <c r="GD350" s="137"/>
      <c r="GE350" s="137"/>
      <c r="GF350" s="137"/>
      <c r="GG350" s="137"/>
      <c r="GH350" s="137"/>
      <c r="GI350" s="137"/>
      <c r="GJ350" s="137"/>
      <c r="GK350" s="137"/>
      <c r="GL350" s="137"/>
      <c r="GM350" s="137"/>
      <c r="GN350" s="137"/>
      <c r="GO350" s="137"/>
      <c r="GP350" s="137"/>
      <c r="GQ350" s="137"/>
      <c r="GR350" s="137"/>
      <c r="GS350" s="137"/>
      <c r="GT350" s="137"/>
      <c r="GU350" s="137"/>
      <c r="GV350" s="137"/>
      <c r="GW350" s="137"/>
      <c r="GX350" s="137"/>
      <c r="GY350" s="137"/>
      <c r="GZ350" s="137"/>
      <c r="HA350" s="137"/>
      <c r="HB350" s="137"/>
      <c r="HC350" s="137"/>
      <c r="HD350" s="137"/>
      <c r="HE350" s="137"/>
      <c r="HF350" s="137"/>
      <c r="HG350" s="137"/>
      <c r="HH350" s="137"/>
      <c r="HI350" s="137"/>
      <c r="HJ350" s="137"/>
      <c r="HK350" s="137"/>
      <c r="HL350" s="137"/>
      <c r="HM350" s="137"/>
      <c r="HN350" s="137"/>
      <c r="HO350" s="137"/>
      <c r="HP350" s="137"/>
      <c r="HQ350" s="137"/>
      <c r="HR350" s="137"/>
      <c r="HS350" s="137"/>
      <c r="HT350" s="137"/>
      <c r="HU350" s="137"/>
      <c r="HV350" s="137"/>
      <c r="HW350" s="137"/>
      <c r="HX350" s="137"/>
      <c r="HY350" s="137"/>
      <c r="HZ350" s="137"/>
      <c r="IA350" s="137"/>
      <c r="IB350" s="137"/>
      <c r="IC350" s="137"/>
      <c r="ID350" s="137"/>
      <c r="IE350" s="137"/>
      <c r="IF350" s="137"/>
      <c r="IG350" s="137"/>
      <c r="IH350" s="137"/>
      <c r="II350" s="137"/>
      <c r="IJ350" s="137"/>
      <c r="IK350" s="137"/>
      <c r="IL350" s="137"/>
      <c r="IM350" s="137"/>
      <c r="IN350" s="137"/>
      <c r="IO350" s="137"/>
      <c r="IP350" s="137"/>
      <c r="IQ350" s="137"/>
      <c r="IR350" s="137"/>
      <c r="IS350" s="137"/>
      <c r="IT350" s="137"/>
      <c r="IU350" s="137"/>
      <c r="IV350" s="137"/>
      <c r="IW350" s="137"/>
      <c r="IX350" s="137"/>
      <c r="IY350" s="137"/>
      <c r="IZ350" s="137"/>
      <c r="JA350" s="137"/>
      <c r="JB350" s="137"/>
      <c r="JC350" s="137"/>
      <c r="JD350" s="137"/>
      <c r="JE350" s="137"/>
      <c r="JF350" s="137"/>
      <c r="JG350" s="137"/>
      <c r="JH350" s="137"/>
      <c r="JI350" s="137"/>
      <c r="JJ350" s="137"/>
      <c r="JK350" s="137"/>
      <c r="JL350" s="137"/>
      <c r="JM350" s="137"/>
      <c r="JN350" s="137"/>
      <c r="JO350" s="137"/>
      <c r="JP350" s="137"/>
      <c r="JQ350" s="137"/>
      <c r="JR350" s="137"/>
      <c r="JS350" s="137"/>
      <c r="JT350" s="137"/>
      <c r="JU350" s="137"/>
      <c r="JV350" s="137"/>
      <c r="JW350" s="137"/>
      <c r="JX350" s="137"/>
      <c r="JY350" s="137"/>
      <c r="JZ350" s="137"/>
      <c r="KA350" s="137"/>
      <c r="KB350" s="137"/>
      <c r="KC350" s="137"/>
      <c r="KD350" s="137"/>
      <c r="KE350" s="137"/>
      <c r="KF350" s="137"/>
      <c r="KG350" s="137"/>
      <c r="KH350" s="137"/>
      <c r="KI350" s="137"/>
      <c r="KJ350" s="137"/>
      <c r="KK350" s="137"/>
      <c r="KL350" s="137"/>
      <c r="KM350" s="137"/>
      <c r="KN350" s="137"/>
      <c r="KO350" s="137"/>
      <c r="KP350" s="137"/>
      <c r="KQ350" s="137"/>
      <c r="KR350" s="137"/>
      <c r="KS350" s="137"/>
      <c r="KT350" s="137"/>
      <c r="KU350" s="137"/>
      <c r="KV350" s="137"/>
      <c r="KW350" s="137"/>
      <c r="KX350" s="137"/>
      <c r="KY350" s="137"/>
      <c r="KZ350" s="137"/>
      <c r="LA350" s="137"/>
      <c r="LB350" s="137"/>
      <c r="LC350" s="137"/>
      <c r="LD350" s="137"/>
      <c r="LE350" s="137"/>
      <c r="LF350" s="137"/>
      <c r="LG350" s="137"/>
      <c r="LH350" s="137"/>
      <c r="LI350" s="137"/>
      <c r="LJ350" s="137"/>
      <c r="LK350" s="137"/>
      <c r="LL350" s="137"/>
      <c r="LM350" s="137"/>
      <c r="LN350" s="137"/>
      <c r="LO350" s="137"/>
      <c r="LP350" s="137"/>
      <c r="LQ350" s="137"/>
      <c r="LR350" s="137"/>
      <c r="LS350" s="137"/>
      <c r="LT350" s="137"/>
      <c r="LU350" s="137"/>
      <c r="LV350" s="137"/>
      <c r="LW350" s="137"/>
      <c r="LX350" s="137"/>
      <c r="LY350" s="137"/>
      <c r="LZ350" s="137"/>
      <c r="MA350" s="137"/>
      <c r="MB350" s="137"/>
      <c r="MC350" s="137"/>
      <c r="MD350" s="137"/>
      <c r="ME350" s="137"/>
      <c r="MF350" s="137"/>
      <c r="MG350" s="137"/>
      <c r="MH350" s="137"/>
      <c r="MI350" s="137"/>
      <c r="MJ350" s="137"/>
      <c r="MK350" s="137"/>
      <c r="ML350" s="137"/>
      <c r="MM350" s="137"/>
      <c r="MN350" s="137"/>
      <c r="MO350" s="137"/>
      <c r="MP350" s="137"/>
      <c r="MQ350" s="137"/>
      <c r="MR350" s="137"/>
      <c r="MS350" s="137"/>
      <c r="MT350" s="137"/>
      <c r="MU350" s="137"/>
      <c r="MV350" s="137"/>
      <c r="MW350" s="137"/>
      <c r="MX350" s="137"/>
      <c r="MY350" s="137"/>
      <c r="MZ350" s="137"/>
      <c r="NA350" s="137"/>
      <c r="NB350" s="137"/>
      <c r="NC350" s="137"/>
      <c r="ND350" s="137"/>
      <c r="NE350" s="137"/>
      <c r="NF350" s="137"/>
      <c r="NG350" s="137"/>
      <c r="NH350" s="137"/>
      <c r="NI350" s="137"/>
      <c r="NJ350" s="137"/>
      <c r="NK350" s="137"/>
      <c r="NL350" s="137"/>
      <c r="NM350" s="137"/>
      <c r="NN350" s="137"/>
      <c r="NO350" s="137"/>
      <c r="NP350" s="137"/>
      <c r="NQ350" s="137"/>
      <c r="NR350" s="137"/>
      <c r="NS350" s="137"/>
      <c r="NT350" s="137"/>
      <c r="NU350" s="137"/>
      <c r="NV350" s="137"/>
      <c r="NW350" s="137"/>
      <c r="NX350" s="137"/>
      <c r="NY350" s="137"/>
      <c r="NZ350" s="137"/>
      <c r="OA350" s="137"/>
      <c r="OB350" s="137"/>
      <c r="OC350" s="137"/>
      <c r="OD350" s="137"/>
      <c r="OE350" s="137"/>
      <c r="OF350" s="137"/>
      <c r="OG350" s="137"/>
      <c r="OH350" s="137"/>
      <c r="OI350" s="137"/>
      <c r="OJ350" s="137"/>
      <c r="OK350" s="137"/>
      <c r="OL350" s="137"/>
      <c r="OM350" s="137"/>
      <c r="ON350" s="137"/>
      <c r="OO350" s="137"/>
      <c r="OP350" s="137"/>
      <c r="OQ350" s="137"/>
      <c r="OR350" s="137"/>
      <c r="OS350" s="137"/>
      <c r="OT350" s="137"/>
      <c r="OU350" s="137"/>
      <c r="OV350" s="137"/>
      <c r="OW350" s="137"/>
      <c r="OX350" s="137"/>
      <c r="OY350" s="137"/>
      <c r="OZ350" s="137"/>
      <c r="PA350" s="137"/>
      <c r="PB350" s="137"/>
      <c r="PC350" s="137"/>
      <c r="PD350" s="137"/>
      <c r="PE350" s="137"/>
      <c r="PF350" s="137"/>
      <c r="PG350" s="137"/>
      <c r="PH350" s="137"/>
      <c r="PI350" s="137"/>
      <c r="PJ350" s="137"/>
      <c r="PK350" s="137"/>
      <c r="PL350" s="137"/>
      <c r="PM350" s="137"/>
      <c r="PN350" s="137"/>
      <c r="PO350" s="137"/>
      <c r="PP350" s="137"/>
      <c r="PQ350" s="137"/>
      <c r="PR350" s="137"/>
      <c r="PS350" s="137"/>
      <c r="PT350" s="137"/>
      <c r="PU350" s="137"/>
      <c r="PV350" s="137"/>
      <c r="PW350" s="137"/>
      <c r="PX350" s="137"/>
      <c r="PY350" s="137"/>
      <c r="PZ350" s="137"/>
      <c r="QA350" s="137"/>
      <c r="QB350" s="137"/>
      <c r="QC350" s="137"/>
      <c r="QD350" s="137"/>
      <c r="QE350" s="137"/>
      <c r="QF350" s="137"/>
      <c r="QG350" s="137"/>
      <c r="QH350" s="137"/>
      <c r="QI350" s="137"/>
      <c r="QJ350" s="137"/>
      <c r="QK350" s="137"/>
      <c r="QL350" s="137"/>
      <c r="QM350" s="137"/>
      <c r="QN350" s="137"/>
      <c r="QO350" s="137"/>
      <c r="QP350" s="137"/>
      <c r="QQ350" s="137"/>
      <c r="QR350" s="137"/>
      <c r="QS350" s="137"/>
      <c r="QT350" s="137"/>
      <c r="QU350" s="137"/>
      <c r="QV350" s="137"/>
      <c r="QW350" s="137"/>
      <c r="QX350" s="137"/>
      <c r="QY350" s="137"/>
      <c r="QZ350" s="137"/>
      <c r="RA350" s="137"/>
      <c r="RB350" s="137"/>
      <c r="RC350" s="137"/>
      <c r="RD350" s="137"/>
      <c r="RE350" s="137"/>
      <c r="RF350" s="137"/>
      <c r="RG350" s="137"/>
      <c r="RH350" s="137"/>
      <c r="RI350" s="137"/>
      <c r="RJ350" s="137"/>
      <c r="RK350" s="137"/>
      <c r="RL350" s="137"/>
      <c r="RM350" s="137"/>
      <c r="RN350" s="137"/>
      <c r="RO350" s="137"/>
      <c r="RP350" s="137"/>
      <c r="RQ350" s="137"/>
      <c r="RR350" s="137"/>
      <c r="RS350" s="137"/>
      <c r="RT350" s="137"/>
      <c r="RU350" s="137"/>
      <c r="RV350" s="137"/>
      <c r="RW350" s="137"/>
    </row>
    <row r="351" spans="1:491" ht="15.75" x14ac:dyDescent="0.25">
      <c r="A351" s="257" t="s">
        <v>137</v>
      </c>
      <c r="B351" s="266" t="s">
        <v>184</v>
      </c>
      <c r="C351" s="13" t="s">
        <v>2</v>
      </c>
      <c r="D351" s="146">
        <f>D353</f>
        <v>8785.9</v>
      </c>
      <c r="E351" s="145">
        <f>E353</f>
        <v>8620.1185999999998</v>
      </c>
      <c r="F351" s="14">
        <f>E351/D351</f>
        <v>0.98113097121524262</v>
      </c>
      <c r="G351" s="109" t="s">
        <v>92</v>
      </c>
      <c r="H351" s="106"/>
    </row>
    <row r="352" spans="1:491" ht="15.75" x14ac:dyDescent="0.25">
      <c r="A352" s="258"/>
      <c r="B352" s="267"/>
      <c r="C352" s="13" t="s">
        <v>3</v>
      </c>
      <c r="D352" s="145"/>
      <c r="E352" s="145"/>
      <c r="F352" s="101" t="e">
        <f>E352/D352</f>
        <v>#DIV/0!</v>
      </c>
      <c r="G352" s="109"/>
      <c r="H352" s="108"/>
    </row>
    <row r="353" spans="1:491" ht="15.75" x14ac:dyDescent="0.25">
      <c r="A353" s="258"/>
      <c r="B353" s="267"/>
      <c r="C353" s="13" t="s">
        <v>4</v>
      </c>
      <c r="D353" s="190">
        <v>8785.9</v>
      </c>
      <c r="E353" s="190">
        <v>8620.1185999999998</v>
      </c>
      <c r="F353" s="101">
        <f>E353/D353</f>
        <v>0.98113097121524262</v>
      </c>
      <c r="G353" s="109"/>
      <c r="H353" s="108"/>
    </row>
    <row r="354" spans="1:491" ht="15.75" x14ac:dyDescent="0.25">
      <c r="A354" s="259"/>
      <c r="B354" s="268"/>
      <c r="C354" s="13" t="s">
        <v>5</v>
      </c>
      <c r="D354" s="145"/>
      <c r="E354" s="145"/>
      <c r="F354" s="101" t="e">
        <f t="shared" ref="F354" si="86">E354/D354</f>
        <v>#DIV/0!</v>
      </c>
      <c r="G354" s="109"/>
      <c r="H354" s="108"/>
    </row>
    <row r="355" spans="1:491" s="138" customFormat="1" ht="15.75" x14ac:dyDescent="0.25">
      <c r="A355" s="275" t="s">
        <v>13</v>
      </c>
      <c r="B355" s="278" t="s">
        <v>185</v>
      </c>
      <c r="C355" s="122" t="s">
        <v>2</v>
      </c>
      <c r="D355" s="144">
        <f>D356+D357</f>
        <v>112129.15925</v>
      </c>
      <c r="E355" s="144">
        <f>E356+E357</f>
        <v>112086.85724999999</v>
      </c>
      <c r="F355" s="123">
        <f>E355/D355</f>
        <v>0.99962273863210105</v>
      </c>
      <c r="G355" s="121" t="s">
        <v>92</v>
      </c>
      <c r="H355" s="136"/>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37"/>
      <c r="AV355" s="137"/>
      <c r="AW355" s="137"/>
      <c r="AX355" s="137"/>
      <c r="AY355" s="137"/>
      <c r="AZ355" s="137"/>
      <c r="BA355" s="137"/>
      <c r="BB355" s="137"/>
      <c r="BC355" s="137"/>
      <c r="BD355" s="137"/>
      <c r="BE355" s="137"/>
      <c r="BF355" s="137"/>
      <c r="BG355" s="137"/>
      <c r="BH355" s="137"/>
      <c r="BI355" s="137"/>
      <c r="BJ355" s="137"/>
      <c r="BK355" s="137"/>
      <c r="BL355" s="137"/>
      <c r="BM355" s="137"/>
      <c r="BN355" s="137"/>
      <c r="BO355" s="137"/>
      <c r="BP355" s="137"/>
      <c r="BQ355" s="137"/>
      <c r="BR355" s="137"/>
      <c r="BS355" s="137"/>
      <c r="BT355" s="137"/>
      <c r="BU355" s="137"/>
      <c r="BV355" s="137"/>
      <c r="BW355" s="137"/>
      <c r="BX355" s="137"/>
      <c r="BY355" s="137"/>
      <c r="BZ355" s="137"/>
      <c r="CA355" s="137"/>
      <c r="CB355" s="137"/>
      <c r="CC355" s="137"/>
      <c r="CD355" s="137"/>
      <c r="CE355" s="137"/>
      <c r="CF355" s="137"/>
      <c r="CG355" s="137"/>
      <c r="CH355" s="137"/>
      <c r="CI355" s="137"/>
      <c r="CJ355" s="137"/>
      <c r="CK355" s="137"/>
      <c r="CL355" s="137"/>
      <c r="CM355" s="137"/>
      <c r="CN355" s="137"/>
      <c r="CO355" s="137"/>
      <c r="CP355" s="137"/>
      <c r="CQ355" s="137"/>
      <c r="CR355" s="137"/>
      <c r="CS355" s="137"/>
      <c r="CT355" s="137"/>
      <c r="CU355" s="137"/>
      <c r="CV355" s="137"/>
      <c r="CW355" s="137"/>
      <c r="CX355" s="137"/>
      <c r="CY355" s="137"/>
      <c r="CZ355" s="137"/>
      <c r="DA355" s="137"/>
      <c r="DB355" s="137"/>
      <c r="DC355" s="137"/>
      <c r="DD355" s="137"/>
      <c r="DE355" s="137"/>
      <c r="DF355" s="137"/>
      <c r="DG355" s="137"/>
      <c r="DH355" s="137"/>
      <c r="DI355" s="137"/>
      <c r="DJ355" s="137"/>
      <c r="DK355" s="137"/>
      <c r="DL355" s="137"/>
      <c r="DM355" s="137"/>
      <c r="DN355" s="137"/>
      <c r="DO355" s="137"/>
      <c r="DP355" s="137"/>
      <c r="DQ355" s="137"/>
      <c r="DR355" s="137"/>
      <c r="DS355" s="137"/>
      <c r="DT355" s="137"/>
      <c r="DU355" s="137"/>
      <c r="DV355" s="137"/>
      <c r="DW355" s="137"/>
      <c r="DX355" s="137"/>
      <c r="DY355" s="137"/>
      <c r="DZ355" s="137"/>
      <c r="EA355" s="137"/>
      <c r="EB355" s="137"/>
      <c r="EC355" s="137"/>
      <c r="ED355" s="137"/>
      <c r="EE355" s="137"/>
      <c r="EF355" s="137"/>
      <c r="EG355" s="137"/>
      <c r="EH355" s="137"/>
      <c r="EI355" s="137"/>
      <c r="EJ355" s="137"/>
      <c r="EK355" s="137"/>
      <c r="EL355" s="137"/>
      <c r="EM355" s="137"/>
      <c r="EN355" s="137"/>
      <c r="EO355" s="137"/>
      <c r="EP355" s="137"/>
      <c r="EQ355" s="137"/>
      <c r="ER355" s="137"/>
      <c r="ES355" s="137"/>
      <c r="ET355" s="137"/>
      <c r="EU355" s="137"/>
      <c r="EV355" s="137"/>
      <c r="EW355" s="137"/>
      <c r="EX355" s="137"/>
      <c r="EY355" s="137"/>
      <c r="EZ355" s="137"/>
      <c r="FA355" s="137"/>
      <c r="FB355" s="137"/>
      <c r="FC355" s="137"/>
      <c r="FD355" s="137"/>
      <c r="FE355" s="137"/>
      <c r="FF355" s="137"/>
      <c r="FG355" s="137"/>
      <c r="FH355" s="137"/>
      <c r="FI355" s="137"/>
      <c r="FJ355" s="137"/>
      <c r="FK355" s="137"/>
      <c r="FL355" s="137"/>
      <c r="FM355" s="137"/>
      <c r="FN355" s="137"/>
      <c r="FO355" s="137"/>
      <c r="FP355" s="137"/>
      <c r="FQ355" s="137"/>
      <c r="FR355" s="137"/>
      <c r="FS355" s="137"/>
      <c r="FT355" s="137"/>
      <c r="FU355" s="137"/>
      <c r="FV355" s="137"/>
      <c r="FW355" s="137"/>
      <c r="FX355" s="137"/>
      <c r="FY355" s="137"/>
      <c r="FZ355" s="137"/>
      <c r="GA355" s="137"/>
      <c r="GB355" s="137"/>
      <c r="GC355" s="137"/>
      <c r="GD355" s="137"/>
      <c r="GE355" s="137"/>
      <c r="GF355" s="137"/>
      <c r="GG355" s="137"/>
      <c r="GH355" s="137"/>
      <c r="GI355" s="137"/>
      <c r="GJ355" s="137"/>
      <c r="GK355" s="137"/>
      <c r="GL355" s="137"/>
      <c r="GM355" s="137"/>
      <c r="GN355" s="137"/>
      <c r="GO355" s="137"/>
      <c r="GP355" s="137"/>
      <c r="GQ355" s="137"/>
      <c r="GR355" s="137"/>
      <c r="GS355" s="137"/>
      <c r="GT355" s="137"/>
      <c r="GU355" s="137"/>
      <c r="GV355" s="137"/>
      <c r="GW355" s="137"/>
      <c r="GX355" s="137"/>
      <c r="GY355" s="137"/>
      <c r="GZ355" s="137"/>
      <c r="HA355" s="137"/>
      <c r="HB355" s="137"/>
      <c r="HC355" s="137"/>
      <c r="HD355" s="137"/>
      <c r="HE355" s="137"/>
      <c r="HF355" s="137"/>
      <c r="HG355" s="137"/>
      <c r="HH355" s="137"/>
      <c r="HI355" s="137"/>
      <c r="HJ355" s="137"/>
      <c r="HK355" s="137"/>
      <c r="HL355" s="137"/>
      <c r="HM355" s="137"/>
      <c r="HN355" s="137"/>
      <c r="HO355" s="137"/>
      <c r="HP355" s="137"/>
      <c r="HQ355" s="137"/>
      <c r="HR355" s="137"/>
      <c r="HS355" s="137"/>
      <c r="HT355" s="137"/>
      <c r="HU355" s="137"/>
      <c r="HV355" s="137"/>
      <c r="HW355" s="137"/>
      <c r="HX355" s="137"/>
      <c r="HY355" s="137"/>
      <c r="HZ355" s="137"/>
      <c r="IA355" s="137"/>
      <c r="IB355" s="137"/>
      <c r="IC355" s="137"/>
      <c r="ID355" s="137"/>
      <c r="IE355" s="137"/>
      <c r="IF355" s="137"/>
      <c r="IG355" s="137"/>
      <c r="IH355" s="137"/>
      <c r="II355" s="137"/>
      <c r="IJ355" s="137"/>
      <c r="IK355" s="137"/>
      <c r="IL355" s="137"/>
      <c r="IM355" s="137"/>
      <c r="IN355" s="137"/>
      <c r="IO355" s="137"/>
      <c r="IP355" s="137"/>
      <c r="IQ355" s="137"/>
      <c r="IR355" s="137"/>
      <c r="IS355" s="137"/>
      <c r="IT355" s="137"/>
      <c r="IU355" s="137"/>
      <c r="IV355" s="137"/>
      <c r="IW355" s="137"/>
      <c r="IX355" s="137"/>
      <c r="IY355" s="137"/>
      <c r="IZ355" s="137"/>
      <c r="JA355" s="137"/>
      <c r="JB355" s="137"/>
      <c r="JC355" s="137"/>
      <c r="JD355" s="137"/>
      <c r="JE355" s="137"/>
      <c r="JF355" s="137"/>
      <c r="JG355" s="137"/>
      <c r="JH355" s="137"/>
      <c r="JI355" s="137"/>
      <c r="JJ355" s="137"/>
      <c r="JK355" s="137"/>
      <c r="JL355" s="137"/>
      <c r="JM355" s="137"/>
      <c r="JN355" s="137"/>
      <c r="JO355" s="137"/>
      <c r="JP355" s="137"/>
      <c r="JQ355" s="137"/>
      <c r="JR355" s="137"/>
      <c r="JS355" s="137"/>
      <c r="JT355" s="137"/>
      <c r="JU355" s="137"/>
      <c r="JV355" s="137"/>
      <c r="JW355" s="137"/>
      <c r="JX355" s="137"/>
      <c r="JY355" s="137"/>
      <c r="JZ355" s="137"/>
      <c r="KA355" s="137"/>
      <c r="KB355" s="137"/>
      <c r="KC355" s="137"/>
      <c r="KD355" s="137"/>
      <c r="KE355" s="137"/>
      <c r="KF355" s="137"/>
      <c r="KG355" s="137"/>
      <c r="KH355" s="137"/>
      <c r="KI355" s="137"/>
      <c r="KJ355" s="137"/>
      <c r="KK355" s="137"/>
      <c r="KL355" s="137"/>
      <c r="KM355" s="137"/>
      <c r="KN355" s="137"/>
      <c r="KO355" s="137"/>
      <c r="KP355" s="137"/>
      <c r="KQ355" s="137"/>
      <c r="KR355" s="137"/>
      <c r="KS355" s="137"/>
      <c r="KT355" s="137"/>
      <c r="KU355" s="137"/>
      <c r="KV355" s="137"/>
      <c r="KW355" s="137"/>
      <c r="KX355" s="137"/>
      <c r="KY355" s="137"/>
      <c r="KZ355" s="137"/>
      <c r="LA355" s="137"/>
      <c r="LB355" s="137"/>
      <c r="LC355" s="137"/>
      <c r="LD355" s="137"/>
      <c r="LE355" s="137"/>
      <c r="LF355" s="137"/>
      <c r="LG355" s="137"/>
      <c r="LH355" s="137"/>
      <c r="LI355" s="137"/>
      <c r="LJ355" s="137"/>
      <c r="LK355" s="137"/>
      <c r="LL355" s="137"/>
      <c r="LM355" s="137"/>
      <c r="LN355" s="137"/>
      <c r="LO355" s="137"/>
      <c r="LP355" s="137"/>
      <c r="LQ355" s="137"/>
      <c r="LR355" s="137"/>
      <c r="LS355" s="137"/>
      <c r="LT355" s="137"/>
      <c r="LU355" s="137"/>
      <c r="LV355" s="137"/>
      <c r="LW355" s="137"/>
      <c r="LX355" s="137"/>
      <c r="LY355" s="137"/>
      <c r="LZ355" s="137"/>
      <c r="MA355" s="137"/>
      <c r="MB355" s="137"/>
      <c r="MC355" s="137"/>
      <c r="MD355" s="137"/>
      <c r="ME355" s="137"/>
      <c r="MF355" s="137"/>
      <c r="MG355" s="137"/>
      <c r="MH355" s="137"/>
      <c r="MI355" s="137"/>
      <c r="MJ355" s="137"/>
      <c r="MK355" s="137"/>
      <c r="ML355" s="137"/>
      <c r="MM355" s="137"/>
      <c r="MN355" s="137"/>
      <c r="MO355" s="137"/>
      <c r="MP355" s="137"/>
      <c r="MQ355" s="137"/>
      <c r="MR355" s="137"/>
      <c r="MS355" s="137"/>
      <c r="MT355" s="137"/>
      <c r="MU355" s="137"/>
      <c r="MV355" s="137"/>
      <c r="MW355" s="137"/>
      <c r="MX355" s="137"/>
      <c r="MY355" s="137"/>
      <c r="MZ355" s="137"/>
      <c r="NA355" s="137"/>
      <c r="NB355" s="137"/>
      <c r="NC355" s="137"/>
      <c r="ND355" s="137"/>
      <c r="NE355" s="137"/>
      <c r="NF355" s="137"/>
      <c r="NG355" s="137"/>
      <c r="NH355" s="137"/>
      <c r="NI355" s="137"/>
      <c r="NJ355" s="137"/>
      <c r="NK355" s="137"/>
      <c r="NL355" s="137"/>
      <c r="NM355" s="137"/>
      <c r="NN355" s="137"/>
      <c r="NO355" s="137"/>
      <c r="NP355" s="137"/>
      <c r="NQ355" s="137"/>
      <c r="NR355" s="137"/>
      <c r="NS355" s="137"/>
      <c r="NT355" s="137"/>
      <c r="NU355" s="137"/>
      <c r="NV355" s="137"/>
      <c r="NW355" s="137"/>
      <c r="NX355" s="137"/>
      <c r="NY355" s="137"/>
      <c r="NZ355" s="137"/>
      <c r="OA355" s="137"/>
      <c r="OB355" s="137"/>
      <c r="OC355" s="137"/>
      <c r="OD355" s="137"/>
      <c r="OE355" s="137"/>
      <c r="OF355" s="137"/>
      <c r="OG355" s="137"/>
      <c r="OH355" s="137"/>
      <c r="OI355" s="137"/>
      <c r="OJ355" s="137"/>
      <c r="OK355" s="137"/>
      <c r="OL355" s="137"/>
      <c r="OM355" s="137"/>
      <c r="ON355" s="137"/>
      <c r="OO355" s="137"/>
      <c r="OP355" s="137"/>
      <c r="OQ355" s="137"/>
      <c r="OR355" s="137"/>
      <c r="OS355" s="137"/>
      <c r="OT355" s="137"/>
      <c r="OU355" s="137"/>
      <c r="OV355" s="137"/>
      <c r="OW355" s="137"/>
      <c r="OX355" s="137"/>
      <c r="OY355" s="137"/>
      <c r="OZ355" s="137"/>
      <c r="PA355" s="137"/>
      <c r="PB355" s="137"/>
      <c r="PC355" s="137"/>
      <c r="PD355" s="137"/>
      <c r="PE355" s="137"/>
      <c r="PF355" s="137"/>
      <c r="PG355" s="137"/>
      <c r="PH355" s="137"/>
      <c r="PI355" s="137"/>
      <c r="PJ355" s="137"/>
      <c r="PK355" s="137"/>
      <c r="PL355" s="137"/>
      <c r="PM355" s="137"/>
      <c r="PN355" s="137"/>
      <c r="PO355" s="137"/>
      <c r="PP355" s="137"/>
      <c r="PQ355" s="137"/>
      <c r="PR355" s="137"/>
      <c r="PS355" s="137"/>
      <c r="PT355" s="137"/>
      <c r="PU355" s="137"/>
      <c r="PV355" s="137"/>
      <c r="PW355" s="137"/>
      <c r="PX355" s="137"/>
      <c r="PY355" s="137"/>
      <c r="PZ355" s="137"/>
      <c r="QA355" s="137"/>
      <c r="QB355" s="137"/>
      <c r="QC355" s="137"/>
      <c r="QD355" s="137"/>
      <c r="QE355" s="137"/>
      <c r="QF355" s="137"/>
      <c r="QG355" s="137"/>
      <c r="QH355" s="137"/>
      <c r="QI355" s="137"/>
      <c r="QJ355" s="137"/>
      <c r="QK355" s="137"/>
      <c r="QL355" s="137"/>
      <c r="QM355" s="137"/>
      <c r="QN355" s="137"/>
      <c r="QO355" s="137"/>
      <c r="QP355" s="137"/>
      <c r="QQ355" s="137"/>
      <c r="QR355" s="137"/>
      <c r="QS355" s="137"/>
      <c r="QT355" s="137"/>
      <c r="QU355" s="137"/>
      <c r="QV355" s="137"/>
      <c r="QW355" s="137"/>
      <c r="QX355" s="137"/>
      <c r="QY355" s="137"/>
      <c r="QZ355" s="137"/>
      <c r="RA355" s="137"/>
      <c r="RB355" s="137"/>
      <c r="RC355" s="137"/>
      <c r="RD355" s="137"/>
      <c r="RE355" s="137"/>
      <c r="RF355" s="137"/>
      <c r="RG355" s="137"/>
      <c r="RH355" s="137"/>
      <c r="RI355" s="137"/>
      <c r="RJ355" s="137"/>
      <c r="RK355" s="137"/>
      <c r="RL355" s="137"/>
      <c r="RM355" s="137"/>
      <c r="RN355" s="137"/>
      <c r="RO355" s="137"/>
      <c r="RP355" s="137"/>
      <c r="RQ355" s="137"/>
      <c r="RR355" s="137"/>
      <c r="RS355" s="137"/>
      <c r="RT355" s="137"/>
      <c r="RU355" s="137"/>
      <c r="RV355" s="137"/>
      <c r="RW355" s="137"/>
    </row>
    <row r="356" spans="1:491" s="138" customFormat="1" ht="15.75" x14ac:dyDescent="0.25">
      <c r="A356" s="276"/>
      <c r="B356" s="279"/>
      <c r="C356" s="122" t="s">
        <v>3</v>
      </c>
      <c r="D356" s="144">
        <f>D360+D364</f>
        <v>9135.015370000001</v>
      </c>
      <c r="E356" s="144">
        <f>E360+E364</f>
        <v>9092.7133699999995</v>
      </c>
      <c r="F356" s="123">
        <f t="shared" ref="F356:F358" si="87">E356/D356</f>
        <v>0.99536924698135443</v>
      </c>
      <c r="G356" s="135"/>
      <c r="H356" s="136"/>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37"/>
      <c r="AW356" s="137"/>
      <c r="AX356" s="137"/>
      <c r="AY356" s="137"/>
      <c r="AZ356" s="137"/>
      <c r="BA356" s="137"/>
      <c r="BB356" s="137"/>
      <c r="BC356" s="137"/>
      <c r="BD356" s="137"/>
      <c r="BE356" s="137"/>
      <c r="BF356" s="137"/>
      <c r="BG356" s="137"/>
      <c r="BH356" s="137"/>
      <c r="BI356" s="137"/>
      <c r="BJ356" s="137"/>
      <c r="BK356" s="137"/>
      <c r="BL356" s="137"/>
      <c r="BM356" s="137"/>
      <c r="BN356" s="137"/>
      <c r="BO356" s="137"/>
      <c r="BP356" s="137"/>
      <c r="BQ356" s="137"/>
      <c r="BR356" s="137"/>
      <c r="BS356" s="137"/>
      <c r="BT356" s="137"/>
      <c r="BU356" s="137"/>
      <c r="BV356" s="137"/>
      <c r="BW356" s="137"/>
      <c r="BX356" s="137"/>
      <c r="BY356" s="137"/>
      <c r="BZ356" s="137"/>
      <c r="CA356" s="137"/>
      <c r="CB356" s="137"/>
      <c r="CC356" s="137"/>
      <c r="CD356" s="137"/>
      <c r="CE356" s="137"/>
      <c r="CF356" s="137"/>
      <c r="CG356" s="137"/>
      <c r="CH356" s="137"/>
      <c r="CI356" s="137"/>
      <c r="CJ356" s="137"/>
      <c r="CK356" s="137"/>
      <c r="CL356" s="137"/>
      <c r="CM356" s="137"/>
      <c r="CN356" s="137"/>
      <c r="CO356" s="137"/>
      <c r="CP356" s="137"/>
      <c r="CQ356" s="137"/>
      <c r="CR356" s="137"/>
      <c r="CS356" s="137"/>
      <c r="CT356" s="137"/>
      <c r="CU356" s="137"/>
      <c r="CV356" s="137"/>
      <c r="CW356" s="137"/>
      <c r="CX356" s="137"/>
      <c r="CY356" s="137"/>
      <c r="CZ356" s="137"/>
      <c r="DA356" s="137"/>
      <c r="DB356" s="137"/>
      <c r="DC356" s="137"/>
      <c r="DD356" s="137"/>
      <c r="DE356" s="137"/>
      <c r="DF356" s="137"/>
      <c r="DG356" s="137"/>
      <c r="DH356" s="137"/>
      <c r="DI356" s="137"/>
      <c r="DJ356" s="137"/>
      <c r="DK356" s="137"/>
      <c r="DL356" s="137"/>
      <c r="DM356" s="137"/>
      <c r="DN356" s="137"/>
      <c r="DO356" s="137"/>
      <c r="DP356" s="137"/>
      <c r="DQ356" s="137"/>
      <c r="DR356" s="137"/>
      <c r="DS356" s="137"/>
      <c r="DT356" s="137"/>
      <c r="DU356" s="137"/>
      <c r="DV356" s="137"/>
      <c r="DW356" s="137"/>
      <c r="DX356" s="137"/>
      <c r="DY356" s="137"/>
      <c r="DZ356" s="137"/>
      <c r="EA356" s="137"/>
      <c r="EB356" s="137"/>
      <c r="EC356" s="137"/>
      <c r="ED356" s="137"/>
      <c r="EE356" s="137"/>
      <c r="EF356" s="137"/>
      <c r="EG356" s="137"/>
      <c r="EH356" s="137"/>
      <c r="EI356" s="137"/>
      <c r="EJ356" s="137"/>
      <c r="EK356" s="137"/>
      <c r="EL356" s="137"/>
      <c r="EM356" s="137"/>
      <c r="EN356" s="137"/>
      <c r="EO356" s="137"/>
      <c r="EP356" s="137"/>
      <c r="EQ356" s="137"/>
      <c r="ER356" s="137"/>
      <c r="ES356" s="137"/>
      <c r="ET356" s="137"/>
      <c r="EU356" s="137"/>
      <c r="EV356" s="137"/>
      <c r="EW356" s="137"/>
      <c r="EX356" s="137"/>
      <c r="EY356" s="137"/>
      <c r="EZ356" s="137"/>
      <c r="FA356" s="137"/>
      <c r="FB356" s="137"/>
      <c r="FC356" s="137"/>
      <c r="FD356" s="137"/>
      <c r="FE356" s="137"/>
      <c r="FF356" s="137"/>
      <c r="FG356" s="137"/>
      <c r="FH356" s="137"/>
      <c r="FI356" s="137"/>
      <c r="FJ356" s="137"/>
      <c r="FK356" s="137"/>
      <c r="FL356" s="137"/>
      <c r="FM356" s="137"/>
      <c r="FN356" s="137"/>
      <c r="FO356" s="137"/>
      <c r="FP356" s="137"/>
      <c r="FQ356" s="137"/>
      <c r="FR356" s="137"/>
      <c r="FS356" s="137"/>
      <c r="FT356" s="137"/>
      <c r="FU356" s="137"/>
      <c r="FV356" s="137"/>
      <c r="FW356" s="137"/>
      <c r="FX356" s="137"/>
      <c r="FY356" s="137"/>
      <c r="FZ356" s="137"/>
      <c r="GA356" s="137"/>
      <c r="GB356" s="137"/>
      <c r="GC356" s="137"/>
      <c r="GD356" s="137"/>
      <c r="GE356" s="137"/>
      <c r="GF356" s="137"/>
      <c r="GG356" s="137"/>
      <c r="GH356" s="137"/>
      <c r="GI356" s="137"/>
      <c r="GJ356" s="137"/>
      <c r="GK356" s="137"/>
      <c r="GL356" s="137"/>
      <c r="GM356" s="137"/>
      <c r="GN356" s="137"/>
      <c r="GO356" s="137"/>
      <c r="GP356" s="137"/>
      <c r="GQ356" s="137"/>
      <c r="GR356" s="137"/>
      <c r="GS356" s="137"/>
      <c r="GT356" s="137"/>
      <c r="GU356" s="137"/>
      <c r="GV356" s="137"/>
      <c r="GW356" s="137"/>
      <c r="GX356" s="137"/>
      <c r="GY356" s="137"/>
      <c r="GZ356" s="137"/>
      <c r="HA356" s="137"/>
      <c r="HB356" s="137"/>
      <c r="HC356" s="137"/>
      <c r="HD356" s="137"/>
      <c r="HE356" s="137"/>
      <c r="HF356" s="137"/>
      <c r="HG356" s="137"/>
      <c r="HH356" s="137"/>
      <c r="HI356" s="137"/>
      <c r="HJ356" s="137"/>
      <c r="HK356" s="137"/>
      <c r="HL356" s="137"/>
      <c r="HM356" s="137"/>
      <c r="HN356" s="137"/>
      <c r="HO356" s="137"/>
      <c r="HP356" s="137"/>
      <c r="HQ356" s="137"/>
      <c r="HR356" s="137"/>
      <c r="HS356" s="137"/>
      <c r="HT356" s="137"/>
      <c r="HU356" s="137"/>
      <c r="HV356" s="137"/>
      <c r="HW356" s="137"/>
      <c r="HX356" s="137"/>
      <c r="HY356" s="137"/>
      <c r="HZ356" s="137"/>
      <c r="IA356" s="137"/>
      <c r="IB356" s="137"/>
      <c r="IC356" s="137"/>
      <c r="ID356" s="137"/>
      <c r="IE356" s="137"/>
      <c r="IF356" s="137"/>
      <c r="IG356" s="137"/>
      <c r="IH356" s="137"/>
      <c r="II356" s="137"/>
      <c r="IJ356" s="137"/>
      <c r="IK356" s="137"/>
      <c r="IL356" s="137"/>
      <c r="IM356" s="137"/>
      <c r="IN356" s="137"/>
      <c r="IO356" s="137"/>
      <c r="IP356" s="137"/>
      <c r="IQ356" s="137"/>
      <c r="IR356" s="137"/>
      <c r="IS356" s="137"/>
      <c r="IT356" s="137"/>
      <c r="IU356" s="137"/>
      <c r="IV356" s="137"/>
      <c r="IW356" s="137"/>
      <c r="IX356" s="137"/>
      <c r="IY356" s="137"/>
      <c r="IZ356" s="137"/>
      <c r="JA356" s="137"/>
      <c r="JB356" s="137"/>
      <c r="JC356" s="137"/>
      <c r="JD356" s="137"/>
      <c r="JE356" s="137"/>
      <c r="JF356" s="137"/>
      <c r="JG356" s="137"/>
      <c r="JH356" s="137"/>
      <c r="JI356" s="137"/>
      <c r="JJ356" s="137"/>
      <c r="JK356" s="137"/>
      <c r="JL356" s="137"/>
      <c r="JM356" s="137"/>
      <c r="JN356" s="137"/>
      <c r="JO356" s="137"/>
      <c r="JP356" s="137"/>
      <c r="JQ356" s="137"/>
      <c r="JR356" s="137"/>
      <c r="JS356" s="137"/>
      <c r="JT356" s="137"/>
      <c r="JU356" s="137"/>
      <c r="JV356" s="137"/>
      <c r="JW356" s="137"/>
      <c r="JX356" s="137"/>
      <c r="JY356" s="137"/>
      <c r="JZ356" s="137"/>
      <c r="KA356" s="137"/>
      <c r="KB356" s="137"/>
      <c r="KC356" s="137"/>
      <c r="KD356" s="137"/>
      <c r="KE356" s="137"/>
      <c r="KF356" s="137"/>
      <c r="KG356" s="137"/>
      <c r="KH356" s="137"/>
      <c r="KI356" s="137"/>
      <c r="KJ356" s="137"/>
      <c r="KK356" s="137"/>
      <c r="KL356" s="137"/>
      <c r="KM356" s="137"/>
      <c r="KN356" s="137"/>
      <c r="KO356" s="137"/>
      <c r="KP356" s="137"/>
      <c r="KQ356" s="137"/>
      <c r="KR356" s="137"/>
      <c r="KS356" s="137"/>
      <c r="KT356" s="137"/>
      <c r="KU356" s="137"/>
      <c r="KV356" s="137"/>
      <c r="KW356" s="137"/>
      <c r="KX356" s="137"/>
      <c r="KY356" s="137"/>
      <c r="KZ356" s="137"/>
      <c r="LA356" s="137"/>
      <c r="LB356" s="137"/>
      <c r="LC356" s="137"/>
      <c r="LD356" s="137"/>
      <c r="LE356" s="137"/>
      <c r="LF356" s="137"/>
      <c r="LG356" s="137"/>
      <c r="LH356" s="137"/>
      <c r="LI356" s="137"/>
      <c r="LJ356" s="137"/>
      <c r="LK356" s="137"/>
      <c r="LL356" s="137"/>
      <c r="LM356" s="137"/>
      <c r="LN356" s="137"/>
      <c r="LO356" s="137"/>
      <c r="LP356" s="137"/>
      <c r="LQ356" s="137"/>
      <c r="LR356" s="137"/>
      <c r="LS356" s="137"/>
      <c r="LT356" s="137"/>
      <c r="LU356" s="137"/>
      <c r="LV356" s="137"/>
      <c r="LW356" s="137"/>
      <c r="LX356" s="137"/>
      <c r="LY356" s="137"/>
      <c r="LZ356" s="137"/>
      <c r="MA356" s="137"/>
      <c r="MB356" s="137"/>
      <c r="MC356" s="137"/>
      <c r="MD356" s="137"/>
      <c r="ME356" s="137"/>
      <c r="MF356" s="137"/>
      <c r="MG356" s="137"/>
      <c r="MH356" s="137"/>
      <c r="MI356" s="137"/>
      <c r="MJ356" s="137"/>
      <c r="MK356" s="137"/>
      <c r="ML356" s="137"/>
      <c r="MM356" s="137"/>
      <c r="MN356" s="137"/>
      <c r="MO356" s="137"/>
      <c r="MP356" s="137"/>
      <c r="MQ356" s="137"/>
      <c r="MR356" s="137"/>
      <c r="MS356" s="137"/>
      <c r="MT356" s="137"/>
      <c r="MU356" s="137"/>
      <c r="MV356" s="137"/>
      <c r="MW356" s="137"/>
      <c r="MX356" s="137"/>
      <c r="MY356" s="137"/>
      <c r="MZ356" s="137"/>
      <c r="NA356" s="137"/>
      <c r="NB356" s="137"/>
      <c r="NC356" s="137"/>
      <c r="ND356" s="137"/>
      <c r="NE356" s="137"/>
      <c r="NF356" s="137"/>
      <c r="NG356" s="137"/>
      <c r="NH356" s="137"/>
      <c r="NI356" s="137"/>
      <c r="NJ356" s="137"/>
      <c r="NK356" s="137"/>
      <c r="NL356" s="137"/>
      <c r="NM356" s="137"/>
      <c r="NN356" s="137"/>
      <c r="NO356" s="137"/>
      <c r="NP356" s="137"/>
      <c r="NQ356" s="137"/>
      <c r="NR356" s="137"/>
      <c r="NS356" s="137"/>
      <c r="NT356" s="137"/>
      <c r="NU356" s="137"/>
      <c r="NV356" s="137"/>
      <c r="NW356" s="137"/>
      <c r="NX356" s="137"/>
      <c r="NY356" s="137"/>
      <c r="NZ356" s="137"/>
      <c r="OA356" s="137"/>
      <c r="OB356" s="137"/>
      <c r="OC356" s="137"/>
      <c r="OD356" s="137"/>
      <c r="OE356" s="137"/>
      <c r="OF356" s="137"/>
      <c r="OG356" s="137"/>
      <c r="OH356" s="137"/>
      <c r="OI356" s="137"/>
      <c r="OJ356" s="137"/>
      <c r="OK356" s="137"/>
      <c r="OL356" s="137"/>
      <c r="OM356" s="137"/>
      <c r="ON356" s="137"/>
      <c r="OO356" s="137"/>
      <c r="OP356" s="137"/>
      <c r="OQ356" s="137"/>
      <c r="OR356" s="137"/>
      <c r="OS356" s="137"/>
      <c r="OT356" s="137"/>
      <c r="OU356" s="137"/>
      <c r="OV356" s="137"/>
      <c r="OW356" s="137"/>
      <c r="OX356" s="137"/>
      <c r="OY356" s="137"/>
      <c r="OZ356" s="137"/>
      <c r="PA356" s="137"/>
      <c r="PB356" s="137"/>
      <c r="PC356" s="137"/>
      <c r="PD356" s="137"/>
      <c r="PE356" s="137"/>
      <c r="PF356" s="137"/>
      <c r="PG356" s="137"/>
      <c r="PH356" s="137"/>
      <c r="PI356" s="137"/>
      <c r="PJ356" s="137"/>
      <c r="PK356" s="137"/>
      <c r="PL356" s="137"/>
      <c r="PM356" s="137"/>
      <c r="PN356" s="137"/>
      <c r="PO356" s="137"/>
      <c r="PP356" s="137"/>
      <c r="PQ356" s="137"/>
      <c r="PR356" s="137"/>
      <c r="PS356" s="137"/>
      <c r="PT356" s="137"/>
      <c r="PU356" s="137"/>
      <c r="PV356" s="137"/>
      <c r="PW356" s="137"/>
      <c r="PX356" s="137"/>
      <c r="PY356" s="137"/>
      <c r="PZ356" s="137"/>
      <c r="QA356" s="137"/>
      <c r="QB356" s="137"/>
      <c r="QC356" s="137"/>
      <c r="QD356" s="137"/>
      <c r="QE356" s="137"/>
      <c r="QF356" s="137"/>
      <c r="QG356" s="137"/>
      <c r="QH356" s="137"/>
      <c r="QI356" s="137"/>
      <c r="QJ356" s="137"/>
      <c r="QK356" s="137"/>
      <c r="QL356" s="137"/>
      <c r="QM356" s="137"/>
      <c r="QN356" s="137"/>
      <c r="QO356" s="137"/>
      <c r="QP356" s="137"/>
      <c r="QQ356" s="137"/>
      <c r="QR356" s="137"/>
      <c r="QS356" s="137"/>
      <c r="QT356" s="137"/>
      <c r="QU356" s="137"/>
      <c r="QV356" s="137"/>
      <c r="QW356" s="137"/>
      <c r="QX356" s="137"/>
      <c r="QY356" s="137"/>
      <c r="QZ356" s="137"/>
      <c r="RA356" s="137"/>
      <c r="RB356" s="137"/>
      <c r="RC356" s="137"/>
      <c r="RD356" s="137"/>
      <c r="RE356" s="137"/>
      <c r="RF356" s="137"/>
      <c r="RG356" s="137"/>
      <c r="RH356" s="137"/>
      <c r="RI356" s="137"/>
      <c r="RJ356" s="137"/>
      <c r="RK356" s="137"/>
      <c r="RL356" s="137"/>
      <c r="RM356" s="137"/>
      <c r="RN356" s="137"/>
      <c r="RO356" s="137"/>
      <c r="RP356" s="137"/>
      <c r="RQ356" s="137"/>
      <c r="RR356" s="137"/>
      <c r="RS356" s="137"/>
      <c r="RT356" s="137"/>
      <c r="RU356" s="137"/>
      <c r="RV356" s="137"/>
      <c r="RW356" s="137"/>
    </row>
    <row r="357" spans="1:491" s="138" customFormat="1" ht="15.75" x14ac:dyDescent="0.25">
      <c r="A357" s="276"/>
      <c r="B357" s="279"/>
      <c r="C357" s="122" t="s">
        <v>4</v>
      </c>
      <c r="D357" s="144">
        <f>D361+D365</f>
        <v>102994.14387999999</v>
      </c>
      <c r="E357" s="144">
        <f>E361+E365</f>
        <v>102994.14387999999</v>
      </c>
      <c r="F357" s="123">
        <f t="shared" si="87"/>
        <v>1</v>
      </c>
      <c r="G357" s="135"/>
      <c r="H357" s="136"/>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37"/>
      <c r="AW357" s="137"/>
      <c r="AX357" s="137"/>
      <c r="AY357" s="137"/>
      <c r="AZ357" s="137"/>
      <c r="BA357" s="137"/>
      <c r="BB357" s="137"/>
      <c r="BC357" s="137"/>
      <c r="BD357" s="137"/>
      <c r="BE357" s="137"/>
      <c r="BF357" s="137"/>
      <c r="BG357" s="137"/>
      <c r="BH357" s="137"/>
      <c r="BI357" s="137"/>
      <c r="BJ357" s="137"/>
      <c r="BK357" s="137"/>
      <c r="BL357" s="137"/>
      <c r="BM357" s="137"/>
      <c r="BN357" s="137"/>
      <c r="BO357" s="137"/>
      <c r="BP357" s="137"/>
      <c r="BQ357" s="137"/>
      <c r="BR357" s="137"/>
      <c r="BS357" s="137"/>
      <c r="BT357" s="137"/>
      <c r="BU357" s="137"/>
      <c r="BV357" s="137"/>
      <c r="BW357" s="137"/>
      <c r="BX357" s="137"/>
      <c r="BY357" s="137"/>
      <c r="BZ357" s="137"/>
      <c r="CA357" s="137"/>
      <c r="CB357" s="137"/>
      <c r="CC357" s="137"/>
      <c r="CD357" s="137"/>
      <c r="CE357" s="137"/>
      <c r="CF357" s="137"/>
      <c r="CG357" s="137"/>
      <c r="CH357" s="137"/>
      <c r="CI357" s="137"/>
      <c r="CJ357" s="137"/>
      <c r="CK357" s="137"/>
      <c r="CL357" s="137"/>
      <c r="CM357" s="137"/>
      <c r="CN357" s="137"/>
      <c r="CO357" s="137"/>
      <c r="CP357" s="137"/>
      <c r="CQ357" s="137"/>
      <c r="CR357" s="137"/>
      <c r="CS357" s="137"/>
      <c r="CT357" s="137"/>
      <c r="CU357" s="137"/>
      <c r="CV357" s="137"/>
      <c r="CW357" s="137"/>
      <c r="CX357" s="137"/>
      <c r="CY357" s="137"/>
      <c r="CZ357" s="137"/>
      <c r="DA357" s="137"/>
      <c r="DB357" s="137"/>
      <c r="DC357" s="137"/>
      <c r="DD357" s="137"/>
      <c r="DE357" s="137"/>
      <c r="DF357" s="137"/>
      <c r="DG357" s="137"/>
      <c r="DH357" s="137"/>
      <c r="DI357" s="137"/>
      <c r="DJ357" s="137"/>
      <c r="DK357" s="137"/>
      <c r="DL357" s="137"/>
      <c r="DM357" s="137"/>
      <c r="DN357" s="137"/>
      <c r="DO357" s="137"/>
      <c r="DP357" s="137"/>
      <c r="DQ357" s="137"/>
      <c r="DR357" s="137"/>
      <c r="DS357" s="137"/>
      <c r="DT357" s="137"/>
      <c r="DU357" s="137"/>
      <c r="DV357" s="137"/>
      <c r="DW357" s="137"/>
      <c r="DX357" s="137"/>
      <c r="DY357" s="137"/>
      <c r="DZ357" s="137"/>
      <c r="EA357" s="137"/>
      <c r="EB357" s="137"/>
      <c r="EC357" s="137"/>
      <c r="ED357" s="137"/>
      <c r="EE357" s="137"/>
      <c r="EF357" s="137"/>
      <c r="EG357" s="137"/>
      <c r="EH357" s="137"/>
      <c r="EI357" s="137"/>
      <c r="EJ357" s="137"/>
      <c r="EK357" s="137"/>
      <c r="EL357" s="137"/>
      <c r="EM357" s="137"/>
      <c r="EN357" s="137"/>
      <c r="EO357" s="137"/>
      <c r="EP357" s="137"/>
      <c r="EQ357" s="137"/>
      <c r="ER357" s="137"/>
      <c r="ES357" s="137"/>
      <c r="ET357" s="137"/>
      <c r="EU357" s="137"/>
      <c r="EV357" s="137"/>
      <c r="EW357" s="137"/>
      <c r="EX357" s="137"/>
      <c r="EY357" s="137"/>
      <c r="EZ357" s="137"/>
      <c r="FA357" s="137"/>
      <c r="FB357" s="137"/>
      <c r="FC357" s="137"/>
      <c r="FD357" s="137"/>
      <c r="FE357" s="137"/>
      <c r="FF357" s="137"/>
      <c r="FG357" s="137"/>
      <c r="FH357" s="137"/>
      <c r="FI357" s="137"/>
      <c r="FJ357" s="137"/>
      <c r="FK357" s="137"/>
      <c r="FL357" s="137"/>
      <c r="FM357" s="137"/>
      <c r="FN357" s="137"/>
      <c r="FO357" s="137"/>
      <c r="FP357" s="137"/>
      <c r="FQ357" s="137"/>
      <c r="FR357" s="137"/>
      <c r="FS357" s="137"/>
      <c r="FT357" s="137"/>
      <c r="FU357" s="137"/>
      <c r="FV357" s="137"/>
      <c r="FW357" s="137"/>
      <c r="FX357" s="137"/>
      <c r="FY357" s="137"/>
      <c r="FZ357" s="137"/>
      <c r="GA357" s="137"/>
      <c r="GB357" s="137"/>
      <c r="GC357" s="137"/>
      <c r="GD357" s="137"/>
      <c r="GE357" s="137"/>
      <c r="GF357" s="137"/>
      <c r="GG357" s="137"/>
      <c r="GH357" s="137"/>
      <c r="GI357" s="137"/>
      <c r="GJ357" s="137"/>
      <c r="GK357" s="137"/>
      <c r="GL357" s="137"/>
      <c r="GM357" s="137"/>
      <c r="GN357" s="137"/>
      <c r="GO357" s="137"/>
      <c r="GP357" s="137"/>
      <c r="GQ357" s="137"/>
      <c r="GR357" s="137"/>
      <c r="GS357" s="137"/>
      <c r="GT357" s="137"/>
      <c r="GU357" s="137"/>
      <c r="GV357" s="137"/>
      <c r="GW357" s="137"/>
      <c r="GX357" s="137"/>
      <c r="GY357" s="137"/>
      <c r="GZ357" s="137"/>
      <c r="HA357" s="137"/>
      <c r="HB357" s="137"/>
      <c r="HC357" s="137"/>
      <c r="HD357" s="137"/>
      <c r="HE357" s="137"/>
      <c r="HF357" s="137"/>
      <c r="HG357" s="137"/>
      <c r="HH357" s="137"/>
      <c r="HI357" s="137"/>
      <c r="HJ357" s="137"/>
      <c r="HK357" s="137"/>
      <c r="HL357" s="137"/>
      <c r="HM357" s="137"/>
      <c r="HN357" s="137"/>
      <c r="HO357" s="137"/>
      <c r="HP357" s="137"/>
      <c r="HQ357" s="137"/>
      <c r="HR357" s="137"/>
      <c r="HS357" s="137"/>
      <c r="HT357" s="137"/>
      <c r="HU357" s="137"/>
      <c r="HV357" s="137"/>
      <c r="HW357" s="137"/>
      <c r="HX357" s="137"/>
      <c r="HY357" s="137"/>
      <c r="HZ357" s="137"/>
      <c r="IA357" s="137"/>
      <c r="IB357" s="137"/>
      <c r="IC357" s="137"/>
      <c r="ID357" s="137"/>
      <c r="IE357" s="137"/>
      <c r="IF357" s="137"/>
      <c r="IG357" s="137"/>
      <c r="IH357" s="137"/>
      <c r="II357" s="137"/>
      <c r="IJ357" s="137"/>
      <c r="IK357" s="137"/>
      <c r="IL357" s="137"/>
      <c r="IM357" s="137"/>
      <c r="IN357" s="137"/>
      <c r="IO357" s="137"/>
      <c r="IP357" s="137"/>
      <c r="IQ357" s="137"/>
      <c r="IR357" s="137"/>
      <c r="IS357" s="137"/>
      <c r="IT357" s="137"/>
      <c r="IU357" s="137"/>
      <c r="IV357" s="137"/>
      <c r="IW357" s="137"/>
      <c r="IX357" s="137"/>
      <c r="IY357" s="137"/>
      <c r="IZ357" s="137"/>
      <c r="JA357" s="137"/>
      <c r="JB357" s="137"/>
      <c r="JC357" s="137"/>
      <c r="JD357" s="137"/>
      <c r="JE357" s="137"/>
      <c r="JF357" s="137"/>
      <c r="JG357" s="137"/>
      <c r="JH357" s="137"/>
      <c r="JI357" s="137"/>
      <c r="JJ357" s="137"/>
      <c r="JK357" s="137"/>
      <c r="JL357" s="137"/>
      <c r="JM357" s="137"/>
      <c r="JN357" s="137"/>
      <c r="JO357" s="137"/>
      <c r="JP357" s="137"/>
      <c r="JQ357" s="137"/>
      <c r="JR357" s="137"/>
      <c r="JS357" s="137"/>
      <c r="JT357" s="137"/>
      <c r="JU357" s="137"/>
      <c r="JV357" s="137"/>
      <c r="JW357" s="137"/>
      <c r="JX357" s="137"/>
      <c r="JY357" s="137"/>
      <c r="JZ357" s="137"/>
      <c r="KA357" s="137"/>
      <c r="KB357" s="137"/>
      <c r="KC357" s="137"/>
      <c r="KD357" s="137"/>
      <c r="KE357" s="137"/>
      <c r="KF357" s="137"/>
      <c r="KG357" s="137"/>
      <c r="KH357" s="137"/>
      <c r="KI357" s="137"/>
      <c r="KJ357" s="137"/>
      <c r="KK357" s="137"/>
      <c r="KL357" s="137"/>
      <c r="KM357" s="137"/>
      <c r="KN357" s="137"/>
      <c r="KO357" s="137"/>
      <c r="KP357" s="137"/>
      <c r="KQ357" s="137"/>
      <c r="KR357" s="137"/>
      <c r="KS357" s="137"/>
      <c r="KT357" s="137"/>
      <c r="KU357" s="137"/>
      <c r="KV357" s="137"/>
      <c r="KW357" s="137"/>
      <c r="KX357" s="137"/>
      <c r="KY357" s="137"/>
      <c r="KZ357" s="137"/>
      <c r="LA357" s="137"/>
      <c r="LB357" s="137"/>
      <c r="LC357" s="137"/>
      <c r="LD357" s="137"/>
      <c r="LE357" s="137"/>
      <c r="LF357" s="137"/>
      <c r="LG357" s="137"/>
      <c r="LH357" s="137"/>
      <c r="LI357" s="137"/>
      <c r="LJ357" s="137"/>
      <c r="LK357" s="137"/>
      <c r="LL357" s="137"/>
      <c r="LM357" s="137"/>
      <c r="LN357" s="137"/>
      <c r="LO357" s="137"/>
      <c r="LP357" s="137"/>
      <c r="LQ357" s="137"/>
      <c r="LR357" s="137"/>
      <c r="LS357" s="137"/>
      <c r="LT357" s="137"/>
      <c r="LU357" s="137"/>
      <c r="LV357" s="137"/>
      <c r="LW357" s="137"/>
      <c r="LX357" s="137"/>
      <c r="LY357" s="137"/>
      <c r="LZ357" s="137"/>
      <c r="MA357" s="137"/>
      <c r="MB357" s="137"/>
      <c r="MC357" s="137"/>
      <c r="MD357" s="137"/>
      <c r="ME357" s="137"/>
      <c r="MF357" s="137"/>
      <c r="MG357" s="137"/>
      <c r="MH357" s="137"/>
      <c r="MI357" s="137"/>
      <c r="MJ357" s="137"/>
      <c r="MK357" s="137"/>
      <c r="ML357" s="137"/>
      <c r="MM357" s="137"/>
      <c r="MN357" s="137"/>
      <c r="MO357" s="137"/>
      <c r="MP357" s="137"/>
      <c r="MQ357" s="137"/>
      <c r="MR357" s="137"/>
      <c r="MS357" s="137"/>
      <c r="MT357" s="137"/>
      <c r="MU357" s="137"/>
      <c r="MV357" s="137"/>
      <c r="MW357" s="137"/>
      <c r="MX357" s="137"/>
      <c r="MY357" s="137"/>
      <c r="MZ357" s="137"/>
      <c r="NA357" s="137"/>
      <c r="NB357" s="137"/>
      <c r="NC357" s="137"/>
      <c r="ND357" s="137"/>
      <c r="NE357" s="137"/>
      <c r="NF357" s="137"/>
      <c r="NG357" s="137"/>
      <c r="NH357" s="137"/>
      <c r="NI357" s="137"/>
      <c r="NJ357" s="137"/>
      <c r="NK357" s="137"/>
      <c r="NL357" s="137"/>
      <c r="NM357" s="137"/>
      <c r="NN357" s="137"/>
      <c r="NO357" s="137"/>
      <c r="NP357" s="137"/>
      <c r="NQ357" s="137"/>
      <c r="NR357" s="137"/>
      <c r="NS357" s="137"/>
      <c r="NT357" s="137"/>
      <c r="NU357" s="137"/>
      <c r="NV357" s="137"/>
      <c r="NW357" s="137"/>
      <c r="NX357" s="137"/>
      <c r="NY357" s="137"/>
      <c r="NZ357" s="137"/>
      <c r="OA357" s="137"/>
      <c r="OB357" s="137"/>
      <c r="OC357" s="137"/>
      <c r="OD357" s="137"/>
      <c r="OE357" s="137"/>
      <c r="OF357" s="137"/>
      <c r="OG357" s="137"/>
      <c r="OH357" s="137"/>
      <c r="OI357" s="137"/>
      <c r="OJ357" s="137"/>
      <c r="OK357" s="137"/>
      <c r="OL357" s="137"/>
      <c r="OM357" s="137"/>
      <c r="ON357" s="137"/>
      <c r="OO357" s="137"/>
      <c r="OP357" s="137"/>
      <c r="OQ357" s="137"/>
      <c r="OR357" s="137"/>
      <c r="OS357" s="137"/>
      <c r="OT357" s="137"/>
      <c r="OU357" s="137"/>
      <c r="OV357" s="137"/>
      <c r="OW357" s="137"/>
      <c r="OX357" s="137"/>
      <c r="OY357" s="137"/>
      <c r="OZ357" s="137"/>
      <c r="PA357" s="137"/>
      <c r="PB357" s="137"/>
      <c r="PC357" s="137"/>
      <c r="PD357" s="137"/>
      <c r="PE357" s="137"/>
      <c r="PF357" s="137"/>
      <c r="PG357" s="137"/>
      <c r="PH357" s="137"/>
      <c r="PI357" s="137"/>
      <c r="PJ357" s="137"/>
      <c r="PK357" s="137"/>
      <c r="PL357" s="137"/>
      <c r="PM357" s="137"/>
      <c r="PN357" s="137"/>
      <c r="PO357" s="137"/>
      <c r="PP357" s="137"/>
      <c r="PQ357" s="137"/>
      <c r="PR357" s="137"/>
      <c r="PS357" s="137"/>
      <c r="PT357" s="137"/>
      <c r="PU357" s="137"/>
      <c r="PV357" s="137"/>
      <c r="PW357" s="137"/>
      <c r="PX357" s="137"/>
      <c r="PY357" s="137"/>
      <c r="PZ357" s="137"/>
      <c r="QA357" s="137"/>
      <c r="QB357" s="137"/>
      <c r="QC357" s="137"/>
      <c r="QD357" s="137"/>
      <c r="QE357" s="137"/>
      <c r="QF357" s="137"/>
      <c r="QG357" s="137"/>
      <c r="QH357" s="137"/>
      <c r="QI357" s="137"/>
      <c r="QJ357" s="137"/>
      <c r="QK357" s="137"/>
      <c r="QL357" s="137"/>
      <c r="QM357" s="137"/>
      <c r="QN357" s="137"/>
      <c r="QO357" s="137"/>
      <c r="QP357" s="137"/>
      <c r="QQ357" s="137"/>
      <c r="QR357" s="137"/>
      <c r="QS357" s="137"/>
      <c r="QT357" s="137"/>
      <c r="QU357" s="137"/>
      <c r="QV357" s="137"/>
      <c r="QW357" s="137"/>
      <c r="QX357" s="137"/>
      <c r="QY357" s="137"/>
      <c r="QZ357" s="137"/>
      <c r="RA357" s="137"/>
      <c r="RB357" s="137"/>
      <c r="RC357" s="137"/>
      <c r="RD357" s="137"/>
      <c r="RE357" s="137"/>
      <c r="RF357" s="137"/>
      <c r="RG357" s="137"/>
      <c r="RH357" s="137"/>
      <c r="RI357" s="137"/>
      <c r="RJ357" s="137"/>
      <c r="RK357" s="137"/>
      <c r="RL357" s="137"/>
      <c r="RM357" s="137"/>
      <c r="RN357" s="137"/>
      <c r="RO357" s="137"/>
      <c r="RP357" s="137"/>
      <c r="RQ357" s="137"/>
      <c r="RR357" s="137"/>
      <c r="RS357" s="137"/>
      <c r="RT357" s="137"/>
      <c r="RU357" s="137"/>
      <c r="RV357" s="137"/>
      <c r="RW357" s="137"/>
    </row>
    <row r="358" spans="1:491" s="138" customFormat="1" ht="15.75" x14ac:dyDescent="0.25">
      <c r="A358" s="277"/>
      <c r="B358" s="280"/>
      <c r="C358" s="122" t="s">
        <v>5</v>
      </c>
      <c r="D358" s="144"/>
      <c r="E358" s="144"/>
      <c r="F358" s="123" t="e">
        <f t="shared" si="87"/>
        <v>#DIV/0!</v>
      </c>
      <c r="G358" s="135"/>
      <c r="H358" s="136"/>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7"/>
      <c r="BE358" s="137"/>
      <c r="BF358" s="137"/>
      <c r="BG358" s="137"/>
      <c r="BH358" s="137"/>
      <c r="BI358" s="137"/>
      <c r="BJ358" s="137"/>
      <c r="BK358" s="137"/>
      <c r="BL358" s="137"/>
      <c r="BM358" s="137"/>
      <c r="BN358" s="137"/>
      <c r="BO358" s="137"/>
      <c r="BP358" s="137"/>
      <c r="BQ358" s="137"/>
      <c r="BR358" s="137"/>
      <c r="BS358" s="137"/>
      <c r="BT358" s="137"/>
      <c r="BU358" s="137"/>
      <c r="BV358" s="137"/>
      <c r="BW358" s="137"/>
      <c r="BX358" s="137"/>
      <c r="BY358" s="137"/>
      <c r="BZ358" s="137"/>
      <c r="CA358" s="137"/>
      <c r="CB358" s="137"/>
      <c r="CC358" s="137"/>
      <c r="CD358" s="137"/>
      <c r="CE358" s="137"/>
      <c r="CF358" s="137"/>
      <c r="CG358" s="137"/>
      <c r="CH358" s="137"/>
      <c r="CI358" s="137"/>
      <c r="CJ358" s="137"/>
      <c r="CK358" s="137"/>
      <c r="CL358" s="137"/>
      <c r="CM358" s="137"/>
      <c r="CN358" s="137"/>
      <c r="CO358" s="137"/>
      <c r="CP358" s="137"/>
      <c r="CQ358" s="137"/>
      <c r="CR358" s="137"/>
      <c r="CS358" s="137"/>
      <c r="CT358" s="137"/>
      <c r="CU358" s="137"/>
      <c r="CV358" s="137"/>
      <c r="CW358" s="137"/>
      <c r="CX358" s="137"/>
      <c r="CY358" s="137"/>
      <c r="CZ358" s="137"/>
      <c r="DA358" s="137"/>
      <c r="DB358" s="137"/>
      <c r="DC358" s="137"/>
      <c r="DD358" s="137"/>
      <c r="DE358" s="137"/>
      <c r="DF358" s="137"/>
      <c r="DG358" s="137"/>
      <c r="DH358" s="137"/>
      <c r="DI358" s="137"/>
      <c r="DJ358" s="137"/>
      <c r="DK358" s="137"/>
      <c r="DL358" s="137"/>
      <c r="DM358" s="137"/>
      <c r="DN358" s="137"/>
      <c r="DO358" s="137"/>
      <c r="DP358" s="137"/>
      <c r="DQ358" s="137"/>
      <c r="DR358" s="137"/>
      <c r="DS358" s="137"/>
      <c r="DT358" s="137"/>
      <c r="DU358" s="137"/>
      <c r="DV358" s="137"/>
      <c r="DW358" s="137"/>
      <c r="DX358" s="137"/>
      <c r="DY358" s="137"/>
      <c r="DZ358" s="137"/>
      <c r="EA358" s="137"/>
      <c r="EB358" s="137"/>
      <c r="EC358" s="137"/>
      <c r="ED358" s="137"/>
      <c r="EE358" s="137"/>
      <c r="EF358" s="137"/>
      <c r="EG358" s="137"/>
      <c r="EH358" s="137"/>
      <c r="EI358" s="137"/>
      <c r="EJ358" s="137"/>
      <c r="EK358" s="137"/>
      <c r="EL358" s="137"/>
      <c r="EM358" s="137"/>
      <c r="EN358" s="137"/>
      <c r="EO358" s="137"/>
      <c r="EP358" s="137"/>
      <c r="EQ358" s="137"/>
      <c r="ER358" s="137"/>
      <c r="ES358" s="137"/>
      <c r="ET358" s="137"/>
      <c r="EU358" s="137"/>
      <c r="EV358" s="137"/>
      <c r="EW358" s="137"/>
      <c r="EX358" s="137"/>
      <c r="EY358" s="137"/>
      <c r="EZ358" s="137"/>
      <c r="FA358" s="137"/>
      <c r="FB358" s="137"/>
      <c r="FC358" s="137"/>
      <c r="FD358" s="137"/>
      <c r="FE358" s="137"/>
      <c r="FF358" s="137"/>
      <c r="FG358" s="137"/>
      <c r="FH358" s="137"/>
      <c r="FI358" s="137"/>
      <c r="FJ358" s="137"/>
      <c r="FK358" s="137"/>
      <c r="FL358" s="137"/>
      <c r="FM358" s="137"/>
      <c r="FN358" s="137"/>
      <c r="FO358" s="137"/>
      <c r="FP358" s="137"/>
      <c r="FQ358" s="137"/>
      <c r="FR358" s="137"/>
      <c r="FS358" s="137"/>
      <c r="FT358" s="137"/>
      <c r="FU358" s="137"/>
      <c r="FV358" s="137"/>
      <c r="FW358" s="137"/>
      <c r="FX358" s="137"/>
      <c r="FY358" s="137"/>
      <c r="FZ358" s="137"/>
      <c r="GA358" s="137"/>
      <c r="GB358" s="137"/>
      <c r="GC358" s="137"/>
      <c r="GD358" s="137"/>
      <c r="GE358" s="137"/>
      <c r="GF358" s="137"/>
      <c r="GG358" s="137"/>
      <c r="GH358" s="137"/>
      <c r="GI358" s="137"/>
      <c r="GJ358" s="137"/>
      <c r="GK358" s="137"/>
      <c r="GL358" s="137"/>
      <c r="GM358" s="137"/>
      <c r="GN358" s="137"/>
      <c r="GO358" s="137"/>
      <c r="GP358" s="137"/>
      <c r="GQ358" s="137"/>
      <c r="GR358" s="137"/>
      <c r="GS358" s="137"/>
      <c r="GT358" s="137"/>
      <c r="GU358" s="137"/>
      <c r="GV358" s="137"/>
      <c r="GW358" s="137"/>
      <c r="GX358" s="137"/>
      <c r="GY358" s="137"/>
      <c r="GZ358" s="137"/>
      <c r="HA358" s="137"/>
      <c r="HB358" s="137"/>
      <c r="HC358" s="137"/>
      <c r="HD358" s="137"/>
      <c r="HE358" s="137"/>
      <c r="HF358" s="137"/>
      <c r="HG358" s="137"/>
      <c r="HH358" s="137"/>
      <c r="HI358" s="137"/>
      <c r="HJ358" s="137"/>
      <c r="HK358" s="137"/>
      <c r="HL358" s="137"/>
      <c r="HM358" s="137"/>
      <c r="HN358" s="137"/>
      <c r="HO358" s="137"/>
      <c r="HP358" s="137"/>
      <c r="HQ358" s="137"/>
      <c r="HR358" s="137"/>
      <c r="HS358" s="137"/>
      <c r="HT358" s="137"/>
      <c r="HU358" s="137"/>
      <c r="HV358" s="137"/>
      <c r="HW358" s="137"/>
      <c r="HX358" s="137"/>
      <c r="HY358" s="137"/>
      <c r="HZ358" s="137"/>
      <c r="IA358" s="137"/>
      <c r="IB358" s="137"/>
      <c r="IC358" s="137"/>
      <c r="ID358" s="137"/>
      <c r="IE358" s="137"/>
      <c r="IF358" s="137"/>
      <c r="IG358" s="137"/>
      <c r="IH358" s="137"/>
      <c r="II358" s="137"/>
      <c r="IJ358" s="137"/>
      <c r="IK358" s="137"/>
      <c r="IL358" s="137"/>
      <c r="IM358" s="137"/>
      <c r="IN358" s="137"/>
      <c r="IO358" s="137"/>
      <c r="IP358" s="137"/>
      <c r="IQ358" s="137"/>
      <c r="IR358" s="137"/>
      <c r="IS358" s="137"/>
      <c r="IT358" s="137"/>
      <c r="IU358" s="137"/>
      <c r="IV358" s="137"/>
      <c r="IW358" s="137"/>
      <c r="IX358" s="137"/>
      <c r="IY358" s="137"/>
      <c r="IZ358" s="137"/>
      <c r="JA358" s="137"/>
      <c r="JB358" s="137"/>
      <c r="JC358" s="137"/>
      <c r="JD358" s="137"/>
      <c r="JE358" s="137"/>
      <c r="JF358" s="137"/>
      <c r="JG358" s="137"/>
      <c r="JH358" s="137"/>
      <c r="JI358" s="137"/>
      <c r="JJ358" s="137"/>
      <c r="JK358" s="137"/>
      <c r="JL358" s="137"/>
      <c r="JM358" s="137"/>
      <c r="JN358" s="137"/>
      <c r="JO358" s="137"/>
      <c r="JP358" s="137"/>
      <c r="JQ358" s="137"/>
      <c r="JR358" s="137"/>
      <c r="JS358" s="137"/>
      <c r="JT358" s="137"/>
      <c r="JU358" s="137"/>
      <c r="JV358" s="137"/>
      <c r="JW358" s="137"/>
      <c r="JX358" s="137"/>
      <c r="JY358" s="137"/>
      <c r="JZ358" s="137"/>
      <c r="KA358" s="137"/>
      <c r="KB358" s="137"/>
      <c r="KC358" s="137"/>
      <c r="KD358" s="137"/>
      <c r="KE358" s="137"/>
      <c r="KF358" s="137"/>
      <c r="KG358" s="137"/>
      <c r="KH358" s="137"/>
      <c r="KI358" s="137"/>
      <c r="KJ358" s="137"/>
      <c r="KK358" s="137"/>
      <c r="KL358" s="137"/>
      <c r="KM358" s="137"/>
      <c r="KN358" s="137"/>
      <c r="KO358" s="137"/>
      <c r="KP358" s="137"/>
      <c r="KQ358" s="137"/>
      <c r="KR358" s="137"/>
      <c r="KS358" s="137"/>
      <c r="KT358" s="137"/>
      <c r="KU358" s="137"/>
      <c r="KV358" s="137"/>
      <c r="KW358" s="137"/>
      <c r="KX358" s="137"/>
      <c r="KY358" s="137"/>
      <c r="KZ358" s="137"/>
      <c r="LA358" s="137"/>
      <c r="LB358" s="137"/>
      <c r="LC358" s="137"/>
      <c r="LD358" s="137"/>
      <c r="LE358" s="137"/>
      <c r="LF358" s="137"/>
      <c r="LG358" s="137"/>
      <c r="LH358" s="137"/>
      <c r="LI358" s="137"/>
      <c r="LJ358" s="137"/>
      <c r="LK358" s="137"/>
      <c r="LL358" s="137"/>
      <c r="LM358" s="137"/>
      <c r="LN358" s="137"/>
      <c r="LO358" s="137"/>
      <c r="LP358" s="137"/>
      <c r="LQ358" s="137"/>
      <c r="LR358" s="137"/>
      <c r="LS358" s="137"/>
      <c r="LT358" s="137"/>
      <c r="LU358" s="137"/>
      <c r="LV358" s="137"/>
      <c r="LW358" s="137"/>
      <c r="LX358" s="137"/>
      <c r="LY358" s="137"/>
      <c r="LZ358" s="137"/>
      <c r="MA358" s="137"/>
      <c r="MB358" s="137"/>
      <c r="MC358" s="137"/>
      <c r="MD358" s="137"/>
      <c r="ME358" s="137"/>
      <c r="MF358" s="137"/>
      <c r="MG358" s="137"/>
      <c r="MH358" s="137"/>
      <c r="MI358" s="137"/>
      <c r="MJ358" s="137"/>
      <c r="MK358" s="137"/>
      <c r="ML358" s="137"/>
      <c r="MM358" s="137"/>
      <c r="MN358" s="137"/>
      <c r="MO358" s="137"/>
      <c r="MP358" s="137"/>
      <c r="MQ358" s="137"/>
      <c r="MR358" s="137"/>
      <c r="MS358" s="137"/>
      <c r="MT358" s="137"/>
      <c r="MU358" s="137"/>
      <c r="MV358" s="137"/>
      <c r="MW358" s="137"/>
      <c r="MX358" s="137"/>
      <c r="MY358" s="137"/>
      <c r="MZ358" s="137"/>
      <c r="NA358" s="137"/>
      <c r="NB358" s="137"/>
      <c r="NC358" s="137"/>
      <c r="ND358" s="137"/>
      <c r="NE358" s="137"/>
      <c r="NF358" s="137"/>
      <c r="NG358" s="137"/>
      <c r="NH358" s="137"/>
      <c r="NI358" s="137"/>
      <c r="NJ358" s="137"/>
      <c r="NK358" s="137"/>
      <c r="NL358" s="137"/>
      <c r="NM358" s="137"/>
      <c r="NN358" s="137"/>
      <c r="NO358" s="137"/>
      <c r="NP358" s="137"/>
      <c r="NQ358" s="137"/>
      <c r="NR358" s="137"/>
      <c r="NS358" s="137"/>
      <c r="NT358" s="137"/>
      <c r="NU358" s="137"/>
      <c r="NV358" s="137"/>
      <c r="NW358" s="137"/>
      <c r="NX358" s="137"/>
      <c r="NY358" s="137"/>
      <c r="NZ358" s="137"/>
      <c r="OA358" s="137"/>
      <c r="OB358" s="137"/>
      <c r="OC358" s="137"/>
      <c r="OD358" s="137"/>
      <c r="OE358" s="137"/>
      <c r="OF358" s="137"/>
      <c r="OG358" s="137"/>
      <c r="OH358" s="137"/>
      <c r="OI358" s="137"/>
      <c r="OJ358" s="137"/>
      <c r="OK358" s="137"/>
      <c r="OL358" s="137"/>
      <c r="OM358" s="137"/>
      <c r="ON358" s="137"/>
      <c r="OO358" s="137"/>
      <c r="OP358" s="137"/>
      <c r="OQ358" s="137"/>
      <c r="OR358" s="137"/>
      <c r="OS358" s="137"/>
      <c r="OT358" s="137"/>
      <c r="OU358" s="137"/>
      <c r="OV358" s="137"/>
      <c r="OW358" s="137"/>
      <c r="OX358" s="137"/>
      <c r="OY358" s="137"/>
      <c r="OZ358" s="137"/>
      <c r="PA358" s="137"/>
      <c r="PB358" s="137"/>
      <c r="PC358" s="137"/>
      <c r="PD358" s="137"/>
      <c r="PE358" s="137"/>
      <c r="PF358" s="137"/>
      <c r="PG358" s="137"/>
      <c r="PH358" s="137"/>
      <c r="PI358" s="137"/>
      <c r="PJ358" s="137"/>
      <c r="PK358" s="137"/>
      <c r="PL358" s="137"/>
      <c r="PM358" s="137"/>
      <c r="PN358" s="137"/>
      <c r="PO358" s="137"/>
      <c r="PP358" s="137"/>
      <c r="PQ358" s="137"/>
      <c r="PR358" s="137"/>
      <c r="PS358" s="137"/>
      <c r="PT358" s="137"/>
      <c r="PU358" s="137"/>
      <c r="PV358" s="137"/>
      <c r="PW358" s="137"/>
      <c r="PX358" s="137"/>
      <c r="PY358" s="137"/>
      <c r="PZ358" s="137"/>
      <c r="QA358" s="137"/>
      <c r="QB358" s="137"/>
      <c r="QC358" s="137"/>
      <c r="QD358" s="137"/>
      <c r="QE358" s="137"/>
      <c r="QF358" s="137"/>
      <c r="QG358" s="137"/>
      <c r="QH358" s="137"/>
      <c r="QI358" s="137"/>
      <c r="QJ358" s="137"/>
      <c r="QK358" s="137"/>
      <c r="QL358" s="137"/>
      <c r="QM358" s="137"/>
      <c r="QN358" s="137"/>
      <c r="QO358" s="137"/>
      <c r="QP358" s="137"/>
      <c r="QQ358" s="137"/>
      <c r="QR358" s="137"/>
      <c r="QS358" s="137"/>
      <c r="QT358" s="137"/>
      <c r="QU358" s="137"/>
      <c r="QV358" s="137"/>
      <c r="QW358" s="137"/>
      <c r="QX358" s="137"/>
      <c r="QY358" s="137"/>
      <c r="QZ358" s="137"/>
      <c r="RA358" s="137"/>
      <c r="RB358" s="137"/>
      <c r="RC358" s="137"/>
      <c r="RD358" s="137"/>
      <c r="RE358" s="137"/>
      <c r="RF358" s="137"/>
      <c r="RG358" s="137"/>
      <c r="RH358" s="137"/>
      <c r="RI358" s="137"/>
      <c r="RJ358" s="137"/>
      <c r="RK358" s="137"/>
      <c r="RL358" s="137"/>
      <c r="RM358" s="137"/>
      <c r="RN358" s="137"/>
      <c r="RO358" s="137"/>
      <c r="RP358" s="137"/>
      <c r="RQ358" s="137"/>
      <c r="RR358" s="137"/>
      <c r="RS358" s="137"/>
      <c r="RT358" s="137"/>
      <c r="RU358" s="137"/>
      <c r="RV358" s="137"/>
      <c r="RW358" s="137"/>
    </row>
    <row r="359" spans="1:491" ht="15.75" x14ac:dyDescent="0.25">
      <c r="A359" s="257" t="s">
        <v>93</v>
      </c>
      <c r="B359" s="266" t="s">
        <v>338</v>
      </c>
      <c r="C359" s="13" t="s">
        <v>2</v>
      </c>
      <c r="D359" s="146">
        <f>D360+D361</f>
        <v>88736.024619999997</v>
      </c>
      <c r="E359" s="145">
        <f>E360+E361</f>
        <v>88736.024619999997</v>
      </c>
      <c r="F359" s="14">
        <f>E359/D359</f>
        <v>1</v>
      </c>
      <c r="G359" s="109" t="s">
        <v>92</v>
      </c>
      <c r="H359" s="108"/>
    </row>
    <row r="360" spans="1:491" ht="15.75" x14ac:dyDescent="0.25">
      <c r="A360" s="258"/>
      <c r="B360" s="267"/>
      <c r="C360" s="13" t="s">
        <v>3</v>
      </c>
      <c r="D360" s="190">
        <v>2662.0807399999999</v>
      </c>
      <c r="E360" s="190">
        <v>2662.0807399999999</v>
      </c>
      <c r="F360" s="101">
        <f t="shared" ref="F360:F362" si="88">E360/D360</f>
        <v>1</v>
      </c>
      <c r="G360" s="109"/>
      <c r="H360" s="108"/>
    </row>
    <row r="361" spans="1:491" ht="15.75" x14ac:dyDescent="0.25">
      <c r="A361" s="258"/>
      <c r="B361" s="267"/>
      <c r="C361" s="13" t="s">
        <v>4</v>
      </c>
      <c r="D361" s="190">
        <v>86073.943879999992</v>
      </c>
      <c r="E361" s="190">
        <v>86073.943879999992</v>
      </c>
      <c r="F361" s="101">
        <f t="shared" si="88"/>
        <v>1</v>
      </c>
      <c r="G361" s="109"/>
      <c r="H361" s="108"/>
    </row>
    <row r="362" spans="1:491" ht="15.75" x14ac:dyDescent="0.25">
      <c r="A362" s="259"/>
      <c r="B362" s="268"/>
      <c r="C362" s="13" t="s">
        <v>5</v>
      </c>
      <c r="D362" s="145"/>
      <c r="E362" s="145"/>
      <c r="F362" s="101" t="e">
        <f t="shared" si="88"/>
        <v>#DIV/0!</v>
      </c>
      <c r="G362" s="109"/>
      <c r="H362" s="108"/>
    </row>
    <row r="363" spans="1:491" ht="15.75" x14ac:dyDescent="0.25">
      <c r="A363" s="257" t="s">
        <v>94</v>
      </c>
      <c r="B363" s="266" t="s">
        <v>186</v>
      </c>
      <c r="C363" s="13" t="s">
        <v>2</v>
      </c>
      <c r="D363" s="145">
        <f>D364+D365</f>
        <v>23393.13463</v>
      </c>
      <c r="E363" s="145">
        <f>E364+E365</f>
        <v>23350.832630000001</v>
      </c>
      <c r="F363" s="101">
        <f>E363/D363</f>
        <v>0.99819169167924382</v>
      </c>
      <c r="G363" s="109" t="s">
        <v>92</v>
      </c>
      <c r="H363" s="120"/>
    </row>
    <row r="364" spans="1:491" ht="15.75" x14ac:dyDescent="0.25">
      <c r="A364" s="258"/>
      <c r="B364" s="267"/>
      <c r="C364" s="13" t="s">
        <v>3</v>
      </c>
      <c r="D364" s="190">
        <v>6472.9346300000016</v>
      </c>
      <c r="E364" s="190">
        <v>6430.6326300000001</v>
      </c>
      <c r="F364" s="101">
        <f t="shared" ref="F364:F366" si="89">E364/D364</f>
        <v>0.99346478801068916</v>
      </c>
      <c r="G364" s="119"/>
      <c r="H364" s="120"/>
    </row>
    <row r="365" spans="1:491" ht="15.75" x14ac:dyDescent="0.25">
      <c r="A365" s="258"/>
      <c r="B365" s="267"/>
      <c r="C365" s="13" t="s">
        <v>4</v>
      </c>
      <c r="D365" s="190">
        <v>16920.2</v>
      </c>
      <c r="E365" s="190">
        <v>16920.2</v>
      </c>
      <c r="F365" s="101">
        <f t="shared" si="89"/>
        <v>1</v>
      </c>
      <c r="G365" s="119"/>
      <c r="H365" s="120"/>
    </row>
    <row r="366" spans="1:491" ht="15.75" x14ac:dyDescent="0.25">
      <c r="A366" s="259"/>
      <c r="B366" s="268"/>
      <c r="C366" s="13" t="s">
        <v>5</v>
      </c>
      <c r="D366" s="145"/>
      <c r="E366" s="145"/>
      <c r="F366" s="101" t="e">
        <f t="shared" si="89"/>
        <v>#DIV/0!</v>
      </c>
      <c r="G366" s="119"/>
      <c r="H366" s="120"/>
    </row>
  </sheetData>
  <mergeCells count="206">
    <mergeCell ref="A2:H2"/>
    <mergeCell ref="A4:A5"/>
    <mergeCell ref="B4:B5"/>
    <mergeCell ref="C4:E4"/>
    <mergeCell ref="F4:F5"/>
    <mergeCell ref="G4:G5"/>
    <mergeCell ref="H4:H5"/>
    <mergeCell ref="A50:A53"/>
    <mergeCell ref="B50:B53"/>
    <mergeCell ref="A38:A41"/>
    <mergeCell ref="B38:B41"/>
    <mergeCell ref="A42:A45"/>
    <mergeCell ref="B42:B45"/>
    <mergeCell ref="A46:A49"/>
    <mergeCell ref="B46:B49"/>
    <mergeCell ref="A14:A17"/>
    <mergeCell ref="B14:B17"/>
    <mergeCell ref="G6:G9"/>
    <mergeCell ref="H6:H9"/>
    <mergeCell ref="A10:A13"/>
    <mergeCell ref="B10:B13"/>
    <mergeCell ref="G10:G13"/>
    <mergeCell ref="H10:H13"/>
    <mergeCell ref="A6:A9"/>
    <mergeCell ref="B6:B9"/>
    <mergeCell ref="A34:A37"/>
    <mergeCell ref="B34:B37"/>
    <mergeCell ref="A26:A29"/>
    <mergeCell ref="A30:A33"/>
    <mergeCell ref="B26:B29"/>
    <mergeCell ref="B30:B33"/>
    <mergeCell ref="A22:A25"/>
    <mergeCell ref="B22:B25"/>
    <mergeCell ref="A18:A21"/>
    <mergeCell ref="B18:B21"/>
    <mergeCell ref="A54:A57"/>
    <mergeCell ref="B54:B57"/>
    <mergeCell ref="A58:A61"/>
    <mergeCell ref="B58:B61"/>
    <mergeCell ref="A66:A69"/>
    <mergeCell ref="B66:B69"/>
    <mergeCell ref="A62:A65"/>
    <mergeCell ref="B62:B65"/>
    <mergeCell ref="A78:A81"/>
    <mergeCell ref="B78:B81"/>
    <mergeCell ref="A171:A174"/>
    <mergeCell ref="A86:A89"/>
    <mergeCell ref="B86:B89"/>
    <mergeCell ref="A90:A93"/>
    <mergeCell ref="B90:B93"/>
    <mergeCell ref="A94:A97"/>
    <mergeCell ref="B94:B97"/>
    <mergeCell ref="A70:A73"/>
    <mergeCell ref="B70:B73"/>
    <mergeCell ref="A74:A77"/>
    <mergeCell ref="B74:B77"/>
    <mergeCell ref="A82:A85"/>
    <mergeCell ref="B82:B85"/>
    <mergeCell ref="A167:A170"/>
    <mergeCell ref="B167:B170"/>
    <mergeCell ref="A98:A101"/>
    <mergeCell ref="B98:B101"/>
    <mergeCell ref="A102:A105"/>
    <mergeCell ref="B102:B105"/>
    <mergeCell ref="A106:A109"/>
    <mergeCell ref="B106:B109"/>
    <mergeCell ref="B110:B113"/>
    <mergeCell ref="A114:A117"/>
    <mergeCell ref="B114:B117"/>
    <mergeCell ref="A118:A121"/>
    <mergeCell ref="B118:B121"/>
    <mergeCell ref="A150:A153"/>
    <mergeCell ref="B150:B153"/>
    <mergeCell ref="A130:A133"/>
    <mergeCell ref="B130:B133"/>
    <mergeCell ref="A134:A137"/>
    <mergeCell ref="B134:B137"/>
    <mergeCell ref="A138:A141"/>
    <mergeCell ref="B138:B141"/>
    <mergeCell ref="A122:A125"/>
    <mergeCell ref="B122:B125"/>
    <mergeCell ref="A126:A129"/>
    <mergeCell ref="B126:B129"/>
    <mergeCell ref="A235:A238"/>
    <mergeCell ref="B235:B238"/>
    <mergeCell ref="A215:A218"/>
    <mergeCell ref="B215:B218"/>
    <mergeCell ref="A219:A222"/>
    <mergeCell ref="B219:B222"/>
    <mergeCell ref="A223:A226"/>
    <mergeCell ref="B223:B226"/>
    <mergeCell ref="A179:A182"/>
    <mergeCell ref="B179:B182"/>
    <mergeCell ref="A183:A186"/>
    <mergeCell ref="B231:B234"/>
    <mergeCell ref="A255:A258"/>
    <mergeCell ref="B255:B258"/>
    <mergeCell ref="A259:A262"/>
    <mergeCell ref="B259:B262"/>
    <mergeCell ref="A263:A266"/>
    <mergeCell ref="B263:B266"/>
    <mergeCell ref="A239:A242"/>
    <mergeCell ref="B239:B242"/>
    <mergeCell ref="A243:A246"/>
    <mergeCell ref="B243:B246"/>
    <mergeCell ref="A247:A250"/>
    <mergeCell ref="B247:B250"/>
    <mergeCell ref="B275:B278"/>
    <mergeCell ref="A279:A282"/>
    <mergeCell ref="B279:B282"/>
    <mergeCell ref="A283:A286"/>
    <mergeCell ref="B283:B286"/>
    <mergeCell ref="A267:A270"/>
    <mergeCell ref="B267:B270"/>
    <mergeCell ref="A271:A274"/>
    <mergeCell ref="B271:B274"/>
    <mergeCell ref="A363:A366"/>
    <mergeCell ref="B363:B366"/>
    <mergeCell ref="A339:A342"/>
    <mergeCell ref="B339:B342"/>
    <mergeCell ref="A347:A350"/>
    <mergeCell ref="B347:B350"/>
    <mergeCell ref="A351:A354"/>
    <mergeCell ref="B351:B354"/>
    <mergeCell ref="A327:A330"/>
    <mergeCell ref="B327:B330"/>
    <mergeCell ref="A331:A334"/>
    <mergeCell ref="B331:B334"/>
    <mergeCell ref="A335:A338"/>
    <mergeCell ref="B335:B338"/>
    <mergeCell ref="A355:A358"/>
    <mergeCell ref="B355:B358"/>
    <mergeCell ref="A359:A362"/>
    <mergeCell ref="B359:B362"/>
    <mergeCell ref="A315:A318"/>
    <mergeCell ref="B315:B318"/>
    <mergeCell ref="A319:A322"/>
    <mergeCell ref="B319:B322"/>
    <mergeCell ref="A323:A326"/>
    <mergeCell ref="B323:B326"/>
    <mergeCell ref="G46:G49"/>
    <mergeCell ref="G82:G85"/>
    <mergeCell ref="G118:G121"/>
    <mergeCell ref="G146:G149"/>
    <mergeCell ref="G158:G161"/>
    <mergeCell ref="A162:A166"/>
    <mergeCell ref="B162:B166"/>
    <mergeCell ref="G179:G182"/>
    <mergeCell ref="G183:G186"/>
    <mergeCell ref="A154:A157"/>
    <mergeCell ref="B154:B157"/>
    <mergeCell ref="A158:A161"/>
    <mergeCell ref="B158:B161"/>
    <mergeCell ref="A142:A145"/>
    <mergeCell ref="B142:B145"/>
    <mergeCell ref="A146:A149"/>
    <mergeCell ref="B146:B149"/>
    <mergeCell ref="B183:B186"/>
    <mergeCell ref="A110:A113"/>
    <mergeCell ref="G167:G170"/>
    <mergeCell ref="A195:A198"/>
    <mergeCell ref="B195:B198"/>
    <mergeCell ref="A251:A254"/>
    <mergeCell ref="B251:B254"/>
    <mergeCell ref="G211:G214"/>
    <mergeCell ref="G215:G218"/>
    <mergeCell ref="A203:A206"/>
    <mergeCell ref="B203:B206"/>
    <mergeCell ref="A207:A210"/>
    <mergeCell ref="B207:B210"/>
    <mergeCell ref="A211:A214"/>
    <mergeCell ref="B211:B214"/>
    <mergeCell ref="A187:A190"/>
    <mergeCell ref="B187:B190"/>
    <mergeCell ref="A191:A194"/>
    <mergeCell ref="B191:B194"/>
    <mergeCell ref="A199:A202"/>
    <mergeCell ref="B199:B202"/>
    <mergeCell ref="G199:G202"/>
    <mergeCell ref="A227:A230"/>
    <mergeCell ref="B227:B230"/>
    <mergeCell ref="A231:A234"/>
    <mergeCell ref="A175:A178"/>
    <mergeCell ref="B175:B178"/>
    <mergeCell ref="G175:G178"/>
    <mergeCell ref="B171:B174"/>
    <mergeCell ref="G171:G174"/>
    <mergeCell ref="A307:A310"/>
    <mergeCell ref="B307:B310"/>
    <mergeCell ref="A343:A346"/>
    <mergeCell ref="B343:B346"/>
    <mergeCell ref="G315:G318"/>
    <mergeCell ref="G319:G322"/>
    <mergeCell ref="A299:A302"/>
    <mergeCell ref="B299:B302"/>
    <mergeCell ref="A303:A306"/>
    <mergeCell ref="B303:B306"/>
    <mergeCell ref="A311:A314"/>
    <mergeCell ref="B311:B314"/>
    <mergeCell ref="A287:A290"/>
    <mergeCell ref="B287:B290"/>
    <mergeCell ref="A291:A294"/>
    <mergeCell ref="B291:B294"/>
    <mergeCell ref="A295:A298"/>
    <mergeCell ref="B295:B298"/>
    <mergeCell ref="A275:A278"/>
  </mergeCells>
  <dataValidations count="1">
    <dataValidation type="decimal" operator="greaterThanOrEqual" allowBlank="1" showInputMessage="1" showErrorMessage="1" sqref="E37 E33 E21 E25 E53 E49 E41 E310 E57 E73 E69 E85 E254 E93 E89 E101 E97 E109 E105 E117 E113 E125 E121 E129 E137 E133 E145 E141 E153 E149 E161 E157 E165 E186 E182 E81 E190 E206 E202 E214 E210 E222 E218 E230 E226 E238 E234 E246 E242 E258 E198 E266 E262 E274 E270 E278 E286 E282 E294 E290 E302 E298 E314 E346 E322 E318 E358 E354 E366 E362 E350 E61 E65 E178 E250 E77 E170 E306 E342 E174">
      <formula1>0</formula1>
    </dataValidation>
  </dataValidations>
  <pageMargins left="0.7" right="0.7" top="0.75" bottom="0.75" header="0.3" footer="0.3"/>
  <pageSetup paperSize="9" scale="10" fitToHeight="0" orientation="landscape"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A1:T24"/>
  <sheetViews>
    <sheetView view="pageBreakPreview" zoomScale="80" zoomScaleNormal="80" zoomScaleSheetLayoutView="80" workbookViewId="0">
      <pane xSplit="7" ySplit="5" topLeftCell="H12" activePane="bottomRight" state="frozen"/>
      <selection pane="topRight" activeCell="H1" sqref="H1"/>
      <selection pane="bottomLeft" activeCell="A6" sqref="A6"/>
      <selection pane="bottomRight" activeCell="F16" sqref="F16:F19"/>
    </sheetView>
  </sheetViews>
  <sheetFormatPr defaultColWidth="8.85546875" defaultRowHeight="15" x14ac:dyDescent="0.25"/>
  <cols>
    <col min="1" max="1" width="3.85546875" customWidth="1"/>
    <col min="2" max="2" width="19.42578125" customWidth="1"/>
    <col min="3" max="3" width="14.42578125" customWidth="1"/>
    <col min="4" max="4" width="9.42578125" customWidth="1"/>
    <col min="5" max="5" width="11" customWidth="1"/>
    <col min="6" max="6" width="10.7109375" customWidth="1"/>
    <col min="7" max="7" width="8.7109375" customWidth="1"/>
    <col min="8" max="8" width="11.42578125" customWidth="1"/>
    <col min="9" max="9" width="12.7109375" customWidth="1"/>
    <col min="10" max="10" width="13.28515625" customWidth="1"/>
    <col min="11" max="11" width="13" customWidth="1"/>
    <col min="12" max="12" width="10.42578125" customWidth="1"/>
    <col min="13" max="13" width="10" customWidth="1"/>
    <col min="14" max="14" width="10.140625" style="104" customWidth="1"/>
    <col min="15" max="15" width="68" customWidth="1"/>
    <col min="16" max="16" width="12.85546875" bestFit="1" customWidth="1"/>
    <col min="255" max="255" width="3.85546875" customWidth="1"/>
    <col min="256" max="256" width="19.42578125" customWidth="1"/>
    <col min="257" max="257" width="14.42578125" customWidth="1"/>
    <col min="258" max="258" width="0" hidden="1" customWidth="1"/>
    <col min="259" max="259" width="11" customWidth="1"/>
    <col min="260" max="260" width="9.42578125" customWidth="1"/>
    <col min="261" max="261" width="5" customWidth="1"/>
    <col min="262" max="262" width="8.85546875" customWidth="1"/>
    <col min="263" max="263" width="9.42578125" customWidth="1"/>
    <col min="264" max="264" width="8.85546875" customWidth="1"/>
    <col min="265" max="265" width="9" customWidth="1"/>
    <col min="266" max="266" width="9.140625" customWidth="1"/>
    <col min="267" max="267" width="7.85546875" customWidth="1"/>
    <col min="268" max="268" width="10" customWidth="1"/>
    <col min="269" max="269" width="9.28515625" customWidth="1"/>
    <col min="270" max="270" width="8.85546875" customWidth="1"/>
    <col min="271" max="271" width="47.42578125" customWidth="1"/>
    <col min="272" max="272" width="9" bestFit="1" customWidth="1"/>
    <col min="511" max="511" width="3.85546875" customWidth="1"/>
    <col min="512" max="512" width="19.42578125" customWidth="1"/>
    <col min="513" max="513" width="14.42578125" customWidth="1"/>
    <col min="514" max="514" width="0" hidden="1" customWidth="1"/>
    <col min="515" max="515" width="11" customWidth="1"/>
    <col min="516" max="516" width="9.42578125" customWidth="1"/>
    <col min="517" max="517" width="5" customWidth="1"/>
    <col min="518" max="518" width="8.85546875" customWidth="1"/>
    <col min="519" max="519" width="9.42578125" customWidth="1"/>
    <col min="520" max="520" width="8.85546875" customWidth="1"/>
    <col min="521" max="521" width="9" customWidth="1"/>
    <col min="522" max="522" width="9.140625" customWidth="1"/>
    <col min="523" max="523" width="7.85546875" customWidth="1"/>
    <col min="524" max="524" width="10" customWidth="1"/>
    <col min="525" max="525" width="9.28515625" customWidth="1"/>
    <col min="526" max="526" width="8.85546875" customWidth="1"/>
    <col min="527" max="527" width="47.42578125" customWidth="1"/>
    <col min="528" max="528" width="9" bestFit="1" customWidth="1"/>
    <col min="767" max="767" width="3.85546875" customWidth="1"/>
    <col min="768" max="768" width="19.42578125" customWidth="1"/>
    <col min="769" max="769" width="14.42578125" customWidth="1"/>
    <col min="770" max="770" width="0" hidden="1" customWidth="1"/>
    <col min="771" max="771" width="11" customWidth="1"/>
    <col min="772" max="772" width="9.42578125" customWidth="1"/>
    <col min="773" max="773" width="5" customWidth="1"/>
    <col min="774" max="774" width="8.85546875" customWidth="1"/>
    <col min="775" max="775" width="9.42578125" customWidth="1"/>
    <col min="776" max="776" width="8.85546875" customWidth="1"/>
    <col min="777" max="777" width="9" customWidth="1"/>
    <col min="778" max="778" width="9.140625" customWidth="1"/>
    <col min="779" max="779" width="7.85546875" customWidth="1"/>
    <col min="780" max="780" width="10" customWidth="1"/>
    <col min="781" max="781" width="9.28515625" customWidth="1"/>
    <col min="782" max="782" width="8.85546875" customWidth="1"/>
    <col min="783" max="783" width="47.42578125" customWidth="1"/>
    <col min="784" max="784" width="9" bestFit="1" customWidth="1"/>
    <col min="1023" max="1023" width="3.85546875" customWidth="1"/>
    <col min="1024" max="1024" width="19.42578125" customWidth="1"/>
    <col min="1025" max="1025" width="14.42578125" customWidth="1"/>
    <col min="1026" max="1026" width="0" hidden="1" customWidth="1"/>
    <col min="1027" max="1027" width="11" customWidth="1"/>
    <col min="1028" max="1028" width="9.42578125" customWidth="1"/>
    <col min="1029" max="1029" width="5" customWidth="1"/>
    <col min="1030" max="1030" width="8.85546875" customWidth="1"/>
    <col min="1031" max="1031" width="9.42578125" customWidth="1"/>
    <col min="1032" max="1032" width="8.85546875" customWidth="1"/>
    <col min="1033" max="1033" width="9" customWidth="1"/>
    <col min="1034" max="1034" width="9.140625" customWidth="1"/>
    <col min="1035" max="1035" width="7.85546875" customWidth="1"/>
    <col min="1036" max="1036" width="10" customWidth="1"/>
    <col min="1037" max="1037" width="9.28515625" customWidth="1"/>
    <col min="1038" max="1038" width="8.85546875" customWidth="1"/>
    <col min="1039" max="1039" width="47.42578125" customWidth="1"/>
    <col min="1040" max="1040" width="9" bestFit="1" customWidth="1"/>
    <col min="1279" max="1279" width="3.85546875" customWidth="1"/>
    <col min="1280" max="1280" width="19.42578125" customWidth="1"/>
    <col min="1281" max="1281" width="14.42578125" customWidth="1"/>
    <col min="1282" max="1282" width="0" hidden="1" customWidth="1"/>
    <col min="1283" max="1283" width="11" customWidth="1"/>
    <col min="1284" max="1284" width="9.42578125" customWidth="1"/>
    <col min="1285" max="1285" width="5" customWidth="1"/>
    <col min="1286" max="1286" width="8.85546875" customWidth="1"/>
    <col min="1287" max="1287" width="9.42578125" customWidth="1"/>
    <col min="1288" max="1288" width="8.85546875" customWidth="1"/>
    <col min="1289" max="1289" width="9" customWidth="1"/>
    <col min="1290" max="1290" width="9.140625" customWidth="1"/>
    <col min="1291" max="1291" width="7.85546875" customWidth="1"/>
    <col min="1292" max="1292" width="10" customWidth="1"/>
    <col min="1293" max="1293" width="9.28515625" customWidth="1"/>
    <col min="1294" max="1294" width="8.85546875" customWidth="1"/>
    <col min="1295" max="1295" width="47.42578125" customWidth="1"/>
    <col min="1296" max="1296" width="9" bestFit="1" customWidth="1"/>
    <col min="1535" max="1535" width="3.85546875" customWidth="1"/>
    <col min="1536" max="1536" width="19.42578125" customWidth="1"/>
    <col min="1537" max="1537" width="14.42578125" customWidth="1"/>
    <col min="1538" max="1538" width="0" hidden="1" customWidth="1"/>
    <col min="1539" max="1539" width="11" customWidth="1"/>
    <col min="1540" max="1540" width="9.42578125" customWidth="1"/>
    <col min="1541" max="1541" width="5" customWidth="1"/>
    <col min="1542" max="1542" width="8.85546875" customWidth="1"/>
    <col min="1543" max="1543" width="9.42578125" customWidth="1"/>
    <col min="1544" max="1544" width="8.85546875" customWidth="1"/>
    <col min="1545" max="1545" width="9" customWidth="1"/>
    <col min="1546" max="1546" width="9.140625" customWidth="1"/>
    <col min="1547" max="1547" width="7.85546875" customWidth="1"/>
    <col min="1548" max="1548" width="10" customWidth="1"/>
    <col min="1549" max="1549" width="9.28515625" customWidth="1"/>
    <col min="1550" max="1550" width="8.85546875" customWidth="1"/>
    <col min="1551" max="1551" width="47.42578125" customWidth="1"/>
    <col min="1552" max="1552" width="9" bestFit="1" customWidth="1"/>
    <col min="1791" max="1791" width="3.85546875" customWidth="1"/>
    <col min="1792" max="1792" width="19.42578125" customWidth="1"/>
    <col min="1793" max="1793" width="14.42578125" customWidth="1"/>
    <col min="1794" max="1794" width="0" hidden="1" customWidth="1"/>
    <col min="1795" max="1795" width="11" customWidth="1"/>
    <col min="1796" max="1796" width="9.42578125" customWidth="1"/>
    <col min="1797" max="1797" width="5" customWidth="1"/>
    <col min="1798" max="1798" width="8.85546875" customWidth="1"/>
    <col min="1799" max="1799" width="9.42578125" customWidth="1"/>
    <col min="1800" max="1800" width="8.85546875" customWidth="1"/>
    <col min="1801" max="1801" width="9" customWidth="1"/>
    <col min="1802" max="1802" width="9.140625" customWidth="1"/>
    <col min="1803" max="1803" width="7.85546875" customWidth="1"/>
    <col min="1804" max="1804" width="10" customWidth="1"/>
    <col min="1805" max="1805" width="9.28515625" customWidth="1"/>
    <col min="1806" max="1806" width="8.85546875" customWidth="1"/>
    <col min="1807" max="1807" width="47.42578125" customWidth="1"/>
    <col min="1808" max="1808" width="9" bestFit="1" customWidth="1"/>
    <col min="2047" max="2047" width="3.85546875" customWidth="1"/>
    <col min="2048" max="2048" width="19.42578125" customWidth="1"/>
    <col min="2049" max="2049" width="14.42578125" customWidth="1"/>
    <col min="2050" max="2050" width="0" hidden="1" customWidth="1"/>
    <col min="2051" max="2051" width="11" customWidth="1"/>
    <col min="2052" max="2052" width="9.42578125" customWidth="1"/>
    <col min="2053" max="2053" width="5" customWidth="1"/>
    <col min="2054" max="2054" width="8.85546875" customWidth="1"/>
    <col min="2055" max="2055" width="9.42578125" customWidth="1"/>
    <col min="2056" max="2056" width="8.85546875" customWidth="1"/>
    <col min="2057" max="2057" width="9" customWidth="1"/>
    <col min="2058" max="2058" width="9.140625" customWidth="1"/>
    <col min="2059" max="2059" width="7.85546875" customWidth="1"/>
    <col min="2060" max="2060" width="10" customWidth="1"/>
    <col min="2061" max="2061" width="9.28515625" customWidth="1"/>
    <col min="2062" max="2062" width="8.85546875" customWidth="1"/>
    <col min="2063" max="2063" width="47.42578125" customWidth="1"/>
    <col min="2064" max="2064" width="9" bestFit="1" customWidth="1"/>
    <col min="2303" max="2303" width="3.85546875" customWidth="1"/>
    <col min="2304" max="2304" width="19.42578125" customWidth="1"/>
    <col min="2305" max="2305" width="14.42578125" customWidth="1"/>
    <col min="2306" max="2306" width="0" hidden="1" customWidth="1"/>
    <col min="2307" max="2307" width="11" customWidth="1"/>
    <col min="2308" max="2308" width="9.42578125" customWidth="1"/>
    <col min="2309" max="2309" width="5" customWidth="1"/>
    <col min="2310" max="2310" width="8.85546875" customWidth="1"/>
    <col min="2311" max="2311" width="9.42578125" customWidth="1"/>
    <col min="2312" max="2312" width="8.85546875" customWidth="1"/>
    <col min="2313" max="2313" width="9" customWidth="1"/>
    <col min="2314" max="2314" width="9.140625" customWidth="1"/>
    <col min="2315" max="2315" width="7.85546875" customWidth="1"/>
    <col min="2316" max="2316" width="10" customWidth="1"/>
    <col min="2317" max="2317" width="9.28515625" customWidth="1"/>
    <col min="2318" max="2318" width="8.85546875" customWidth="1"/>
    <col min="2319" max="2319" width="47.42578125" customWidth="1"/>
    <col min="2320" max="2320" width="9" bestFit="1" customWidth="1"/>
    <col min="2559" max="2559" width="3.85546875" customWidth="1"/>
    <col min="2560" max="2560" width="19.42578125" customWidth="1"/>
    <col min="2561" max="2561" width="14.42578125" customWidth="1"/>
    <col min="2562" max="2562" width="0" hidden="1" customWidth="1"/>
    <col min="2563" max="2563" width="11" customWidth="1"/>
    <col min="2564" max="2564" width="9.42578125" customWidth="1"/>
    <col min="2565" max="2565" width="5" customWidth="1"/>
    <col min="2566" max="2566" width="8.85546875" customWidth="1"/>
    <col min="2567" max="2567" width="9.42578125" customWidth="1"/>
    <col min="2568" max="2568" width="8.85546875" customWidth="1"/>
    <col min="2569" max="2569" width="9" customWidth="1"/>
    <col min="2570" max="2570" width="9.140625" customWidth="1"/>
    <col min="2571" max="2571" width="7.85546875" customWidth="1"/>
    <col min="2572" max="2572" width="10" customWidth="1"/>
    <col min="2573" max="2573" width="9.28515625" customWidth="1"/>
    <col min="2574" max="2574" width="8.85546875" customWidth="1"/>
    <col min="2575" max="2575" width="47.42578125" customWidth="1"/>
    <col min="2576" max="2576" width="9" bestFit="1" customWidth="1"/>
    <col min="2815" max="2815" width="3.85546875" customWidth="1"/>
    <col min="2816" max="2816" width="19.42578125" customWidth="1"/>
    <col min="2817" max="2817" width="14.42578125" customWidth="1"/>
    <col min="2818" max="2818" width="0" hidden="1" customWidth="1"/>
    <col min="2819" max="2819" width="11" customWidth="1"/>
    <col min="2820" max="2820" width="9.42578125" customWidth="1"/>
    <col min="2821" max="2821" width="5" customWidth="1"/>
    <col min="2822" max="2822" width="8.85546875" customWidth="1"/>
    <col min="2823" max="2823" width="9.42578125" customWidth="1"/>
    <col min="2824" max="2824" width="8.85546875" customWidth="1"/>
    <col min="2825" max="2825" width="9" customWidth="1"/>
    <col min="2826" max="2826" width="9.140625" customWidth="1"/>
    <col min="2827" max="2827" width="7.85546875" customWidth="1"/>
    <col min="2828" max="2828" width="10" customWidth="1"/>
    <col min="2829" max="2829" width="9.28515625" customWidth="1"/>
    <col min="2830" max="2830" width="8.85546875" customWidth="1"/>
    <col min="2831" max="2831" width="47.42578125" customWidth="1"/>
    <col min="2832" max="2832" width="9" bestFit="1" customWidth="1"/>
    <col min="3071" max="3071" width="3.85546875" customWidth="1"/>
    <col min="3072" max="3072" width="19.42578125" customWidth="1"/>
    <col min="3073" max="3073" width="14.42578125" customWidth="1"/>
    <col min="3074" max="3074" width="0" hidden="1" customWidth="1"/>
    <col min="3075" max="3075" width="11" customWidth="1"/>
    <col min="3076" max="3076" width="9.42578125" customWidth="1"/>
    <col min="3077" max="3077" width="5" customWidth="1"/>
    <col min="3078" max="3078" width="8.85546875" customWidth="1"/>
    <col min="3079" max="3079" width="9.42578125" customWidth="1"/>
    <col min="3080" max="3080" width="8.85546875" customWidth="1"/>
    <col min="3081" max="3081" width="9" customWidth="1"/>
    <col min="3082" max="3082" width="9.140625" customWidth="1"/>
    <col min="3083" max="3083" width="7.85546875" customWidth="1"/>
    <col min="3084" max="3084" width="10" customWidth="1"/>
    <col min="3085" max="3085" width="9.28515625" customWidth="1"/>
    <col min="3086" max="3086" width="8.85546875" customWidth="1"/>
    <col min="3087" max="3087" width="47.42578125" customWidth="1"/>
    <col min="3088" max="3088" width="9" bestFit="1" customWidth="1"/>
    <col min="3327" max="3327" width="3.85546875" customWidth="1"/>
    <col min="3328" max="3328" width="19.42578125" customWidth="1"/>
    <col min="3329" max="3329" width="14.42578125" customWidth="1"/>
    <col min="3330" max="3330" width="0" hidden="1" customWidth="1"/>
    <col min="3331" max="3331" width="11" customWidth="1"/>
    <col min="3332" max="3332" width="9.42578125" customWidth="1"/>
    <col min="3333" max="3333" width="5" customWidth="1"/>
    <col min="3334" max="3334" width="8.85546875" customWidth="1"/>
    <col min="3335" max="3335" width="9.42578125" customWidth="1"/>
    <col min="3336" max="3336" width="8.85546875" customWidth="1"/>
    <col min="3337" max="3337" width="9" customWidth="1"/>
    <col min="3338" max="3338" width="9.140625" customWidth="1"/>
    <col min="3339" max="3339" width="7.85546875" customWidth="1"/>
    <col min="3340" max="3340" width="10" customWidth="1"/>
    <col min="3341" max="3341" width="9.28515625" customWidth="1"/>
    <col min="3342" max="3342" width="8.85546875" customWidth="1"/>
    <col min="3343" max="3343" width="47.42578125" customWidth="1"/>
    <col min="3344" max="3344" width="9" bestFit="1" customWidth="1"/>
    <col min="3583" max="3583" width="3.85546875" customWidth="1"/>
    <col min="3584" max="3584" width="19.42578125" customWidth="1"/>
    <col min="3585" max="3585" width="14.42578125" customWidth="1"/>
    <col min="3586" max="3586" width="0" hidden="1" customWidth="1"/>
    <col min="3587" max="3587" width="11" customWidth="1"/>
    <col min="3588" max="3588" width="9.42578125" customWidth="1"/>
    <col min="3589" max="3589" width="5" customWidth="1"/>
    <col min="3590" max="3590" width="8.85546875" customWidth="1"/>
    <col min="3591" max="3591" width="9.42578125" customWidth="1"/>
    <col min="3592" max="3592" width="8.85546875" customWidth="1"/>
    <col min="3593" max="3593" width="9" customWidth="1"/>
    <col min="3594" max="3594" width="9.140625" customWidth="1"/>
    <col min="3595" max="3595" width="7.85546875" customWidth="1"/>
    <col min="3596" max="3596" width="10" customWidth="1"/>
    <col min="3597" max="3597" width="9.28515625" customWidth="1"/>
    <col min="3598" max="3598" width="8.85546875" customWidth="1"/>
    <col min="3599" max="3599" width="47.42578125" customWidth="1"/>
    <col min="3600" max="3600" width="9" bestFit="1" customWidth="1"/>
    <col min="3839" max="3839" width="3.85546875" customWidth="1"/>
    <col min="3840" max="3840" width="19.42578125" customWidth="1"/>
    <col min="3841" max="3841" width="14.42578125" customWidth="1"/>
    <col min="3842" max="3842" width="0" hidden="1" customWidth="1"/>
    <col min="3843" max="3843" width="11" customWidth="1"/>
    <col min="3844" max="3844" width="9.42578125" customWidth="1"/>
    <col min="3845" max="3845" width="5" customWidth="1"/>
    <col min="3846" max="3846" width="8.85546875" customWidth="1"/>
    <col min="3847" max="3847" width="9.42578125" customWidth="1"/>
    <col min="3848" max="3848" width="8.85546875" customWidth="1"/>
    <col min="3849" max="3849" width="9" customWidth="1"/>
    <col min="3850" max="3850" width="9.140625" customWidth="1"/>
    <col min="3851" max="3851" width="7.85546875" customWidth="1"/>
    <col min="3852" max="3852" width="10" customWidth="1"/>
    <col min="3853" max="3853" width="9.28515625" customWidth="1"/>
    <col min="3854" max="3854" width="8.85546875" customWidth="1"/>
    <col min="3855" max="3855" width="47.42578125" customWidth="1"/>
    <col min="3856" max="3856" width="9" bestFit="1" customWidth="1"/>
    <col min="4095" max="4095" width="3.85546875" customWidth="1"/>
    <col min="4096" max="4096" width="19.42578125" customWidth="1"/>
    <col min="4097" max="4097" width="14.42578125" customWidth="1"/>
    <col min="4098" max="4098" width="0" hidden="1" customWidth="1"/>
    <col min="4099" max="4099" width="11" customWidth="1"/>
    <col min="4100" max="4100" width="9.42578125" customWidth="1"/>
    <col min="4101" max="4101" width="5" customWidth="1"/>
    <col min="4102" max="4102" width="8.85546875" customWidth="1"/>
    <col min="4103" max="4103" width="9.42578125" customWidth="1"/>
    <col min="4104" max="4104" width="8.85546875" customWidth="1"/>
    <col min="4105" max="4105" width="9" customWidth="1"/>
    <col min="4106" max="4106" width="9.140625" customWidth="1"/>
    <col min="4107" max="4107" width="7.85546875" customWidth="1"/>
    <col min="4108" max="4108" width="10" customWidth="1"/>
    <col min="4109" max="4109" width="9.28515625" customWidth="1"/>
    <col min="4110" max="4110" width="8.85546875" customWidth="1"/>
    <col min="4111" max="4111" width="47.42578125" customWidth="1"/>
    <col min="4112" max="4112" width="9" bestFit="1" customWidth="1"/>
    <col min="4351" max="4351" width="3.85546875" customWidth="1"/>
    <col min="4352" max="4352" width="19.42578125" customWidth="1"/>
    <col min="4353" max="4353" width="14.42578125" customWidth="1"/>
    <col min="4354" max="4354" width="0" hidden="1" customWidth="1"/>
    <col min="4355" max="4355" width="11" customWidth="1"/>
    <col min="4356" max="4356" width="9.42578125" customWidth="1"/>
    <col min="4357" max="4357" width="5" customWidth="1"/>
    <col min="4358" max="4358" width="8.85546875" customWidth="1"/>
    <col min="4359" max="4359" width="9.42578125" customWidth="1"/>
    <col min="4360" max="4360" width="8.85546875" customWidth="1"/>
    <col min="4361" max="4361" width="9" customWidth="1"/>
    <col min="4362" max="4362" width="9.140625" customWidth="1"/>
    <col min="4363" max="4363" width="7.85546875" customWidth="1"/>
    <col min="4364" max="4364" width="10" customWidth="1"/>
    <col min="4365" max="4365" width="9.28515625" customWidth="1"/>
    <col min="4366" max="4366" width="8.85546875" customWidth="1"/>
    <col min="4367" max="4367" width="47.42578125" customWidth="1"/>
    <col min="4368" max="4368" width="9" bestFit="1" customWidth="1"/>
    <col min="4607" max="4607" width="3.85546875" customWidth="1"/>
    <col min="4608" max="4608" width="19.42578125" customWidth="1"/>
    <col min="4609" max="4609" width="14.42578125" customWidth="1"/>
    <col min="4610" max="4610" width="0" hidden="1" customWidth="1"/>
    <col min="4611" max="4611" width="11" customWidth="1"/>
    <col min="4612" max="4612" width="9.42578125" customWidth="1"/>
    <col min="4613" max="4613" width="5" customWidth="1"/>
    <col min="4614" max="4614" width="8.85546875" customWidth="1"/>
    <col min="4615" max="4615" width="9.42578125" customWidth="1"/>
    <col min="4616" max="4616" width="8.85546875" customWidth="1"/>
    <col min="4617" max="4617" width="9" customWidth="1"/>
    <col min="4618" max="4618" width="9.140625" customWidth="1"/>
    <col min="4619" max="4619" width="7.85546875" customWidth="1"/>
    <col min="4620" max="4620" width="10" customWidth="1"/>
    <col min="4621" max="4621" width="9.28515625" customWidth="1"/>
    <col min="4622" max="4622" width="8.85546875" customWidth="1"/>
    <col min="4623" max="4623" width="47.42578125" customWidth="1"/>
    <col min="4624" max="4624" width="9" bestFit="1" customWidth="1"/>
    <col min="4863" max="4863" width="3.85546875" customWidth="1"/>
    <col min="4864" max="4864" width="19.42578125" customWidth="1"/>
    <col min="4865" max="4865" width="14.42578125" customWidth="1"/>
    <col min="4866" max="4866" width="0" hidden="1" customWidth="1"/>
    <col min="4867" max="4867" width="11" customWidth="1"/>
    <col min="4868" max="4868" width="9.42578125" customWidth="1"/>
    <col min="4869" max="4869" width="5" customWidth="1"/>
    <col min="4870" max="4870" width="8.85546875" customWidth="1"/>
    <col min="4871" max="4871" width="9.42578125" customWidth="1"/>
    <col min="4872" max="4872" width="8.85546875" customWidth="1"/>
    <col min="4873" max="4873" width="9" customWidth="1"/>
    <col min="4874" max="4874" width="9.140625" customWidth="1"/>
    <col min="4875" max="4875" width="7.85546875" customWidth="1"/>
    <col min="4876" max="4876" width="10" customWidth="1"/>
    <col min="4877" max="4877" width="9.28515625" customWidth="1"/>
    <col min="4878" max="4878" width="8.85546875" customWidth="1"/>
    <col min="4879" max="4879" width="47.42578125" customWidth="1"/>
    <col min="4880" max="4880" width="9" bestFit="1" customWidth="1"/>
    <col min="5119" max="5119" width="3.85546875" customWidth="1"/>
    <col min="5120" max="5120" width="19.42578125" customWidth="1"/>
    <col min="5121" max="5121" width="14.42578125" customWidth="1"/>
    <col min="5122" max="5122" width="0" hidden="1" customWidth="1"/>
    <col min="5123" max="5123" width="11" customWidth="1"/>
    <col min="5124" max="5124" width="9.42578125" customWidth="1"/>
    <col min="5125" max="5125" width="5" customWidth="1"/>
    <col min="5126" max="5126" width="8.85546875" customWidth="1"/>
    <col min="5127" max="5127" width="9.42578125" customWidth="1"/>
    <col min="5128" max="5128" width="8.85546875" customWidth="1"/>
    <col min="5129" max="5129" width="9" customWidth="1"/>
    <col min="5130" max="5130" width="9.140625" customWidth="1"/>
    <col min="5131" max="5131" width="7.85546875" customWidth="1"/>
    <col min="5132" max="5132" width="10" customWidth="1"/>
    <col min="5133" max="5133" width="9.28515625" customWidth="1"/>
    <col min="5134" max="5134" width="8.85546875" customWidth="1"/>
    <col min="5135" max="5135" width="47.42578125" customWidth="1"/>
    <col min="5136" max="5136" width="9" bestFit="1" customWidth="1"/>
    <col min="5375" max="5375" width="3.85546875" customWidth="1"/>
    <col min="5376" max="5376" width="19.42578125" customWidth="1"/>
    <col min="5377" max="5377" width="14.42578125" customWidth="1"/>
    <col min="5378" max="5378" width="0" hidden="1" customWidth="1"/>
    <col min="5379" max="5379" width="11" customWidth="1"/>
    <col min="5380" max="5380" width="9.42578125" customWidth="1"/>
    <col min="5381" max="5381" width="5" customWidth="1"/>
    <col min="5382" max="5382" width="8.85546875" customWidth="1"/>
    <col min="5383" max="5383" width="9.42578125" customWidth="1"/>
    <col min="5384" max="5384" width="8.85546875" customWidth="1"/>
    <col min="5385" max="5385" width="9" customWidth="1"/>
    <col min="5386" max="5386" width="9.140625" customWidth="1"/>
    <col min="5387" max="5387" width="7.85546875" customWidth="1"/>
    <col min="5388" max="5388" width="10" customWidth="1"/>
    <col min="5389" max="5389" width="9.28515625" customWidth="1"/>
    <col min="5390" max="5390" width="8.85546875" customWidth="1"/>
    <col min="5391" max="5391" width="47.42578125" customWidth="1"/>
    <col min="5392" max="5392" width="9" bestFit="1" customWidth="1"/>
    <col min="5631" max="5631" width="3.85546875" customWidth="1"/>
    <col min="5632" max="5632" width="19.42578125" customWidth="1"/>
    <col min="5633" max="5633" width="14.42578125" customWidth="1"/>
    <col min="5634" max="5634" width="0" hidden="1" customWidth="1"/>
    <col min="5635" max="5635" width="11" customWidth="1"/>
    <col min="5636" max="5636" width="9.42578125" customWidth="1"/>
    <col min="5637" max="5637" width="5" customWidth="1"/>
    <col min="5638" max="5638" width="8.85546875" customWidth="1"/>
    <col min="5639" max="5639" width="9.42578125" customWidth="1"/>
    <col min="5640" max="5640" width="8.85546875" customWidth="1"/>
    <col min="5641" max="5641" width="9" customWidth="1"/>
    <col min="5642" max="5642" width="9.140625" customWidth="1"/>
    <col min="5643" max="5643" width="7.85546875" customWidth="1"/>
    <col min="5644" max="5644" width="10" customWidth="1"/>
    <col min="5645" max="5645" width="9.28515625" customWidth="1"/>
    <col min="5646" max="5646" width="8.85546875" customWidth="1"/>
    <col min="5647" max="5647" width="47.42578125" customWidth="1"/>
    <col min="5648" max="5648" width="9" bestFit="1" customWidth="1"/>
    <col min="5887" max="5887" width="3.85546875" customWidth="1"/>
    <col min="5888" max="5888" width="19.42578125" customWidth="1"/>
    <col min="5889" max="5889" width="14.42578125" customWidth="1"/>
    <col min="5890" max="5890" width="0" hidden="1" customWidth="1"/>
    <col min="5891" max="5891" width="11" customWidth="1"/>
    <col min="5892" max="5892" width="9.42578125" customWidth="1"/>
    <col min="5893" max="5893" width="5" customWidth="1"/>
    <col min="5894" max="5894" width="8.85546875" customWidth="1"/>
    <col min="5895" max="5895" width="9.42578125" customWidth="1"/>
    <col min="5896" max="5896" width="8.85546875" customWidth="1"/>
    <col min="5897" max="5897" width="9" customWidth="1"/>
    <col min="5898" max="5898" width="9.140625" customWidth="1"/>
    <col min="5899" max="5899" width="7.85546875" customWidth="1"/>
    <col min="5900" max="5900" width="10" customWidth="1"/>
    <col min="5901" max="5901" width="9.28515625" customWidth="1"/>
    <col min="5902" max="5902" width="8.85546875" customWidth="1"/>
    <col min="5903" max="5903" width="47.42578125" customWidth="1"/>
    <col min="5904" max="5904" width="9" bestFit="1" customWidth="1"/>
    <col min="6143" max="6143" width="3.85546875" customWidth="1"/>
    <col min="6144" max="6144" width="19.42578125" customWidth="1"/>
    <col min="6145" max="6145" width="14.42578125" customWidth="1"/>
    <col min="6146" max="6146" width="0" hidden="1" customWidth="1"/>
    <col min="6147" max="6147" width="11" customWidth="1"/>
    <col min="6148" max="6148" width="9.42578125" customWidth="1"/>
    <col min="6149" max="6149" width="5" customWidth="1"/>
    <col min="6150" max="6150" width="8.85546875" customWidth="1"/>
    <col min="6151" max="6151" width="9.42578125" customWidth="1"/>
    <col min="6152" max="6152" width="8.85546875" customWidth="1"/>
    <col min="6153" max="6153" width="9" customWidth="1"/>
    <col min="6154" max="6154" width="9.140625" customWidth="1"/>
    <col min="6155" max="6155" width="7.85546875" customWidth="1"/>
    <col min="6156" max="6156" width="10" customWidth="1"/>
    <col min="6157" max="6157" width="9.28515625" customWidth="1"/>
    <col min="6158" max="6158" width="8.85546875" customWidth="1"/>
    <col min="6159" max="6159" width="47.42578125" customWidth="1"/>
    <col min="6160" max="6160" width="9" bestFit="1" customWidth="1"/>
    <col min="6399" max="6399" width="3.85546875" customWidth="1"/>
    <col min="6400" max="6400" width="19.42578125" customWidth="1"/>
    <col min="6401" max="6401" width="14.42578125" customWidth="1"/>
    <col min="6402" max="6402" width="0" hidden="1" customWidth="1"/>
    <col min="6403" max="6403" width="11" customWidth="1"/>
    <col min="6404" max="6404" width="9.42578125" customWidth="1"/>
    <col min="6405" max="6405" width="5" customWidth="1"/>
    <col min="6406" max="6406" width="8.85546875" customWidth="1"/>
    <col min="6407" max="6407" width="9.42578125" customWidth="1"/>
    <col min="6408" max="6408" width="8.85546875" customWidth="1"/>
    <col min="6409" max="6409" width="9" customWidth="1"/>
    <col min="6410" max="6410" width="9.140625" customWidth="1"/>
    <col min="6411" max="6411" width="7.85546875" customWidth="1"/>
    <col min="6412" max="6412" width="10" customWidth="1"/>
    <col min="6413" max="6413" width="9.28515625" customWidth="1"/>
    <col min="6414" max="6414" width="8.85546875" customWidth="1"/>
    <col min="6415" max="6415" width="47.42578125" customWidth="1"/>
    <col min="6416" max="6416" width="9" bestFit="1" customWidth="1"/>
    <col min="6655" max="6655" width="3.85546875" customWidth="1"/>
    <col min="6656" max="6656" width="19.42578125" customWidth="1"/>
    <col min="6657" max="6657" width="14.42578125" customWidth="1"/>
    <col min="6658" max="6658" width="0" hidden="1" customWidth="1"/>
    <col min="6659" max="6659" width="11" customWidth="1"/>
    <col min="6660" max="6660" width="9.42578125" customWidth="1"/>
    <col min="6661" max="6661" width="5" customWidth="1"/>
    <col min="6662" max="6662" width="8.85546875" customWidth="1"/>
    <col min="6663" max="6663" width="9.42578125" customWidth="1"/>
    <col min="6664" max="6664" width="8.85546875" customWidth="1"/>
    <col min="6665" max="6665" width="9" customWidth="1"/>
    <col min="6666" max="6666" width="9.140625" customWidth="1"/>
    <col min="6667" max="6667" width="7.85546875" customWidth="1"/>
    <col min="6668" max="6668" width="10" customWidth="1"/>
    <col min="6669" max="6669" width="9.28515625" customWidth="1"/>
    <col min="6670" max="6670" width="8.85546875" customWidth="1"/>
    <col min="6671" max="6671" width="47.42578125" customWidth="1"/>
    <col min="6672" max="6672" width="9" bestFit="1" customWidth="1"/>
    <col min="6911" max="6911" width="3.85546875" customWidth="1"/>
    <col min="6912" max="6912" width="19.42578125" customWidth="1"/>
    <col min="6913" max="6913" width="14.42578125" customWidth="1"/>
    <col min="6914" max="6914" width="0" hidden="1" customWidth="1"/>
    <col min="6915" max="6915" width="11" customWidth="1"/>
    <col min="6916" max="6916" width="9.42578125" customWidth="1"/>
    <col min="6917" max="6917" width="5" customWidth="1"/>
    <col min="6918" max="6918" width="8.85546875" customWidth="1"/>
    <col min="6919" max="6919" width="9.42578125" customWidth="1"/>
    <col min="6920" max="6920" width="8.85546875" customWidth="1"/>
    <col min="6921" max="6921" width="9" customWidth="1"/>
    <col min="6922" max="6922" width="9.140625" customWidth="1"/>
    <col min="6923" max="6923" width="7.85546875" customWidth="1"/>
    <col min="6924" max="6924" width="10" customWidth="1"/>
    <col min="6925" max="6925" width="9.28515625" customWidth="1"/>
    <col min="6926" max="6926" width="8.85546875" customWidth="1"/>
    <col min="6927" max="6927" width="47.42578125" customWidth="1"/>
    <col min="6928" max="6928" width="9" bestFit="1" customWidth="1"/>
    <col min="7167" max="7167" width="3.85546875" customWidth="1"/>
    <col min="7168" max="7168" width="19.42578125" customWidth="1"/>
    <col min="7169" max="7169" width="14.42578125" customWidth="1"/>
    <col min="7170" max="7170" width="0" hidden="1" customWidth="1"/>
    <col min="7171" max="7171" width="11" customWidth="1"/>
    <col min="7172" max="7172" width="9.42578125" customWidth="1"/>
    <col min="7173" max="7173" width="5" customWidth="1"/>
    <col min="7174" max="7174" width="8.85546875" customWidth="1"/>
    <col min="7175" max="7175" width="9.42578125" customWidth="1"/>
    <col min="7176" max="7176" width="8.85546875" customWidth="1"/>
    <col min="7177" max="7177" width="9" customWidth="1"/>
    <col min="7178" max="7178" width="9.140625" customWidth="1"/>
    <col min="7179" max="7179" width="7.85546875" customWidth="1"/>
    <col min="7180" max="7180" width="10" customWidth="1"/>
    <col min="7181" max="7181" width="9.28515625" customWidth="1"/>
    <col min="7182" max="7182" width="8.85546875" customWidth="1"/>
    <col min="7183" max="7183" width="47.42578125" customWidth="1"/>
    <col min="7184" max="7184" width="9" bestFit="1" customWidth="1"/>
    <col min="7423" max="7423" width="3.85546875" customWidth="1"/>
    <col min="7424" max="7424" width="19.42578125" customWidth="1"/>
    <col min="7425" max="7425" width="14.42578125" customWidth="1"/>
    <col min="7426" max="7426" width="0" hidden="1" customWidth="1"/>
    <col min="7427" max="7427" width="11" customWidth="1"/>
    <col min="7428" max="7428" width="9.42578125" customWidth="1"/>
    <col min="7429" max="7429" width="5" customWidth="1"/>
    <col min="7430" max="7430" width="8.85546875" customWidth="1"/>
    <col min="7431" max="7431" width="9.42578125" customWidth="1"/>
    <col min="7432" max="7432" width="8.85546875" customWidth="1"/>
    <col min="7433" max="7433" width="9" customWidth="1"/>
    <col min="7434" max="7434" width="9.140625" customWidth="1"/>
    <col min="7435" max="7435" width="7.85546875" customWidth="1"/>
    <col min="7436" max="7436" width="10" customWidth="1"/>
    <col min="7437" max="7437" width="9.28515625" customWidth="1"/>
    <col min="7438" max="7438" width="8.85546875" customWidth="1"/>
    <col min="7439" max="7439" width="47.42578125" customWidth="1"/>
    <col min="7440" max="7440" width="9" bestFit="1" customWidth="1"/>
    <col min="7679" max="7679" width="3.85546875" customWidth="1"/>
    <col min="7680" max="7680" width="19.42578125" customWidth="1"/>
    <col min="7681" max="7681" width="14.42578125" customWidth="1"/>
    <col min="7682" max="7682" width="0" hidden="1" customWidth="1"/>
    <col min="7683" max="7683" width="11" customWidth="1"/>
    <col min="7684" max="7684" width="9.42578125" customWidth="1"/>
    <col min="7685" max="7685" width="5" customWidth="1"/>
    <col min="7686" max="7686" width="8.85546875" customWidth="1"/>
    <col min="7687" max="7687" width="9.42578125" customWidth="1"/>
    <col min="7688" max="7688" width="8.85546875" customWidth="1"/>
    <col min="7689" max="7689" width="9" customWidth="1"/>
    <col min="7690" max="7690" width="9.140625" customWidth="1"/>
    <col min="7691" max="7691" width="7.85546875" customWidth="1"/>
    <col min="7692" max="7692" width="10" customWidth="1"/>
    <col min="7693" max="7693" width="9.28515625" customWidth="1"/>
    <col min="7694" max="7694" width="8.85546875" customWidth="1"/>
    <col min="7695" max="7695" width="47.42578125" customWidth="1"/>
    <col min="7696" max="7696" width="9" bestFit="1" customWidth="1"/>
    <col min="7935" max="7935" width="3.85546875" customWidth="1"/>
    <col min="7936" max="7936" width="19.42578125" customWidth="1"/>
    <col min="7937" max="7937" width="14.42578125" customWidth="1"/>
    <col min="7938" max="7938" width="0" hidden="1" customWidth="1"/>
    <col min="7939" max="7939" width="11" customWidth="1"/>
    <col min="7940" max="7940" width="9.42578125" customWidth="1"/>
    <col min="7941" max="7941" width="5" customWidth="1"/>
    <col min="7942" max="7942" width="8.85546875" customWidth="1"/>
    <col min="7943" max="7943" width="9.42578125" customWidth="1"/>
    <col min="7944" max="7944" width="8.85546875" customWidth="1"/>
    <col min="7945" max="7945" width="9" customWidth="1"/>
    <col min="7946" max="7946" width="9.140625" customWidth="1"/>
    <col min="7947" max="7947" width="7.85546875" customWidth="1"/>
    <col min="7948" max="7948" width="10" customWidth="1"/>
    <col min="7949" max="7949" width="9.28515625" customWidth="1"/>
    <col min="7950" max="7950" width="8.85546875" customWidth="1"/>
    <col min="7951" max="7951" width="47.42578125" customWidth="1"/>
    <col min="7952" max="7952" width="9" bestFit="1" customWidth="1"/>
    <col min="8191" max="8191" width="3.85546875" customWidth="1"/>
    <col min="8192" max="8192" width="19.42578125" customWidth="1"/>
    <col min="8193" max="8193" width="14.42578125" customWidth="1"/>
    <col min="8194" max="8194" width="0" hidden="1" customWidth="1"/>
    <col min="8195" max="8195" width="11" customWidth="1"/>
    <col min="8196" max="8196" width="9.42578125" customWidth="1"/>
    <col min="8197" max="8197" width="5" customWidth="1"/>
    <col min="8198" max="8198" width="8.85546875" customWidth="1"/>
    <col min="8199" max="8199" width="9.42578125" customWidth="1"/>
    <col min="8200" max="8200" width="8.85546875" customWidth="1"/>
    <col min="8201" max="8201" width="9" customWidth="1"/>
    <col min="8202" max="8202" width="9.140625" customWidth="1"/>
    <col min="8203" max="8203" width="7.85546875" customWidth="1"/>
    <col min="8204" max="8204" width="10" customWidth="1"/>
    <col min="8205" max="8205" width="9.28515625" customWidth="1"/>
    <col min="8206" max="8206" width="8.85546875" customWidth="1"/>
    <col min="8207" max="8207" width="47.42578125" customWidth="1"/>
    <col min="8208" max="8208" width="9" bestFit="1" customWidth="1"/>
    <col min="8447" max="8447" width="3.85546875" customWidth="1"/>
    <col min="8448" max="8448" width="19.42578125" customWidth="1"/>
    <col min="8449" max="8449" width="14.42578125" customWidth="1"/>
    <col min="8450" max="8450" width="0" hidden="1" customWidth="1"/>
    <col min="8451" max="8451" width="11" customWidth="1"/>
    <col min="8452" max="8452" width="9.42578125" customWidth="1"/>
    <col min="8453" max="8453" width="5" customWidth="1"/>
    <col min="8454" max="8454" width="8.85546875" customWidth="1"/>
    <col min="8455" max="8455" width="9.42578125" customWidth="1"/>
    <col min="8456" max="8456" width="8.85546875" customWidth="1"/>
    <col min="8457" max="8457" width="9" customWidth="1"/>
    <col min="8458" max="8458" width="9.140625" customWidth="1"/>
    <col min="8459" max="8459" width="7.85546875" customWidth="1"/>
    <col min="8460" max="8460" width="10" customWidth="1"/>
    <col min="8461" max="8461" width="9.28515625" customWidth="1"/>
    <col min="8462" max="8462" width="8.85546875" customWidth="1"/>
    <col min="8463" max="8463" width="47.42578125" customWidth="1"/>
    <col min="8464" max="8464" width="9" bestFit="1" customWidth="1"/>
    <col min="8703" max="8703" width="3.85546875" customWidth="1"/>
    <col min="8704" max="8704" width="19.42578125" customWidth="1"/>
    <col min="8705" max="8705" width="14.42578125" customWidth="1"/>
    <col min="8706" max="8706" width="0" hidden="1" customWidth="1"/>
    <col min="8707" max="8707" width="11" customWidth="1"/>
    <col min="8708" max="8708" width="9.42578125" customWidth="1"/>
    <col min="8709" max="8709" width="5" customWidth="1"/>
    <col min="8710" max="8710" width="8.85546875" customWidth="1"/>
    <col min="8711" max="8711" width="9.42578125" customWidth="1"/>
    <col min="8712" max="8712" width="8.85546875" customWidth="1"/>
    <col min="8713" max="8713" width="9" customWidth="1"/>
    <col min="8714" max="8714" width="9.140625" customWidth="1"/>
    <col min="8715" max="8715" width="7.85546875" customWidth="1"/>
    <col min="8716" max="8716" width="10" customWidth="1"/>
    <col min="8717" max="8717" width="9.28515625" customWidth="1"/>
    <col min="8718" max="8718" width="8.85546875" customWidth="1"/>
    <col min="8719" max="8719" width="47.42578125" customWidth="1"/>
    <col min="8720" max="8720" width="9" bestFit="1" customWidth="1"/>
    <col min="8959" max="8959" width="3.85546875" customWidth="1"/>
    <col min="8960" max="8960" width="19.42578125" customWidth="1"/>
    <col min="8961" max="8961" width="14.42578125" customWidth="1"/>
    <col min="8962" max="8962" width="0" hidden="1" customWidth="1"/>
    <col min="8963" max="8963" width="11" customWidth="1"/>
    <col min="8964" max="8964" width="9.42578125" customWidth="1"/>
    <col min="8965" max="8965" width="5" customWidth="1"/>
    <col min="8966" max="8966" width="8.85546875" customWidth="1"/>
    <col min="8967" max="8967" width="9.42578125" customWidth="1"/>
    <col min="8968" max="8968" width="8.85546875" customWidth="1"/>
    <col min="8969" max="8969" width="9" customWidth="1"/>
    <col min="8970" max="8970" width="9.140625" customWidth="1"/>
    <col min="8971" max="8971" width="7.85546875" customWidth="1"/>
    <col min="8972" max="8972" width="10" customWidth="1"/>
    <col min="8973" max="8973" width="9.28515625" customWidth="1"/>
    <col min="8974" max="8974" width="8.85546875" customWidth="1"/>
    <col min="8975" max="8975" width="47.42578125" customWidth="1"/>
    <col min="8976" max="8976" width="9" bestFit="1" customWidth="1"/>
    <col min="9215" max="9215" width="3.85546875" customWidth="1"/>
    <col min="9216" max="9216" width="19.42578125" customWidth="1"/>
    <col min="9217" max="9217" width="14.42578125" customWidth="1"/>
    <col min="9218" max="9218" width="0" hidden="1" customWidth="1"/>
    <col min="9219" max="9219" width="11" customWidth="1"/>
    <col min="9220" max="9220" width="9.42578125" customWidth="1"/>
    <col min="9221" max="9221" width="5" customWidth="1"/>
    <col min="9222" max="9222" width="8.85546875" customWidth="1"/>
    <col min="9223" max="9223" width="9.42578125" customWidth="1"/>
    <col min="9224" max="9224" width="8.85546875" customWidth="1"/>
    <col min="9225" max="9225" width="9" customWidth="1"/>
    <col min="9226" max="9226" width="9.140625" customWidth="1"/>
    <col min="9227" max="9227" width="7.85546875" customWidth="1"/>
    <col min="9228" max="9228" width="10" customWidth="1"/>
    <col min="9229" max="9229" width="9.28515625" customWidth="1"/>
    <col min="9230" max="9230" width="8.85546875" customWidth="1"/>
    <col min="9231" max="9231" width="47.42578125" customWidth="1"/>
    <col min="9232" max="9232" width="9" bestFit="1" customWidth="1"/>
    <col min="9471" max="9471" width="3.85546875" customWidth="1"/>
    <col min="9472" max="9472" width="19.42578125" customWidth="1"/>
    <col min="9473" max="9473" width="14.42578125" customWidth="1"/>
    <col min="9474" max="9474" width="0" hidden="1" customWidth="1"/>
    <col min="9475" max="9475" width="11" customWidth="1"/>
    <col min="9476" max="9476" width="9.42578125" customWidth="1"/>
    <col min="9477" max="9477" width="5" customWidth="1"/>
    <col min="9478" max="9478" width="8.85546875" customWidth="1"/>
    <col min="9479" max="9479" width="9.42578125" customWidth="1"/>
    <col min="9480" max="9480" width="8.85546875" customWidth="1"/>
    <col min="9481" max="9481" width="9" customWidth="1"/>
    <col min="9482" max="9482" width="9.140625" customWidth="1"/>
    <col min="9483" max="9483" width="7.85546875" customWidth="1"/>
    <col min="9484" max="9484" width="10" customWidth="1"/>
    <col min="9485" max="9485" width="9.28515625" customWidth="1"/>
    <col min="9486" max="9486" width="8.85546875" customWidth="1"/>
    <col min="9487" max="9487" width="47.42578125" customWidth="1"/>
    <col min="9488" max="9488" width="9" bestFit="1" customWidth="1"/>
    <col min="9727" max="9727" width="3.85546875" customWidth="1"/>
    <col min="9728" max="9728" width="19.42578125" customWidth="1"/>
    <col min="9729" max="9729" width="14.42578125" customWidth="1"/>
    <col min="9730" max="9730" width="0" hidden="1" customWidth="1"/>
    <col min="9731" max="9731" width="11" customWidth="1"/>
    <col min="9732" max="9732" width="9.42578125" customWidth="1"/>
    <col min="9733" max="9733" width="5" customWidth="1"/>
    <col min="9734" max="9734" width="8.85546875" customWidth="1"/>
    <col min="9735" max="9735" width="9.42578125" customWidth="1"/>
    <col min="9736" max="9736" width="8.85546875" customWidth="1"/>
    <col min="9737" max="9737" width="9" customWidth="1"/>
    <col min="9738" max="9738" width="9.140625" customWidth="1"/>
    <col min="9739" max="9739" width="7.85546875" customWidth="1"/>
    <col min="9740" max="9740" width="10" customWidth="1"/>
    <col min="9741" max="9741" width="9.28515625" customWidth="1"/>
    <col min="9742" max="9742" width="8.85546875" customWidth="1"/>
    <col min="9743" max="9743" width="47.42578125" customWidth="1"/>
    <col min="9744" max="9744" width="9" bestFit="1" customWidth="1"/>
    <col min="9983" max="9983" width="3.85546875" customWidth="1"/>
    <col min="9984" max="9984" width="19.42578125" customWidth="1"/>
    <col min="9985" max="9985" width="14.42578125" customWidth="1"/>
    <col min="9986" max="9986" width="0" hidden="1" customWidth="1"/>
    <col min="9987" max="9987" width="11" customWidth="1"/>
    <col min="9988" max="9988" width="9.42578125" customWidth="1"/>
    <col min="9989" max="9989" width="5" customWidth="1"/>
    <col min="9990" max="9990" width="8.85546875" customWidth="1"/>
    <col min="9991" max="9991" width="9.42578125" customWidth="1"/>
    <col min="9992" max="9992" width="8.85546875" customWidth="1"/>
    <col min="9993" max="9993" width="9" customWidth="1"/>
    <col min="9994" max="9994" width="9.140625" customWidth="1"/>
    <col min="9995" max="9995" width="7.85546875" customWidth="1"/>
    <col min="9996" max="9996" width="10" customWidth="1"/>
    <col min="9997" max="9997" width="9.28515625" customWidth="1"/>
    <col min="9998" max="9998" width="8.85546875" customWidth="1"/>
    <col min="9999" max="9999" width="47.42578125" customWidth="1"/>
    <col min="10000" max="10000" width="9" bestFit="1" customWidth="1"/>
    <col min="10239" max="10239" width="3.85546875" customWidth="1"/>
    <col min="10240" max="10240" width="19.42578125" customWidth="1"/>
    <col min="10241" max="10241" width="14.42578125" customWidth="1"/>
    <col min="10242" max="10242" width="0" hidden="1" customWidth="1"/>
    <col min="10243" max="10243" width="11" customWidth="1"/>
    <col min="10244" max="10244" width="9.42578125" customWidth="1"/>
    <col min="10245" max="10245" width="5" customWidth="1"/>
    <col min="10246" max="10246" width="8.85546875" customWidth="1"/>
    <col min="10247" max="10247" width="9.42578125" customWidth="1"/>
    <col min="10248" max="10248" width="8.85546875" customWidth="1"/>
    <col min="10249" max="10249" width="9" customWidth="1"/>
    <col min="10250" max="10250" width="9.140625" customWidth="1"/>
    <col min="10251" max="10251" width="7.85546875" customWidth="1"/>
    <col min="10252" max="10252" width="10" customWidth="1"/>
    <col min="10253" max="10253" width="9.28515625" customWidth="1"/>
    <col min="10254" max="10254" width="8.85546875" customWidth="1"/>
    <col min="10255" max="10255" width="47.42578125" customWidth="1"/>
    <col min="10256" max="10256" width="9" bestFit="1" customWidth="1"/>
    <col min="10495" max="10495" width="3.85546875" customWidth="1"/>
    <col min="10496" max="10496" width="19.42578125" customWidth="1"/>
    <col min="10497" max="10497" width="14.42578125" customWidth="1"/>
    <col min="10498" max="10498" width="0" hidden="1" customWidth="1"/>
    <col min="10499" max="10499" width="11" customWidth="1"/>
    <col min="10500" max="10500" width="9.42578125" customWidth="1"/>
    <col min="10501" max="10501" width="5" customWidth="1"/>
    <col min="10502" max="10502" width="8.85546875" customWidth="1"/>
    <col min="10503" max="10503" width="9.42578125" customWidth="1"/>
    <col min="10504" max="10504" width="8.85546875" customWidth="1"/>
    <col min="10505" max="10505" width="9" customWidth="1"/>
    <col min="10506" max="10506" width="9.140625" customWidth="1"/>
    <col min="10507" max="10507" width="7.85546875" customWidth="1"/>
    <col min="10508" max="10508" width="10" customWidth="1"/>
    <col min="10509" max="10509" width="9.28515625" customWidth="1"/>
    <col min="10510" max="10510" width="8.85546875" customWidth="1"/>
    <col min="10511" max="10511" width="47.42578125" customWidth="1"/>
    <col min="10512" max="10512" width="9" bestFit="1" customWidth="1"/>
    <col min="10751" max="10751" width="3.85546875" customWidth="1"/>
    <col min="10752" max="10752" width="19.42578125" customWidth="1"/>
    <col min="10753" max="10753" width="14.42578125" customWidth="1"/>
    <col min="10754" max="10754" width="0" hidden="1" customWidth="1"/>
    <col min="10755" max="10755" width="11" customWidth="1"/>
    <col min="10756" max="10756" width="9.42578125" customWidth="1"/>
    <col min="10757" max="10757" width="5" customWidth="1"/>
    <col min="10758" max="10758" width="8.85546875" customWidth="1"/>
    <col min="10759" max="10759" width="9.42578125" customWidth="1"/>
    <col min="10760" max="10760" width="8.85546875" customWidth="1"/>
    <col min="10761" max="10761" width="9" customWidth="1"/>
    <col min="10762" max="10762" width="9.140625" customWidth="1"/>
    <col min="10763" max="10763" width="7.85546875" customWidth="1"/>
    <col min="10764" max="10764" width="10" customWidth="1"/>
    <col min="10765" max="10765" width="9.28515625" customWidth="1"/>
    <col min="10766" max="10766" width="8.85546875" customWidth="1"/>
    <col min="10767" max="10767" width="47.42578125" customWidth="1"/>
    <col min="10768" max="10768" width="9" bestFit="1" customWidth="1"/>
    <col min="11007" max="11007" width="3.85546875" customWidth="1"/>
    <col min="11008" max="11008" width="19.42578125" customWidth="1"/>
    <col min="11009" max="11009" width="14.42578125" customWidth="1"/>
    <col min="11010" max="11010" width="0" hidden="1" customWidth="1"/>
    <col min="11011" max="11011" width="11" customWidth="1"/>
    <col min="11012" max="11012" width="9.42578125" customWidth="1"/>
    <col min="11013" max="11013" width="5" customWidth="1"/>
    <col min="11014" max="11014" width="8.85546875" customWidth="1"/>
    <col min="11015" max="11015" width="9.42578125" customWidth="1"/>
    <col min="11016" max="11016" width="8.85546875" customWidth="1"/>
    <col min="11017" max="11017" width="9" customWidth="1"/>
    <col min="11018" max="11018" width="9.140625" customWidth="1"/>
    <col min="11019" max="11019" width="7.85546875" customWidth="1"/>
    <col min="11020" max="11020" width="10" customWidth="1"/>
    <col min="11021" max="11021" width="9.28515625" customWidth="1"/>
    <col min="11022" max="11022" width="8.85546875" customWidth="1"/>
    <col min="11023" max="11023" width="47.42578125" customWidth="1"/>
    <col min="11024" max="11024" width="9" bestFit="1" customWidth="1"/>
    <col min="11263" max="11263" width="3.85546875" customWidth="1"/>
    <col min="11264" max="11264" width="19.42578125" customWidth="1"/>
    <col min="11265" max="11265" width="14.42578125" customWidth="1"/>
    <col min="11266" max="11266" width="0" hidden="1" customWidth="1"/>
    <col min="11267" max="11267" width="11" customWidth="1"/>
    <col min="11268" max="11268" width="9.42578125" customWidth="1"/>
    <col min="11269" max="11269" width="5" customWidth="1"/>
    <col min="11270" max="11270" width="8.85546875" customWidth="1"/>
    <col min="11271" max="11271" width="9.42578125" customWidth="1"/>
    <col min="11272" max="11272" width="8.85546875" customWidth="1"/>
    <col min="11273" max="11273" width="9" customWidth="1"/>
    <col min="11274" max="11274" width="9.140625" customWidth="1"/>
    <col min="11275" max="11275" width="7.85546875" customWidth="1"/>
    <col min="11276" max="11276" width="10" customWidth="1"/>
    <col min="11277" max="11277" width="9.28515625" customWidth="1"/>
    <col min="11278" max="11278" width="8.85546875" customWidth="1"/>
    <col min="11279" max="11279" width="47.42578125" customWidth="1"/>
    <col min="11280" max="11280" width="9" bestFit="1" customWidth="1"/>
    <col min="11519" max="11519" width="3.85546875" customWidth="1"/>
    <col min="11520" max="11520" width="19.42578125" customWidth="1"/>
    <col min="11521" max="11521" width="14.42578125" customWidth="1"/>
    <col min="11522" max="11522" width="0" hidden="1" customWidth="1"/>
    <col min="11523" max="11523" width="11" customWidth="1"/>
    <col min="11524" max="11524" width="9.42578125" customWidth="1"/>
    <col min="11525" max="11525" width="5" customWidth="1"/>
    <col min="11526" max="11526" width="8.85546875" customWidth="1"/>
    <col min="11527" max="11527" width="9.42578125" customWidth="1"/>
    <col min="11528" max="11528" width="8.85546875" customWidth="1"/>
    <col min="11529" max="11529" width="9" customWidth="1"/>
    <col min="11530" max="11530" width="9.140625" customWidth="1"/>
    <col min="11531" max="11531" width="7.85546875" customWidth="1"/>
    <col min="11532" max="11532" width="10" customWidth="1"/>
    <col min="11533" max="11533" width="9.28515625" customWidth="1"/>
    <col min="11534" max="11534" width="8.85546875" customWidth="1"/>
    <col min="11535" max="11535" width="47.42578125" customWidth="1"/>
    <col min="11536" max="11536" width="9" bestFit="1" customWidth="1"/>
    <col min="11775" max="11775" width="3.85546875" customWidth="1"/>
    <col min="11776" max="11776" width="19.42578125" customWidth="1"/>
    <col min="11777" max="11777" width="14.42578125" customWidth="1"/>
    <col min="11778" max="11778" width="0" hidden="1" customWidth="1"/>
    <col min="11779" max="11779" width="11" customWidth="1"/>
    <col min="11780" max="11780" width="9.42578125" customWidth="1"/>
    <col min="11781" max="11781" width="5" customWidth="1"/>
    <col min="11782" max="11782" width="8.85546875" customWidth="1"/>
    <col min="11783" max="11783" width="9.42578125" customWidth="1"/>
    <col min="11784" max="11784" width="8.85546875" customWidth="1"/>
    <col min="11785" max="11785" width="9" customWidth="1"/>
    <col min="11786" max="11786" width="9.140625" customWidth="1"/>
    <col min="11787" max="11787" width="7.85546875" customWidth="1"/>
    <col min="11788" max="11788" width="10" customWidth="1"/>
    <col min="11789" max="11789" width="9.28515625" customWidth="1"/>
    <col min="11790" max="11790" width="8.85546875" customWidth="1"/>
    <col min="11791" max="11791" width="47.42578125" customWidth="1"/>
    <col min="11792" max="11792" width="9" bestFit="1" customWidth="1"/>
    <col min="12031" max="12031" width="3.85546875" customWidth="1"/>
    <col min="12032" max="12032" width="19.42578125" customWidth="1"/>
    <col min="12033" max="12033" width="14.42578125" customWidth="1"/>
    <col min="12034" max="12034" width="0" hidden="1" customWidth="1"/>
    <col min="12035" max="12035" width="11" customWidth="1"/>
    <col min="12036" max="12036" width="9.42578125" customWidth="1"/>
    <col min="12037" max="12037" width="5" customWidth="1"/>
    <col min="12038" max="12038" width="8.85546875" customWidth="1"/>
    <col min="12039" max="12039" width="9.42578125" customWidth="1"/>
    <col min="12040" max="12040" width="8.85546875" customWidth="1"/>
    <col min="12041" max="12041" width="9" customWidth="1"/>
    <col min="12042" max="12042" width="9.140625" customWidth="1"/>
    <col min="12043" max="12043" width="7.85546875" customWidth="1"/>
    <col min="12044" max="12044" width="10" customWidth="1"/>
    <col min="12045" max="12045" width="9.28515625" customWidth="1"/>
    <col min="12046" max="12046" width="8.85546875" customWidth="1"/>
    <col min="12047" max="12047" width="47.42578125" customWidth="1"/>
    <col min="12048" max="12048" width="9" bestFit="1" customWidth="1"/>
    <col min="12287" max="12287" width="3.85546875" customWidth="1"/>
    <col min="12288" max="12288" width="19.42578125" customWidth="1"/>
    <col min="12289" max="12289" width="14.42578125" customWidth="1"/>
    <col min="12290" max="12290" width="0" hidden="1" customWidth="1"/>
    <col min="12291" max="12291" width="11" customWidth="1"/>
    <col min="12292" max="12292" width="9.42578125" customWidth="1"/>
    <col min="12293" max="12293" width="5" customWidth="1"/>
    <col min="12294" max="12294" width="8.85546875" customWidth="1"/>
    <col min="12295" max="12295" width="9.42578125" customWidth="1"/>
    <col min="12296" max="12296" width="8.85546875" customWidth="1"/>
    <col min="12297" max="12297" width="9" customWidth="1"/>
    <col min="12298" max="12298" width="9.140625" customWidth="1"/>
    <col min="12299" max="12299" width="7.85546875" customWidth="1"/>
    <col min="12300" max="12300" width="10" customWidth="1"/>
    <col min="12301" max="12301" width="9.28515625" customWidth="1"/>
    <col min="12302" max="12302" width="8.85546875" customWidth="1"/>
    <col min="12303" max="12303" width="47.42578125" customWidth="1"/>
    <col min="12304" max="12304" width="9" bestFit="1" customWidth="1"/>
    <col min="12543" max="12543" width="3.85546875" customWidth="1"/>
    <col min="12544" max="12544" width="19.42578125" customWidth="1"/>
    <col min="12545" max="12545" width="14.42578125" customWidth="1"/>
    <col min="12546" max="12546" width="0" hidden="1" customWidth="1"/>
    <col min="12547" max="12547" width="11" customWidth="1"/>
    <col min="12548" max="12548" width="9.42578125" customWidth="1"/>
    <col min="12549" max="12549" width="5" customWidth="1"/>
    <col min="12550" max="12550" width="8.85546875" customWidth="1"/>
    <col min="12551" max="12551" width="9.42578125" customWidth="1"/>
    <col min="12552" max="12552" width="8.85546875" customWidth="1"/>
    <col min="12553" max="12553" width="9" customWidth="1"/>
    <col min="12554" max="12554" width="9.140625" customWidth="1"/>
    <col min="12555" max="12555" width="7.85546875" customWidth="1"/>
    <col min="12556" max="12556" width="10" customWidth="1"/>
    <col min="12557" max="12557" width="9.28515625" customWidth="1"/>
    <col min="12558" max="12558" width="8.85546875" customWidth="1"/>
    <col min="12559" max="12559" width="47.42578125" customWidth="1"/>
    <col min="12560" max="12560" width="9" bestFit="1" customWidth="1"/>
    <col min="12799" max="12799" width="3.85546875" customWidth="1"/>
    <col min="12800" max="12800" width="19.42578125" customWidth="1"/>
    <col min="12801" max="12801" width="14.42578125" customWidth="1"/>
    <col min="12802" max="12802" width="0" hidden="1" customWidth="1"/>
    <col min="12803" max="12803" width="11" customWidth="1"/>
    <col min="12804" max="12804" width="9.42578125" customWidth="1"/>
    <col min="12805" max="12805" width="5" customWidth="1"/>
    <col min="12806" max="12806" width="8.85546875" customWidth="1"/>
    <col min="12807" max="12807" width="9.42578125" customWidth="1"/>
    <col min="12808" max="12808" width="8.85546875" customWidth="1"/>
    <col min="12809" max="12809" width="9" customWidth="1"/>
    <col min="12810" max="12810" width="9.140625" customWidth="1"/>
    <col min="12811" max="12811" width="7.85546875" customWidth="1"/>
    <col min="12812" max="12812" width="10" customWidth="1"/>
    <col min="12813" max="12813" width="9.28515625" customWidth="1"/>
    <col min="12814" max="12814" width="8.85546875" customWidth="1"/>
    <col min="12815" max="12815" width="47.42578125" customWidth="1"/>
    <col min="12816" max="12816" width="9" bestFit="1" customWidth="1"/>
    <col min="13055" max="13055" width="3.85546875" customWidth="1"/>
    <col min="13056" max="13056" width="19.42578125" customWidth="1"/>
    <col min="13057" max="13057" width="14.42578125" customWidth="1"/>
    <col min="13058" max="13058" width="0" hidden="1" customWidth="1"/>
    <col min="13059" max="13059" width="11" customWidth="1"/>
    <col min="13060" max="13060" width="9.42578125" customWidth="1"/>
    <col min="13061" max="13061" width="5" customWidth="1"/>
    <col min="13062" max="13062" width="8.85546875" customWidth="1"/>
    <col min="13063" max="13063" width="9.42578125" customWidth="1"/>
    <col min="13064" max="13064" width="8.85546875" customWidth="1"/>
    <col min="13065" max="13065" width="9" customWidth="1"/>
    <col min="13066" max="13066" width="9.140625" customWidth="1"/>
    <col min="13067" max="13067" width="7.85546875" customWidth="1"/>
    <col min="13068" max="13068" width="10" customWidth="1"/>
    <col min="13069" max="13069" width="9.28515625" customWidth="1"/>
    <col min="13070" max="13070" width="8.85546875" customWidth="1"/>
    <col min="13071" max="13071" width="47.42578125" customWidth="1"/>
    <col min="13072" max="13072" width="9" bestFit="1" customWidth="1"/>
    <col min="13311" max="13311" width="3.85546875" customWidth="1"/>
    <col min="13312" max="13312" width="19.42578125" customWidth="1"/>
    <col min="13313" max="13313" width="14.42578125" customWidth="1"/>
    <col min="13314" max="13314" width="0" hidden="1" customWidth="1"/>
    <col min="13315" max="13315" width="11" customWidth="1"/>
    <col min="13316" max="13316" width="9.42578125" customWidth="1"/>
    <col min="13317" max="13317" width="5" customWidth="1"/>
    <col min="13318" max="13318" width="8.85546875" customWidth="1"/>
    <col min="13319" max="13319" width="9.42578125" customWidth="1"/>
    <col min="13320" max="13320" width="8.85546875" customWidth="1"/>
    <col min="13321" max="13321" width="9" customWidth="1"/>
    <col min="13322" max="13322" width="9.140625" customWidth="1"/>
    <col min="13323" max="13323" width="7.85546875" customWidth="1"/>
    <col min="13324" max="13324" width="10" customWidth="1"/>
    <col min="13325" max="13325" width="9.28515625" customWidth="1"/>
    <col min="13326" max="13326" width="8.85546875" customWidth="1"/>
    <col min="13327" max="13327" width="47.42578125" customWidth="1"/>
    <col min="13328" max="13328" width="9" bestFit="1" customWidth="1"/>
    <col min="13567" max="13567" width="3.85546875" customWidth="1"/>
    <col min="13568" max="13568" width="19.42578125" customWidth="1"/>
    <col min="13569" max="13569" width="14.42578125" customWidth="1"/>
    <col min="13570" max="13570" width="0" hidden="1" customWidth="1"/>
    <col min="13571" max="13571" width="11" customWidth="1"/>
    <col min="13572" max="13572" width="9.42578125" customWidth="1"/>
    <col min="13573" max="13573" width="5" customWidth="1"/>
    <col min="13574" max="13574" width="8.85546875" customWidth="1"/>
    <col min="13575" max="13575" width="9.42578125" customWidth="1"/>
    <col min="13576" max="13576" width="8.85546875" customWidth="1"/>
    <col min="13577" max="13577" width="9" customWidth="1"/>
    <col min="13578" max="13578" width="9.140625" customWidth="1"/>
    <col min="13579" max="13579" width="7.85546875" customWidth="1"/>
    <col min="13580" max="13580" width="10" customWidth="1"/>
    <col min="13581" max="13581" width="9.28515625" customWidth="1"/>
    <col min="13582" max="13582" width="8.85546875" customWidth="1"/>
    <col min="13583" max="13583" width="47.42578125" customWidth="1"/>
    <col min="13584" max="13584" width="9" bestFit="1" customWidth="1"/>
    <col min="13823" max="13823" width="3.85546875" customWidth="1"/>
    <col min="13824" max="13824" width="19.42578125" customWidth="1"/>
    <col min="13825" max="13825" width="14.42578125" customWidth="1"/>
    <col min="13826" max="13826" width="0" hidden="1" customWidth="1"/>
    <col min="13827" max="13827" width="11" customWidth="1"/>
    <col min="13828" max="13828" width="9.42578125" customWidth="1"/>
    <col min="13829" max="13829" width="5" customWidth="1"/>
    <col min="13830" max="13830" width="8.85546875" customWidth="1"/>
    <col min="13831" max="13831" width="9.42578125" customWidth="1"/>
    <col min="13832" max="13832" width="8.85546875" customWidth="1"/>
    <col min="13833" max="13833" width="9" customWidth="1"/>
    <col min="13834" max="13834" width="9.140625" customWidth="1"/>
    <col min="13835" max="13835" width="7.85546875" customWidth="1"/>
    <col min="13836" max="13836" width="10" customWidth="1"/>
    <col min="13837" max="13837" width="9.28515625" customWidth="1"/>
    <col min="13838" max="13838" width="8.85546875" customWidth="1"/>
    <col min="13839" max="13839" width="47.42578125" customWidth="1"/>
    <col min="13840" max="13840" width="9" bestFit="1" customWidth="1"/>
    <col min="14079" max="14079" width="3.85546875" customWidth="1"/>
    <col min="14080" max="14080" width="19.42578125" customWidth="1"/>
    <col min="14081" max="14081" width="14.42578125" customWidth="1"/>
    <col min="14082" max="14082" width="0" hidden="1" customWidth="1"/>
    <col min="14083" max="14083" width="11" customWidth="1"/>
    <col min="14084" max="14084" width="9.42578125" customWidth="1"/>
    <col min="14085" max="14085" width="5" customWidth="1"/>
    <col min="14086" max="14086" width="8.85546875" customWidth="1"/>
    <col min="14087" max="14087" width="9.42578125" customWidth="1"/>
    <col min="14088" max="14088" width="8.85546875" customWidth="1"/>
    <col min="14089" max="14089" width="9" customWidth="1"/>
    <col min="14090" max="14090" width="9.140625" customWidth="1"/>
    <col min="14091" max="14091" width="7.85546875" customWidth="1"/>
    <col min="14092" max="14092" width="10" customWidth="1"/>
    <col min="14093" max="14093" width="9.28515625" customWidth="1"/>
    <col min="14094" max="14094" width="8.85546875" customWidth="1"/>
    <col min="14095" max="14095" width="47.42578125" customWidth="1"/>
    <col min="14096" max="14096" width="9" bestFit="1" customWidth="1"/>
    <col min="14335" max="14335" width="3.85546875" customWidth="1"/>
    <col min="14336" max="14336" width="19.42578125" customWidth="1"/>
    <col min="14337" max="14337" width="14.42578125" customWidth="1"/>
    <col min="14338" max="14338" width="0" hidden="1" customWidth="1"/>
    <col min="14339" max="14339" width="11" customWidth="1"/>
    <col min="14340" max="14340" width="9.42578125" customWidth="1"/>
    <col min="14341" max="14341" width="5" customWidth="1"/>
    <col min="14342" max="14342" width="8.85546875" customWidth="1"/>
    <col min="14343" max="14343" width="9.42578125" customWidth="1"/>
    <col min="14344" max="14344" width="8.85546875" customWidth="1"/>
    <col min="14345" max="14345" width="9" customWidth="1"/>
    <col min="14346" max="14346" width="9.140625" customWidth="1"/>
    <col min="14347" max="14347" width="7.85546875" customWidth="1"/>
    <col min="14348" max="14348" width="10" customWidth="1"/>
    <col min="14349" max="14349" width="9.28515625" customWidth="1"/>
    <col min="14350" max="14350" width="8.85546875" customWidth="1"/>
    <col min="14351" max="14351" width="47.42578125" customWidth="1"/>
    <col min="14352" max="14352" width="9" bestFit="1" customWidth="1"/>
    <col min="14591" max="14591" width="3.85546875" customWidth="1"/>
    <col min="14592" max="14592" width="19.42578125" customWidth="1"/>
    <col min="14593" max="14593" width="14.42578125" customWidth="1"/>
    <col min="14594" max="14594" width="0" hidden="1" customWidth="1"/>
    <col min="14595" max="14595" width="11" customWidth="1"/>
    <col min="14596" max="14596" width="9.42578125" customWidth="1"/>
    <col min="14597" max="14597" width="5" customWidth="1"/>
    <col min="14598" max="14598" width="8.85546875" customWidth="1"/>
    <col min="14599" max="14599" width="9.42578125" customWidth="1"/>
    <col min="14600" max="14600" width="8.85546875" customWidth="1"/>
    <col min="14601" max="14601" width="9" customWidth="1"/>
    <col min="14602" max="14602" width="9.140625" customWidth="1"/>
    <col min="14603" max="14603" width="7.85546875" customWidth="1"/>
    <col min="14604" max="14604" width="10" customWidth="1"/>
    <col min="14605" max="14605" width="9.28515625" customWidth="1"/>
    <col min="14606" max="14606" width="8.85546875" customWidth="1"/>
    <col min="14607" max="14607" width="47.42578125" customWidth="1"/>
    <col min="14608" max="14608" width="9" bestFit="1" customWidth="1"/>
    <col min="14847" max="14847" width="3.85546875" customWidth="1"/>
    <col min="14848" max="14848" width="19.42578125" customWidth="1"/>
    <col min="14849" max="14849" width="14.42578125" customWidth="1"/>
    <col min="14850" max="14850" width="0" hidden="1" customWidth="1"/>
    <col min="14851" max="14851" width="11" customWidth="1"/>
    <col min="14852" max="14852" width="9.42578125" customWidth="1"/>
    <col min="14853" max="14853" width="5" customWidth="1"/>
    <col min="14854" max="14854" width="8.85546875" customWidth="1"/>
    <col min="14855" max="14855" width="9.42578125" customWidth="1"/>
    <col min="14856" max="14856" width="8.85546875" customWidth="1"/>
    <col min="14857" max="14857" width="9" customWidth="1"/>
    <col min="14858" max="14858" width="9.140625" customWidth="1"/>
    <col min="14859" max="14859" width="7.85546875" customWidth="1"/>
    <col min="14860" max="14860" width="10" customWidth="1"/>
    <col min="14861" max="14861" width="9.28515625" customWidth="1"/>
    <col min="14862" max="14862" width="8.85546875" customWidth="1"/>
    <col min="14863" max="14863" width="47.42578125" customWidth="1"/>
    <col min="14864" max="14864" width="9" bestFit="1" customWidth="1"/>
    <col min="15103" max="15103" width="3.85546875" customWidth="1"/>
    <col min="15104" max="15104" width="19.42578125" customWidth="1"/>
    <col min="15105" max="15105" width="14.42578125" customWidth="1"/>
    <col min="15106" max="15106" width="0" hidden="1" customWidth="1"/>
    <col min="15107" max="15107" width="11" customWidth="1"/>
    <col min="15108" max="15108" width="9.42578125" customWidth="1"/>
    <col min="15109" max="15109" width="5" customWidth="1"/>
    <col min="15110" max="15110" width="8.85546875" customWidth="1"/>
    <col min="15111" max="15111" width="9.42578125" customWidth="1"/>
    <col min="15112" max="15112" width="8.85546875" customWidth="1"/>
    <col min="15113" max="15113" width="9" customWidth="1"/>
    <col min="15114" max="15114" width="9.140625" customWidth="1"/>
    <col min="15115" max="15115" width="7.85546875" customWidth="1"/>
    <col min="15116" max="15116" width="10" customWidth="1"/>
    <col min="15117" max="15117" width="9.28515625" customWidth="1"/>
    <col min="15118" max="15118" width="8.85546875" customWidth="1"/>
    <col min="15119" max="15119" width="47.42578125" customWidth="1"/>
    <col min="15120" max="15120" width="9" bestFit="1" customWidth="1"/>
    <col min="15359" max="15359" width="3.85546875" customWidth="1"/>
    <col min="15360" max="15360" width="19.42578125" customWidth="1"/>
    <col min="15361" max="15361" width="14.42578125" customWidth="1"/>
    <col min="15362" max="15362" width="0" hidden="1" customWidth="1"/>
    <col min="15363" max="15363" width="11" customWidth="1"/>
    <col min="15364" max="15364" width="9.42578125" customWidth="1"/>
    <col min="15365" max="15365" width="5" customWidth="1"/>
    <col min="15366" max="15366" width="8.85546875" customWidth="1"/>
    <col min="15367" max="15367" width="9.42578125" customWidth="1"/>
    <col min="15368" max="15368" width="8.85546875" customWidth="1"/>
    <col min="15369" max="15369" width="9" customWidth="1"/>
    <col min="15370" max="15370" width="9.140625" customWidth="1"/>
    <col min="15371" max="15371" width="7.85546875" customWidth="1"/>
    <col min="15372" max="15372" width="10" customWidth="1"/>
    <col min="15373" max="15373" width="9.28515625" customWidth="1"/>
    <col min="15374" max="15374" width="8.85546875" customWidth="1"/>
    <col min="15375" max="15375" width="47.42578125" customWidth="1"/>
    <col min="15376" max="15376" width="9" bestFit="1" customWidth="1"/>
    <col min="15615" max="15615" width="3.85546875" customWidth="1"/>
    <col min="15616" max="15616" width="19.42578125" customWidth="1"/>
    <col min="15617" max="15617" width="14.42578125" customWidth="1"/>
    <col min="15618" max="15618" width="0" hidden="1" customWidth="1"/>
    <col min="15619" max="15619" width="11" customWidth="1"/>
    <col min="15620" max="15620" width="9.42578125" customWidth="1"/>
    <col min="15621" max="15621" width="5" customWidth="1"/>
    <col min="15622" max="15622" width="8.85546875" customWidth="1"/>
    <col min="15623" max="15623" width="9.42578125" customWidth="1"/>
    <col min="15624" max="15624" width="8.85546875" customWidth="1"/>
    <col min="15625" max="15625" width="9" customWidth="1"/>
    <col min="15626" max="15626" width="9.140625" customWidth="1"/>
    <col min="15627" max="15627" width="7.85546875" customWidth="1"/>
    <col min="15628" max="15628" width="10" customWidth="1"/>
    <col min="15629" max="15629" width="9.28515625" customWidth="1"/>
    <col min="15630" max="15630" width="8.85546875" customWidth="1"/>
    <col min="15631" max="15631" width="47.42578125" customWidth="1"/>
    <col min="15632" max="15632" width="9" bestFit="1" customWidth="1"/>
    <col min="15871" max="15871" width="3.85546875" customWidth="1"/>
    <col min="15872" max="15872" width="19.42578125" customWidth="1"/>
    <col min="15873" max="15873" width="14.42578125" customWidth="1"/>
    <col min="15874" max="15874" width="0" hidden="1" customWidth="1"/>
    <col min="15875" max="15875" width="11" customWidth="1"/>
    <col min="15876" max="15876" width="9.42578125" customWidth="1"/>
    <col min="15877" max="15877" width="5" customWidth="1"/>
    <col min="15878" max="15878" width="8.85546875" customWidth="1"/>
    <col min="15879" max="15879" width="9.42578125" customWidth="1"/>
    <col min="15880" max="15880" width="8.85546875" customWidth="1"/>
    <col min="15881" max="15881" width="9" customWidth="1"/>
    <col min="15882" max="15882" width="9.140625" customWidth="1"/>
    <col min="15883" max="15883" width="7.85546875" customWidth="1"/>
    <col min="15884" max="15884" width="10" customWidth="1"/>
    <col min="15885" max="15885" width="9.28515625" customWidth="1"/>
    <col min="15886" max="15886" width="8.85546875" customWidth="1"/>
    <col min="15887" max="15887" width="47.42578125" customWidth="1"/>
    <col min="15888" max="15888" width="9" bestFit="1" customWidth="1"/>
    <col min="16127" max="16127" width="3.85546875" customWidth="1"/>
    <col min="16128" max="16128" width="19.42578125" customWidth="1"/>
    <col min="16129" max="16129" width="14.42578125" customWidth="1"/>
    <col min="16130" max="16130" width="0" hidden="1" customWidth="1"/>
    <col min="16131" max="16131" width="11" customWidth="1"/>
    <col min="16132" max="16132" width="9.42578125" customWidth="1"/>
    <col min="16133" max="16133" width="5" customWidth="1"/>
    <col min="16134" max="16134" width="8.85546875" customWidth="1"/>
    <col min="16135" max="16135" width="9.42578125" customWidth="1"/>
    <col min="16136" max="16136" width="8.85546875" customWidth="1"/>
    <col min="16137" max="16137" width="9" customWidth="1"/>
    <col min="16138" max="16138" width="9.140625" customWidth="1"/>
    <col min="16139" max="16139" width="7.85546875" customWidth="1"/>
    <col min="16140" max="16140" width="10" customWidth="1"/>
    <col min="16141" max="16141" width="9.28515625" customWidth="1"/>
    <col min="16142" max="16142" width="8.85546875" customWidth="1"/>
    <col min="16143" max="16143" width="47.42578125" customWidth="1"/>
    <col min="16144" max="16144" width="9" bestFit="1" customWidth="1"/>
  </cols>
  <sheetData>
    <row r="1" spans="1:20" x14ac:dyDescent="0.25">
      <c r="A1" s="97"/>
      <c r="B1" s="97"/>
      <c r="C1" s="99"/>
      <c r="D1" s="99"/>
      <c r="E1" s="99"/>
      <c r="F1" s="98"/>
      <c r="G1" s="97"/>
      <c r="H1" s="96"/>
      <c r="I1" s="95"/>
      <c r="J1" s="95"/>
      <c r="K1" s="95"/>
      <c r="L1" s="95"/>
      <c r="M1" s="94"/>
      <c r="N1" s="110"/>
      <c r="O1" s="93" t="s">
        <v>52</v>
      </c>
    </row>
    <row r="2" spans="1:20" x14ac:dyDescent="0.25">
      <c r="A2" s="328" t="s">
        <v>324</v>
      </c>
      <c r="B2" s="329"/>
      <c r="C2" s="329"/>
      <c r="D2" s="329"/>
      <c r="E2" s="329"/>
      <c r="F2" s="329"/>
      <c r="G2" s="329"/>
      <c r="H2" s="329"/>
      <c r="I2" s="329"/>
      <c r="J2" s="329"/>
      <c r="K2" s="329"/>
      <c r="L2" s="329"/>
      <c r="M2" s="329"/>
      <c r="N2" s="329"/>
      <c r="O2" s="329"/>
    </row>
    <row r="3" spans="1:20" x14ac:dyDescent="0.25">
      <c r="A3" s="90"/>
      <c r="B3" s="90"/>
      <c r="C3" s="92"/>
      <c r="D3" s="92"/>
      <c r="E3" s="92"/>
      <c r="F3" s="91"/>
      <c r="G3" s="90"/>
      <c r="H3" s="88"/>
      <c r="I3" s="88"/>
      <c r="J3" s="88"/>
      <c r="K3" s="88"/>
      <c r="L3" s="88"/>
      <c r="M3" s="89"/>
      <c r="N3" s="111"/>
      <c r="O3" s="88"/>
    </row>
    <row r="4" spans="1:20" ht="15" customHeight="1" x14ac:dyDescent="0.25">
      <c r="A4" s="330" t="s">
        <v>9</v>
      </c>
      <c r="B4" s="332" t="s">
        <v>51</v>
      </c>
      <c r="C4" s="334" t="s">
        <v>50</v>
      </c>
      <c r="D4" s="334" t="s">
        <v>49</v>
      </c>
      <c r="E4" s="334" t="s">
        <v>48</v>
      </c>
      <c r="F4" s="336" t="s">
        <v>47</v>
      </c>
      <c r="G4" s="334" t="s">
        <v>7</v>
      </c>
      <c r="H4" s="336" t="s">
        <v>308</v>
      </c>
      <c r="I4" s="338" t="s">
        <v>307</v>
      </c>
      <c r="J4" s="339"/>
      <c r="K4" s="339"/>
      <c r="L4" s="339"/>
      <c r="M4" s="340"/>
      <c r="N4" s="341" t="s">
        <v>46</v>
      </c>
      <c r="O4" s="334" t="s">
        <v>45</v>
      </c>
    </row>
    <row r="5" spans="1:20" ht="51.75" customHeight="1" x14ac:dyDescent="0.25">
      <c r="A5" s="331"/>
      <c r="B5" s="333"/>
      <c r="C5" s="335"/>
      <c r="D5" s="335"/>
      <c r="E5" s="335"/>
      <c r="F5" s="337"/>
      <c r="G5" s="335"/>
      <c r="H5" s="337"/>
      <c r="I5" s="102" t="s">
        <v>44</v>
      </c>
      <c r="J5" s="103" t="s">
        <v>43</v>
      </c>
      <c r="K5" s="103" t="s">
        <v>55</v>
      </c>
      <c r="L5" s="103" t="s">
        <v>42</v>
      </c>
      <c r="M5" s="87" t="s">
        <v>41</v>
      </c>
      <c r="N5" s="342"/>
      <c r="O5" s="335"/>
    </row>
    <row r="6" spans="1:20" ht="21" customHeight="1" x14ac:dyDescent="0.25">
      <c r="A6" s="343"/>
      <c r="B6" s="347" t="s">
        <v>253</v>
      </c>
      <c r="C6" s="348"/>
      <c r="D6" s="348"/>
      <c r="E6" s="348"/>
      <c r="F6" s="349"/>
      <c r="G6" s="81" t="s">
        <v>2</v>
      </c>
      <c r="H6" s="86">
        <f>H7+H8</f>
        <v>1817472.91802</v>
      </c>
      <c r="I6" s="86">
        <f t="shared" ref="I6:L6" si="0">I7+I8</f>
        <v>1025691.8256</v>
      </c>
      <c r="J6" s="86">
        <f t="shared" si="0"/>
        <v>1023927.778</v>
      </c>
      <c r="K6" s="86">
        <f t="shared" si="0"/>
        <v>1023927.778</v>
      </c>
      <c r="L6" s="86">
        <f t="shared" si="0"/>
        <v>0</v>
      </c>
      <c r="M6" s="86"/>
      <c r="N6" s="345"/>
      <c r="O6" s="345"/>
      <c r="P6" s="85"/>
    </row>
    <row r="7" spans="1:20" x14ac:dyDescent="0.25">
      <c r="A7" s="344"/>
      <c r="B7" s="350"/>
      <c r="C7" s="351"/>
      <c r="D7" s="351"/>
      <c r="E7" s="351"/>
      <c r="F7" s="352"/>
      <c r="G7" s="80" t="s">
        <v>11</v>
      </c>
      <c r="H7" s="84">
        <f>H13+H22+H17</f>
        <v>794852.37268000003</v>
      </c>
      <c r="I7" s="84">
        <f t="shared" ref="I7:K8" si="1">I13+I22+I17</f>
        <v>473613.82559999998</v>
      </c>
      <c r="J7" s="84">
        <f t="shared" si="1"/>
        <v>473560.82432999997</v>
      </c>
      <c r="K7" s="84">
        <f t="shared" si="1"/>
        <v>473560.82432999997</v>
      </c>
      <c r="L7" s="84">
        <f t="shared" ref="L7:L8" si="2">L13+L22</f>
        <v>0</v>
      </c>
      <c r="M7" s="84"/>
      <c r="N7" s="362"/>
      <c r="O7" s="346"/>
    </row>
    <row r="8" spans="1:20" x14ac:dyDescent="0.25">
      <c r="A8" s="192"/>
      <c r="B8" s="350"/>
      <c r="C8" s="351"/>
      <c r="D8" s="351"/>
      <c r="E8" s="351"/>
      <c r="F8" s="352"/>
      <c r="G8" s="80" t="s">
        <v>4</v>
      </c>
      <c r="H8" s="84">
        <f>H14+H23+H18</f>
        <v>1022620.54534</v>
      </c>
      <c r="I8" s="84">
        <f t="shared" si="1"/>
        <v>552078</v>
      </c>
      <c r="J8" s="84">
        <f t="shared" si="1"/>
        <v>550366.95367000008</v>
      </c>
      <c r="K8" s="84">
        <f t="shared" si="1"/>
        <v>550366.95367000008</v>
      </c>
      <c r="L8" s="84">
        <f t="shared" si="2"/>
        <v>0</v>
      </c>
      <c r="M8" s="84"/>
      <c r="N8" s="362"/>
      <c r="O8" s="193"/>
    </row>
    <row r="9" spans="1:20" x14ac:dyDescent="0.25">
      <c r="A9" s="192"/>
      <c r="B9" s="353"/>
      <c r="C9" s="354"/>
      <c r="D9" s="354"/>
      <c r="E9" s="354"/>
      <c r="F9" s="355"/>
      <c r="G9" s="80" t="s">
        <v>5</v>
      </c>
      <c r="H9" s="84"/>
      <c r="I9" s="84"/>
      <c r="J9" s="84"/>
      <c r="K9" s="84"/>
      <c r="L9" s="84"/>
      <c r="M9" s="83"/>
      <c r="N9" s="363"/>
      <c r="O9" s="193"/>
    </row>
    <row r="10" spans="1:20" x14ac:dyDescent="0.25">
      <c r="A10" s="82"/>
      <c r="B10" s="364" t="s">
        <v>254</v>
      </c>
      <c r="C10" s="365"/>
      <c r="D10" s="365"/>
      <c r="E10" s="365"/>
      <c r="F10" s="366"/>
      <c r="G10" s="359"/>
      <c r="H10" s="360"/>
      <c r="I10" s="360"/>
      <c r="J10" s="360"/>
      <c r="K10" s="360"/>
      <c r="L10" s="360"/>
      <c r="M10" s="360"/>
      <c r="N10" s="360"/>
      <c r="O10" s="361"/>
    </row>
    <row r="11" spans="1:20" ht="45" customHeight="1" x14ac:dyDescent="0.25">
      <c r="A11" s="118"/>
      <c r="B11" s="311" t="s">
        <v>260</v>
      </c>
      <c r="C11" s="312"/>
      <c r="D11" s="312"/>
      <c r="E11" s="312"/>
      <c r="F11" s="313"/>
      <c r="G11" s="356"/>
      <c r="H11" s="357"/>
      <c r="I11" s="357"/>
      <c r="J11" s="357"/>
      <c r="K11" s="357"/>
      <c r="L11" s="357"/>
      <c r="M11" s="357"/>
      <c r="N11" s="357"/>
      <c r="O11" s="358"/>
    </row>
    <row r="12" spans="1:20" s="104" customFormat="1" ht="21" customHeight="1" x14ac:dyDescent="0.25">
      <c r="A12" s="367">
        <v>1</v>
      </c>
      <c r="B12" s="373" t="s">
        <v>255</v>
      </c>
      <c r="C12" s="373" t="s">
        <v>256</v>
      </c>
      <c r="D12" s="373">
        <v>280</v>
      </c>
      <c r="E12" s="376">
        <v>44926</v>
      </c>
      <c r="F12" s="377">
        <v>439274.89788999996</v>
      </c>
      <c r="G12" s="196" t="s">
        <v>2</v>
      </c>
      <c r="H12" s="197">
        <f>H13+H14+H15</f>
        <v>439274.89788999996</v>
      </c>
      <c r="I12" s="198">
        <f>I13+I14+I15</f>
        <v>155379.13787999999</v>
      </c>
      <c r="J12" s="198">
        <f t="shared" ref="J12:L12" si="3">J13+J14+J15</f>
        <v>155379.13787999999</v>
      </c>
      <c r="K12" s="198">
        <f t="shared" si="3"/>
        <v>155379.13787999999</v>
      </c>
      <c r="L12" s="198">
        <f t="shared" si="3"/>
        <v>0</v>
      </c>
      <c r="M12" s="180"/>
      <c r="N12" s="380">
        <v>1</v>
      </c>
      <c r="O12" s="370" t="s">
        <v>304</v>
      </c>
      <c r="T12" s="105"/>
    </row>
    <row r="13" spans="1:20" s="104" customFormat="1" x14ac:dyDescent="0.25">
      <c r="A13" s="368"/>
      <c r="B13" s="374"/>
      <c r="C13" s="374"/>
      <c r="D13" s="374"/>
      <c r="E13" s="374"/>
      <c r="F13" s="378"/>
      <c r="G13" s="199" t="s">
        <v>11</v>
      </c>
      <c r="H13" s="200">
        <v>197621.32163999998</v>
      </c>
      <c r="I13" s="201">
        <v>69077.937879999998</v>
      </c>
      <c r="J13" s="201">
        <v>69077.937879999998</v>
      </c>
      <c r="K13" s="201">
        <v>69077.937879999998</v>
      </c>
      <c r="L13" s="202">
        <v>0</v>
      </c>
      <c r="M13" s="182"/>
      <c r="N13" s="381"/>
      <c r="O13" s="371"/>
      <c r="T13" s="105"/>
    </row>
    <row r="14" spans="1:20" s="104" customFormat="1" x14ac:dyDescent="0.25">
      <c r="A14" s="368"/>
      <c r="B14" s="374"/>
      <c r="C14" s="374"/>
      <c r="D14" s="374"/>
      <c r="E14" s="374"/>
      <c r="F14" s="378"/>
      <c r="G14" s="199" t="s">
        <v>4</v>
      </c>
      <c r="H14" s="200">
        <v>241653.57624999998</v>
      </c>
      <c r="I14" s="203">
        <v>86301.2</v>
      </c>
      <c r="J14" s="203">
        <v>86301.2</v>
      </c>
      <c r="K14" s="204">
        <v>86301.2</v>
      </c>
      <c r="L14" s="204">
        <v>0</v>
      </c>
      <c r="M14" s="182"/>
      <c r="N14" s="381"/>
      <c r="O14" s="371"/>
      <c r="T14" s="105"/>
    </row>
    <row r="15" spans="1:20" s="104" customFormat="1" ht="42" customHeight="1" x14ac:dyDescent="0.25">
      <c r="A15" s="369"/>
      <c r="B15" s="375"/>
      <c r="C15" s="375"/>
      <c r="D15" s="375"/>
      <c r="E15" s="375"/>
      <c r="F15" s="379"/>
      <c r="G15" s="205" t="s">
        <v>5</v>
      </c>
      <c r="H15" s="206"/>
      <c r="I15" s="194"/>
      <c r="J15" s="183"/>
      <c r="K15" s="183"/>
      <c r="L15" s="183"/>
      <c r="M15" s="184"/>
      <c r="N15" s="382"/>
      <c r="O15" s="372"/>
      <c r="T15" s="105"/>
    </row>
    <row r="16" spans="1:20" s="104" customFormat="1" ht="26.25" customHeight="1" x14ac:dyDescent="0.25">
      <c r="A16" s="315">
        <v>2</v>
      </c>
      <c r="B16" s="316" t="s">
        <v>279</v>
      </c>
      <c r="C16" s="316" t="s">
        <v>280</v>
      </c>
      <c r="D16" s="316">
        <v>55</v>
      </c>
      <c r="E16" s="317">
        <v>44561</v>
      </c>
      <c r="F16" s="314">
        <f>88763.78+13989.66608</f>
        <v>102753.44607999999</v>
      </c>
      <c r="G16" s="196" t="s">
        <v>2</v>
      </c>
      <c r="H16" s="207">
        <f>H17+H18+H19</f>
        <v>92008.937439999994</v>
      </c>
      <c r="I16" s="208">
        <f t="shared" ref="I16:L16" si="4">I17+I18+I19</f>
        <v>16451.237119999998</v>
      </c>
      <c r="J16" s="208">
        <f t="shared" si="4"/>
        <v>14687.27183</v>
      </c>
      <c r="K16" s="208">
        <f t="shared" si="4"/>
        <v>14687.27183</v>
      </c>
      <c r="L16" s="208">
        <f t="shared" si="4"/>
        <v>0</v>
      </c>
      <c r="M16" s="182"/>
      <c r="N16" s="383">
        <v>1</v>
      </c>
      <c r="O16" s="370" t="s">
        <v>305</v>
      </c>
      <c r="T16" s="105"/>
    </row>
    <row r="17" spans="1:20" s="104" customFormat="1" ht="21.75" customHeight="1" x14ac:dyDescent="0.25">
      <c r="A17" s="315"/>
      <c r="B17" s="316"/>
      <c r="C17" s="316"/>
      <c r="D17" s="316"/>
      <c r="E17" s="316"/>
      <c r="F17" s="314"/>
      <c r="G17" s="199" t="s">
        <v>11</v>
      </c>
      <c r="H17" s="207">
        <v>31923.768349999991</v>
      </c>
      <c r="I17" s="208">
        <v>493.53711999999996</v>
      </c>
      <c r="J17" s="209">
        <v>440.61815999999999</v>
      </c>
      <c r="K17" s="209">
        <v>440.61815999999999</v>
      </c>
      <c r="L17" s="209"/>
      <c r="M17" s="182"/>
      <c r="N17" s="384"/>
      <c r="O17" s="371"/>
      <c r="T17" s="105"/>
    </row>
    <row r="18" spans="1:20" s="104" customFormat="1" ht="13.5" customHeight="1" x14ac:dyDescent="0.25">
      <c r="A18" s="315"/>
      <c r="B18" s="316"/>
      <c r="C18" s="316"/>
      <c r="D18" s="316"/>
      <c r="E18" s="316"/>
      <c r="F18" s="314"/>
      <c r="G18" s="199" t="s">
        <v>4</v>
      </c>
      <c r="H18" s="207">
        <v>60085.169090000003</v>
      </c>
      <c r="I18" s="208">
        <v>15957.699999999999</v>
      </c>
      <c r="J18" s="209">
        <v>14246.65367</v>
      </c>
      <c r="K18" s="209">
        <v>14246.65367</v>
      </c>
      <c r="L18" s="209">
        <v>0</v>
      </c>
      <c r="M18" s="182"/>
      <c r="N18" s="384"/>
      <c r="O18" s="371"/>
      <c r="T18" s="105"/>
    </row>
    <row r="19" spans="1:20" s="178" customFormat="1" ht="39" customHeight="1" x14ac:dyDescent="0.25">
      <c r="A19" s="315"/>
      <c r="B19" s="316"/>
      <c r="C19" s="316"/>
      <c r="D19" s="316"/>
      <c r="E19" s="316"/>
      <c r="F19" s="314"/>
      <c r="G19" s="199" t="s">
        <v>5</v>
      </c>
      <c r="H19" s="191"/>
      <c r="I19" s="191"/>
      <c r="J19" s="181"/>
      <c r="K19" s="181"/>
      <c r="L19" s="181"/>
      <c r="M19" s="182"/>
      <c r="N19" s="385"/>
      <c r="O19" s="372"/>
      <c r="T19" s="179"/>
    </row>
    <row r="20" spans="1:20" ht="44.25" customHeight="1" x14ac:dyDescent="0.25">
      <c r="A20" s="177"/>
      <c r="B20" s="311" t="s">
        <v>259</v>
      </c>
      <c r="C20" s="312"/>
      <c r="D20" s="312"/>
      <c r="E20" s="312"/>
      <c r="F20" s="313"/>
      <c r="G20" s="356"/>
      <c r="H20" s="357"/>
      <c r="I20" s="357"/>
      <c r="J20" s="357"/>
      <c r="K20" s="357"/>
      <c r="L20" s="357"/>
      <c r="M20" s="357"/>
      <c r="N20" s="357"/>
      <c r="O20" s="358"/>
    </row>
    <row r="21" spans="1:20" s="104" customFormat="1" ht="21" customHeight="1" x14ac:dyDescent="0.25">
      <c r="A21" s="318">
        <v>2</v>
      </c>
      <c r="B21" s="321" t="s">
        <v>257</v>
      </c>
      <c r="C21" s="321" t="s">
        <v>258</v>
      </c>
      <c r="D21" s="321">
        <v>1101</v>
      </c>
      <c r="E21" s="327">
        <v>45291</v>
      </c>
      <c r="F21" s="324">
        <f>432327.7144+853861.4506</f>
        <v>1286189.165</v>
      </c>
      <c r="G21" s="210" t="s">
        <v>2</v>
      </c>
      <c r="H21" s="200">
        <f>SUM(H22:H24)</f>
        <v>1286189.0826900001</v>
      </c>
      <c r="I21" s="200">
        <f t="shared" ref="I21:L21" si="5">I22+I23+I24</f>
        <v>853861.4506000001</v>
      </c>
      <c r="J21" s="200">
        <f t="shared" si="5"/>
        <v>853861.36829000001</v>
      </c>
      <c r="K21" s="200">
        <f t="shared" si="5"/>
        <v>853861.36829000001</v>
      </c>
      <c r="L21" s="211">
        <f t="shared" si="5"/>
        <v>0</v>
      </c>
      <c r="M21" s="185"/>
      <c r="N21" s="383">
        <v>0.9</v>
      </c>
      <c r="O21" s="386" t="s">
        <v>306</v>
      </c>
    </row>
    <row r="22" spans="1:20" s="104" customFormat="1" x14ac:dyDescent="0.25">
      <c r="A22" s="319"/>
      <c r="B22" s="322"/>
      <c r="C22" s="322"/>
      <c r="D22" s="322"/>
      <c r="E22" s="322"/>
      <c r="F22" s="325"/>
      <c r="G22" s="212" t="s">
        <v>11</v>
      </c>
      <c r="H22" s="200">
        <v>565307.28269000002</v>
      </c>
      <c r="I22" s="207">
        <v>404042.35060000001</v>
      </c>
      <c r="J22" s="207">
        <v>404042.26828999998</v>
      </c>
      <c r="K22" s="207">
        <v>404042.26828999998</v>
      </c>
      <c r="L22" s="200">
        <v>0</v>
      </c>
      <c r="M22" s="188"/>
      <c r="N22" s="384"/>
      <c r="O22" s="387"/>
    </row>
    <row r="23" spans="1:20" s="104" customFormat="1" x14ac:dyDescent="0.25">
      <c r="A23" s="319"/>
      <c r="B23" s="322"/>
      <c r="C23" s="322"/>
      <c r="D23" s="322"/>
      <c r="E23" s="322"/>
      <c r="F23" s="325"/>
      <c r="G23" s="212" t="s">
        <v>4</v>
      </c>
      <c r="H23" s="213">
        <v>720881.8</v>
      </c>
      <c r="I23" s="200">
        <v>449819.10000000003</v>
      </c>
      <c r="J23" s="214">
        <v>449819.10000000003</v>
      </c>
      <c r="K23" s="214">
        <v>449819.10000000003</v>
      </c>
      <c r="L23" s="200">
        <v>0</v>
      </c>
      <c r="M23" s="188"/>
      <c r="N23" s="384"/>
      <c r="O23" s="387"/>
    </row>
    <row r="24" spans="1:20" s="104" customFormat="1" ht="248.25" customHeight="1" x14ac:dyDescent="0.25">
      <c r="A24" s="320"/>
      <c r="B24" s="323"/>
      <c r="C24" s="323"/>
      <c r="D24" s="323"/>
      <c r="E24" s="323"/>
      <c r="F24" s="326"/>
      <c r="G24" s="212" t="s">
        <v>5</v>
      </c>
      <c r="H24" s="186"/>
      <c r="I24" s="186"/>
      <c r="J24" s="187"/>
      <c r="K24" s="187"/>
      <c r="L24" s="186"/>
      <c r="M24" s="188"/>
      <c r="N24" s="385"/>
      <c r="O24" s="388"/>
    </row>
  </sheetData>
  <autoFilter ref="A4:O24"/>
  <mergeCells count="46">
    <mergeCell ref="G20:O20"/>
    <mergeCell ref="N12:N15"/>
    <mergeCell ref="N16:N19"/>
    <mergeCell ref="N21:N24"/>
    <mergeCell ref="O16:O19"/>
    <mergeCell ref="O21:O24"/>
    <mergeCell ref="A12:A15"/>
    <mergeCell ref="O12:O15"/>
    <mergeCell ref="B12:B15"/>
    <mergeCell ref="C12:C15"/>
    <mergeCell ref="D12:D15"/>
    <mergeCell ref="E12:E15"/>
    <mergeCell ref="F12:F15"/>
    <mergeCell ref="A6:A7"/>
    <mergeCell ref="O6:O7"/>
    <mergeCell ref="B6:F9"/>
    <mergeCell ref="G11:O11"/>
    <mergeCell ref="G10:O10"/>
    <mergeCell ref="N6:N9"/>
    <mergeCell ref="B10:F10"/>
    <mergeCell ref="B11:F11"/>
    <mergeCell ref="A2:O2"/>
    <mergeCell ref="A4:A5"/>
    <mergeCell ref="B4:B5"/>
    <mergeCell ref="C4:C5"/>
    <mergeCell ref="D4:D5"/>
    <mergeCell ref="E4:E5"/>
    <mergeCell ref="F4:F5"/>
    <mergeCell ref="G4:G5"/>
    <mergeCell ref="H4:H5"/>
    <mergeCell ref="I4:M4"/>
    <mergeCell ref="N4:N5"/>
    <mergeCell ref="O4:O5"/>
    <mergeCell ref="A21:A24"/>
    <mergeCell ref="B21:B24"/>
    <mergeCell ref="C21:C24"/>
    <mergeCell ref="F21:F24"/>
    <mergeCell ref="D21:D24"/>
    <mergeCell ref="E21:E24"/>
    <mergeCell ref="B20:F20"/>
    <mergeCell ref="F16:F19"/>
    <mergeCell ref="A16:A19"/>
    <mergeCell ref="B16:B19"/>
    <mergeCell ref="C16:C19"/>
    <mergeCell ref="D16:D19"/>
    <mergeCell ref="E16:E19"/>
  </mergeCells>
  <printOptions horizontalCentered="1"/>
  <pageMargins left="0.39370078740157483" right="0.39370078740157483" top="0.98425196850393704" bottom="0.23622047244094491" header="0.23622047244094491" footer="0.11811023622047245"/>
  <pageSetup paperSize="9" scale="61" fitToHeight="0" orientation="landscape" r:id="rId1"/>
  <headerFooter differentFirst="1" alignWithMargins="0">
    <oddHeader>&amp;C&amp;"Times New Roman,обычный"&amp;8&amp;P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I6" sqref="I6"/>
    </sheetView>
  </sheetViews>
  <sheetFormatPr defaultRowHeight="15" x14ac:dyDescent="0.25"/>
  <cols>
    <col min="2" max="2" width="49.28515625" customWidth="1"/>
  </cols>
  <sheetData>
    <row r="1" spans="1:7" ht="47.25" customHeight="1" x14ac:dyDescent="0.25">
      <c r="A1">
        <v>1</v>
      </c>
      <c r="B1" s="189" t="s">
        <v>309</v>
      </c>
      <c r="C1" s="47" t="s">
        <v>188</v>
      </c>
      <c r="D1" s="57" t="s">
        <v>35</v>
      </c>
      <c r="E1" s="47">
        <v>100</v>
      </c>
      <c r="F1" s="51">
        <v>100</v>
      </c>
      <c r="G1" s="48">
        <f>F1/E1</f>
        <v>1</v>
      </c>
    </row>
    <row r="2" spans="1:7" ht="23.25" customHeight="1" x14ac:dyDescent="0.25">
      <c r="A2">
        <v>2</v>
      </c>
      <c r="B2" s="189" t="s">
        <v>310</v>
      </c>
      <c r="C2" s="47" t="s">
        <v>188</v>
      </c>
      <c r="D2" s="57" t="s">
        <v>35</v>
      </c>
      <c r="E2" s="47">
        <v>100</v>
      </c>
      <c r="F2" s="51">
        <v>100</v>
      </c>
      <c r="G2" s="48">
        <f t="shared" ref="G2:G12" si="0">F2/E2</f>
        <v>1</v>
      </c>
    </row>
    <row r="3" spans="1:7" ht="34.5" customHeight="1" x14ac:dyDescent="0.25">
      <c r="A3">
        <v>3</v>
      </c>
      <c r="B3" s="189" t="s">
        <v>311</v>
      </c>
      <c r="C3" s="47" t="s">
        <v>188</v>
      </c>
      <c r="D3" s="57" t="s">
        <v>35</v>
      </c>
      <c r="E3" s="47">
        <v>100</v>
      </c>
      <c r="F3" s="51">
        <v>100</v>
      </c>
      <c r="G3" s="48">
        <f t="shared" si="0"/>
        <v>1</v>
      </c>
    </row>
    <row r="4" spans="1:7" ht="35.25" customHeight="1" x14ac:dyDescent="0.25">
      <c r="A4">
        <v>4</v>
      </c>
      <c r="B4" s="189" t="s">
        <v>312</v>
      </c>
      <c r="C4" s="47" t="s">
        <v>188</v>
      </c>
      <c r="D4" s="57" t="s">
        <v>35</v>
      </c>
      <c r="E4" s="47">
        <v>100</v>
      </c>
      <c r="F4" s="51">
        <v>100</v>
      </c>
      <c r="G4" s="48">
        <f t="shared" si="0"/>
        <v>1</v>
      </c>
    </row>
    <row r="5" spans="1:7" ht="57" customHeight="1" x14ac:dyDescent="0.25">
      <c r="A5">
        <v>5</v>
      </c>
      <c r="B5" s="189" t="s">
        <v>313</v>
      </c>
      <c r="C5" s="47" t="s">
        <v>188</v>
      </c>
      <c r="D5" s="57" t="s">
        <v>35</v>
      </c>
      <c r="E5" s="47">
        <v>65</v>
      </c>
      <c r="F5" s="51">
        <v>70.2</v>
      </c>
      <c r="G5" s="48">
        <f t="shared" si="0"/>
        <v>1.08</v>
      </c>
    </row>
    <row r="6" spans="1:7" ht="22.5" customHeight="1" x14ac:dyDescent="0.25">
      <c r="A6">
        <v>6</v>
      </c>
      <c r="B6" s="189" t="s">
        <v>314</v>
      </c>
      <c r="C6" s="47" t="s">
        <v>188</v>
      </c>
      <c r="D6" s="57" t="s">
        <v>35</v>
      </c>
      <c r="E6" s="47">
        <v>109</v>
      </c>
      <c r="F6" s="51">
        <v>112</v>
      </c>
      <c r="G6" s="48">
        <f t="shared" si="0"/>
        <v>1.0275229357798166</v>
      </c>
    </row>
    <row r="7" spans="1:7" ht="59.25" customHeight="1" x14ac:dyDescent="0.25">
      <c r="A7">
        <v>7</v>
      </c>
      <c r="B7" s="189" t="s">
        <v>315</v>
      </c>
      <c r="C7" s="47" t="s">
        <v>316</v>
      </c>
      <c r="D7" s="57" t="s">
        <v>35</v>
      </c>
      <c r="E7" s="47">
        <v>855</v>
      </c>
      <c r="F7" s="51">
        <v>2745</v>
      </c>
      <c r="G7" s="48">
        <f t="shared" si="0"/>
        <v>3.2105263157894739</v>
      </c>
    </row>
    <row r="8" spans="1:7" ht="33.75" x14ac:dyDescent="0.25">
      <c r="A8">
        <v>8</v>
      </c>
      <c r="B8" s="189" t="s">
        <v>317</v>
      </c>
      <c r="C8" s="47" t="s">
        <v>188</v>
      </c>
      <c r="D8" s="57" t="s">
        <v>35</v>
      </c>
      <c r="E8" s="47">
        <v>82</v>
      </c>
      <c r="F8" s="47">
        <v>88.65</v>
      </c>
      <c r="G8" s="48">
        <f t="shared" si="0"/>
        <v>1.0810975609756097</v>
      </c>
    </row>
    <row r="9" spans="1:7" ht="22.5" x14ac:dyDescent="0.25">
      <c r="A9">
        <v>9</v>
      </c>
      <c r="B9" s="189" t="s">
        <v>318</v>
      </c>
      <c r="C9" s="47" t="s">
        <v>188</v>
      </c>
      <c r="D9" s="57" t="s">
        <v>35</v>
      </c>
      <c r="E9" s="47">
        <v>22</v>
      </c>
      <c r="F9" s="51">
        <v>29.6</v>
      </c>
      <c r="G9" s="48">
        <f t="shared" si="0"/>
        <v>1.3454545454545455</v>
      </c>
    </row>
    <row r="10" spans="1:7" ht="33.75" x14ac:dyDescent="0.25">
      <c r="A10">
        <v>10</v>
      </c>
      <c r="B10" s="189" t="s">
        <v>319</v>
      </c>
      <c r="C10" s="47" t="s">
        <v>188</v>
      </c>
      <c r="D10" s="57" t="s">
        <v>35</v>
      </c>
      <c r="E10" s="47">
        <v>40</v>
      </c>
      <c r="F10" s="51">
        <v>40</v>
      </c>
      <c r="G10" s="48">
        <f t="shared" si="0"/>
        <v>1</v>
      </c>
    </row>
    <row r="11" spans="1:7" ht="45" x14ac:dyDescent="0.25">
      <c r="A11">
        <v>11</v>
      </c>
      <c r="B11" s="189" t="s">
        <v>320</v>
      </c>
      <c r="C11" s="47" t="s">
        <v>188</v>
      </c>
      <c r="D11" s="57" t="s">
        <v>35</v>
      </c>
      <c r="E11" s="47">
        <v>81</v>
      </c>
      <c r="F11" s="51">
        <v>81</v>
      </c>
      <c r="G11" s="48">
        <f t="shared" si="0"/>
        <v>1</v>
      </c>
    </row>
    <row r="12" spans="1:7" ht="33.75" x14ac:dyDescent="0.25">
      <c r="A12">
        <v>12</v>
      </c>
      <c r="B12" s="189" t="s">
        <v>321</v>
      </c>
      <c r="C12" s="47" t="s">
        <v>188</v>
      </c>
      <c r="D12" s="57" t="s">
        <v>35</v>
      </c>
      <c r="E12" s="47">
        <v>100</v>
      </c>
      <c r="F12" s="51">
        <v>100</v>
      </c>
      <c r="G12" s="48">
        <f t="shared" si="0"/>
        <v>1</v>
      </c>
    </row>
    <row r="14" spans="1:7" x14ac:dyDescent="0.25">
      <c r="G14" s="217"/>
    </row>
    <row r="15" spans="1:7" x14ac:dyDescent="0.25">
      <c r="G15" s="217"/>
    </row>
    <row r="16" spans="1:7" x14ac:dyDescent="0.25">
      <c r="G16" s="217"/>
    </row>
    <row r="17" spans="7:7" x14ac:dyDescent="0.25">
      <c r="G17" s="217"/>
    </row>
  </sheetData>
  <conditionalFormatting sqref="G1:G12 G14:G17">
    <cfRule type="iconSet" priority="769">
      <iconSet iconSet="3Symbols">
        <cfvo type="percent" val="0"/>
        <cfvo type="num" val="0.85"/>
        <cfvo type="num" val="0.995"/>
      </iconSet>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Приложение №1</vt:lpstr>
      <vt:lpstr>Приложение №2</vt:lpstr>
      <vt:lpstr>Приложение №3</vt:lpstr>
      <vt:lpstr>ОЭ</vt:lpstr>
      <vt:lpstr>'Приложение №1'!Заголовки_для_печати</vt:lpstr>
      <vt:lpstr>'Приложение №2'!Заголовки_для_печати</vt:lpstr>
      <vt:lpstr>'Приложение №3'!Заголовки_для_печати</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odmitrieva</dc:creator>
  <cp:lastModifiedBy>Дмитрий Костылев</cp:lastModifiedBy>
  <cp:lastPrinted>2023-03-28T08:23:47Z</cp:lastPrinted>
  <dcterms:created xsi:type="dcterms:W3CDTF">2016-05-06T10:02:19Z</dcterms:created>
  <dcterms:modified xsi:type="dcterms:W3CDTF">2023-04-11T11:42:55Z</dcterms:modified>
</cp:coreProperties>
</file>