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7112" windowHeight="96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6" i="2" l="1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2" i="2"/>
  <c r="C3" i="2"/>
  <c r="C4" i="2"/>
  <c r="C5" i="2"/>
  <c r="C6" i="2"/>
  <c r="C7" i="2"/>
  <c r="C8" i="2"/>
  <c r="C9" i="2"/>
  <c r="C10" i="2"/>
  <c r="C11" i="2"/>
  <c r="C1" i="2"/>
  <c r="G40" i="1"/>
  <c r="F40" i="1"/>
  <c r="E40" i="1"/>
  <c r="G41" i="1"/>
  <c r="F41" i="1"/>
  <c r="E41" i="1"/>
  <c r="G42" i="1"/>
  <c r="E42" i="1"/>
  <c r="G26" i="1"/>
  <c r="F26" i="1"/>
  <c r="E26" i="1"/>
  <c r="G30" i="1"/>
  <c r="G34" i="1" s="1"/>
  <c r="E30" i="1"/>
  <c r="E34" i="1" s="1"/>
  <c r="F39" i="1"/>
  <c r="F34" i="1"/>
  <c r="G39" i="1"/>
  <c r="E39" i="1"/>
</calcChain>
</file>

<file path=xl/sharedStrings.xml><?xml version="1.0" encoding="utf-8"?>
<sst xmlns="http://schemas.openxmlformats.org/spreadsheetml/2006/main" count="147" uniqueCount="62">
  <si>
    <t>№ п/п</t>
  </si>
  <si>
    <t>Наименование государственной услуги (работы)</t>
  </si>
  <si>
    <t>Наименование показателя, характеризующего объем государственной услуги (работы)</t>
  </si>
  <si>
    <t>Единица измерения объема государственной услуги (работы)</t>
  </si>
  <si>
    <t>Значение показателя объема государственной услуги (работы)</t>
  </si>
  <si>
    <t>Расходы на оказание государственной услуги (выполнение работы), тыс. рублей</t>
  </si>
  <si>
    <t>План (первона-чальный)</t>
  </si>
  <si>
    <t>План (уточнён-ный)</t>
  </si>
  <si>
    <t>Наименование государственной программы</t>
  </si>
  <si>
    <t>Итого:</t>
  </si>
  <si>
    <t>Приложение</t>
  </si>
  <si>
    <t>План (первоначальный</t>
  </si>
  <si>
    <t>Факт</t>
  </si>
  <si>
    <t>X</t>
  </si>
  <si>
    <t>Сведения о выполнении государственных заданий на оказание государственных услуг (выполнение работ) за 2022 год</t>
  </si>
  <si>
    <t>Реализация адаптированных основных общеобразовательных программ дошкольного образования</t>
  </si>
  <si>
    <t>Число обучающихся</t>
  </si>
  <si>
    <t>Человек</t>
  </si>
  <si>
    <t>Присмотр и уход</t>
  </si>
  <si>
    <t>Реализация адаптированных основных общеобразовательных программ начального общего образования (слепые) (очное)</t>
  </si>
  <si>
    <t>Реализация адаптированных основных общеобразовательных программ начального общего образования (слепые) (на дому)</t>
  </si>
  <si>
    <t>Реализация адаптированных основных общеобразовательных программ начального общего образования (слабослышащие) (очное)</t>
  </si>
  <si>
    <t>Реализация адаптированных основных общеобразовательных программ начального общего образования (слабовидящие) (очное)</t>
  </si>
  <si>
    <t>Реализация адаптированных основных общеобразовательных программ начального общего образования (слабовидящие) (на дому)</t>
  </si>
  <si>
    <t>Реализация адаптированных основных общеобразовательных программ начального общего образования (глухие) (очное)</t>
  </si>
  <si>
    <t>Реализация адаптированных основных общеобразовательных программ начального общего образования (с тяжелыми нарушениями речи) (очное)</t>
  </si>
  <si>
    <t>Реализация адаптированных основных общеобразовательных программ начального общего образования (с тяжелыми нарушениями речи) (на дому)</t>
  </si>
  <si>
    <t>Реализация адаптированных основных общеобразовательных программ начального общего образования (с расстройствами аутистического спектра) (очное)</t>
  </si>
  <si>
    <t>Реализация адаптированных основных общеобразовательных программ начального общего образования (с задержкой психического развития) (на дому)</t>
  </si>
  <si>
    <t>Реализация адаптированных основных общеобразовательных программ начального общего образования (с задержкой психического развития) (очное)</t>
  </si>
  <si>
    <t>Реализация адаптированных основных общеобразовательных программ начального общего образования (с нарушениями опорно-двигательного аппарата) (очное)</t>
  </si>
  <si>
    <t>Реализация адаптированных основных общеобразовательных программ начального общего образования (с растройствами аутистического спектра) (на дому)</t>
  </si>
  <si>
    <t>Реализация адаптированных основных общеобразовательных программ начального общего образования (с нарушениями опорно-двигательного аппарата) (на дому)</t>
  </si>
  <si>
    <t xml:space="preserve">Реализация адаптированных основных общеобразовательных программ начального общего образования (обучение с применением  дистанционных образовательных технологий) </t>
  </si>
  <si>
    <t xml:space="preserve">Реализация адаптированных основных общеобразовательных программ начального общего образования (обучение по состоянию здоровья в медицинских организациях) </t>
  </si>
  <si>
    <t>Реализация адаптированных основных общеобразовательных программ начального общего образования (очное)</t>
  </si>
  <si>
    <t>Реализация адаптированных основных общеобразовательных программ для детей с умственной отсталостью (очное)</t>
  </si>
  <si>
    <t>Реализация адаптированных основных общеобразовательных программ для детей с умственной отсталостью (на дому)</t>
  </si>
  <si>
    <t>Реализация адаптированных основных общеобразовательных программ для детей с умственной отсталостью (медицинские организации)</t>
  </si>
  <si>
    <t>Реализация адаптированных основных общеобразовательных программ основного общего образования (очное)</t>
  </si>
  <si>
    <t>Реализация адаптированных основных общеобразовательных программ основного общего образования (на дому)</t>
  </si>
  <si>
    <t>Реализация адаптированных основных общеобразовательных программ основного общего образования (обучение по состоянию здоровья в медицинских организациях)</t>
  </si>
  <si>
    <t>Реализация адаптированных основных общеобразовательных программ основного общего образования (обучение с применением  дистанционных образовательных технологий)</t>
  </si>
  <si>
    <t xml:space="preserve">Реализация основных общеобразовательных программ основного общего образования </t>
  </si>
  <si>
    <t>Реализация основных общеобразовательных программ среднего общего образования (очная форма)</t>
  </si>
  <si>
    <t>Реализация основных общеобразовательных программ среднего общего образования (обучение с применением  дистанционных образовательных технологий)</t>
  </si>
  <si>
    <t>Реализация основных общеобразовательных программ среднего общего образования (обучение по состоянию здоровья в медицинских организациях)</t>
  </si>
  <si>
    <t>Организация  отдыха  детей и молодежи в каникулярное время с дневным пребыванием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</si>
  <si>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</si>
  <si>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Коррекционно-развивающая, компенсирующая, логопедическая помощь обучающихся</t>
  </si>
  <si>
    <t>Содержание детей (основное общее)</t>
  </si>
  <si>
    <t>Содержание детей (среднее общее)</t>
  </si>
  <si>
    <t>Содержание детей (начальное общее + у/о)</t>
  </si>
  <si>
    <t>Реализация  основных общеобразовательных программ дошкольного  образования</t>
  </si>
  <si>
    <t>Реализация  адаптированных основных общеобразовательных программ начального общего образования</t>
  </si>
  <si>
    <t>Психолого-медико-педагогическое обследование детей</t>
  </si>
  <si>
    <t>Методическое обеспечение образовательной деятельности</t>
  </si>
  <si>
    <t>Реализация дополнительных общеразвивающих программ</t>
  </si>
  <si>
    <t>Содержание детей (ППМС)</t>
  </si>
  <si>
    <t>Присмотр и уход (ППМС)</t>
  </si>
  <si>
    <t>Численность обучающихся в возрасте от 7 до 18 лет</t>
  </si>
  <si>
    <t>человеко-час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</si>
</sst>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PT Astra Serif"/>
      <family val="1"/>
      <charset val="204"/>
    </font>
    <font>
      <sz val="11"/>
      <color indexed="64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0" fontId="0" fillId="0" borderId="0" xfId="0" applyFont="1"/>
    <xf numFmtId="0" fontId="7" fillId="0" borderId="1" xfId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topLeftCell="B1" zoomScaleNormal="100" zoomScaleSheetLayoutView="100" workbookViewId="0">
      <selection activeCell="N11" sqref="N11"/>
    </sheetView>
  </sheetViews>
  <sheetFormatPr defaultRowHeight="14.4" x14ac:dyDescent="0.3"/>
  <cols>
    <col min="2" max="2" width="36.5546875" customWidth="1"/>
    <col min="3" max="3" width="22.5546875" customWidth="1"/>
    <col min="4" max="4" width="14" customWidth="1"/>
    <col min="5" max="7" width="10.6640625" customWidth="1"/>
    <col min="8" max="8" width="12.6640625" customWidth="1"/>
    <col min="9" max="9" width="10.6640625" customWidth="1"/>
    <col min="10" max="10" width="16.109375" customWidth="1"/>
  </cols>
  <sheetData>
    <row r="1" spans="1:10" x14ac:dyDescent="0.3">
      <c r="J1" s="3" t="s">
        <v>10</v>
      </c>
    </row>
    <row r="2" spans="1:10" x14ac:dyDescent="0.3">
      <c r="A2" s="21" t="s">
        <v>14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3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0" s="4" customFormat="1" ht="31.2" customHeight="1" x14ac:dyDescent="0.3">
      <c r="A4" s="25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/>
      <c r="G4" s="26"/>
      <c r="H4" s="26" t="s">
        <v>5</v>
      </c>
      <c r="I4" s="26"/>
      <c r="J4" s="26"/>
    </row>
    <row r="5" spans="1:10" s="4" customFormat="1" ht="62.25" customHeight="1" x14ac:dyDescent="0.3">
      <c r="A5" s="25"/>
      <c r="B5" s="26"/>
      <c r="C5" s="26"/>
      <c r="D5" s="26"/>
      <c r="E5" s="5" t="s">
        <v>6</v>
      </c>
      <c r="F5" s="5" t="s">
        <v>7</v>
      </c>
      <c r="G5" s="5" t="s">
        <v>12</v>
      </c>
      <c r="H5" s="5" t="s">
        <v>11</v>
      </c>
      <c r="I5" s="5" t="s">
        <v>7</v>
      </c>
      <c r="J5" s="5" t="s">
        <v>12</v>
      </c>
    </row>
    <row r="6" spans="1:10" ht="18" customHeight="1" x14ac:dyDescent="0.3">
      <c r="A6" s="18" t="s">
        <v>8</v>
      </c>
      <c r="B6" s="19"/>
      <c r="C6" s="19"/>
      <c r="D6" s="19"/>
      <c r="E6" s="19"/>
      <c r="F6" s="19"/>
      <c r="G6" s="19"/>
      <c r="H6" s="19"/>
      <c r="I6" s="19"/>
      <c r="J6" s="20"/>
    </row>
    <row r="7" spans="1:10" s="12" customFormat="1" ht="46.5" customHeight="1" x14ac:dyDescent="0.3">
      <c r="A7" s="2">
        <v>1</v>
      </c>
      <c r="B7" s="7" t="s">
        <v>15</v>
      </c>
      <c r="C7" s="7" t="s">
        <v>16</v>
      </c>
      <c r="D7" s="7" t="s">
        <v>17</v>
      </c>
      <c r="E7" s="7">
        <v>51</v>
      </c>
      <c r="F7" s="7">
        <v>51</v>
      </c>
      <c r="G7" s="7">
        <v>52</v>
      </c>
      <c r="H7" s="27">
        <v>2105.6999999999998</v>
      </c>
      <c r="I7" s="27">
        <v>2105.6999999999998</v>
      </c>
      <c r="J7" s="27">
        <v>2147</v>
      </c>
    </row>
    <row r="8" spans="1:10" s="12" customFormat="1" x14ac:dyDescent="0.3">
      <c r="A8" s="1">
        <v>2</v>
      </c>
      <c r="B8" s="7" t="s">
        <v>18</v>
      </c>
      <c r="C8" s="7" t="s">
        <v>16</v>
      </c>
      <c r="D8" s="7" t="s">
        <v>17</v>
      </c>
      <c r="E8" s="7">
        <v>51</v>
      </c>
      <c r="F8" s="7">
        <v>51</v>
      </c>
      <c r="G8" s="7">
        <v>52</v>
      </c>
      <c r="H8" s="27">
        <v>2105.6999999999998</v>
      </c>
      <c r="I8" s="27">
        <v>2105.6999999999998</v>
      </c>
      <c r="J8" s="27">
        <v>2147</v>
      </c>
    </row>
    <row r="9" spans="1:10" s="12" customFormat="1" ht="55.2" x14ac:dyDescent="0.3">
      <c r="A9" s="1">
        <v>3</v>
      </c>
      <c r="B9" s="7" t="s">
        <v>19</v>
      </c>
      <c r="C9" s="7" t="s">
        <v>16</v>
      </c>
      <c r="D9" s="7" t="s">
        <v>17</v>
      </c>
      <c r="E9" s="7">
        <v>15</v>
      </c>
      <c r="F9" s="7">
        <v>15</v>
      </c>
      <c r="G9" s="7">
        <v>15</v>
      </c>
      <c r="H9" s="27">
        <v>619.29999999999995</v>
      </c>
      <c r="I9" s="27">
        <v>619.29999999999995</v>
      </c>
      <c r="J9" s="27">
        <v>619.29999999999995</v>
      </c>
    </row>
    <row r="10" spans="1:10" s="12" customFormat="1" ht="55.2" x14ac:dyDescent="0.3">
      <c r="A10" s="1">
        <v>4</v>
      </c>
      <c r="B10" s="7" t="s">
        <v>20</v>
      </c>
      <c r="C10" s="7" t="s">
        <v>16</v>
      </c>
      <c r="D10" s="7" t="s">
        <v>17</v>
      </c>
      <c r="E10" s="7">
        <v>1</v>
      </c>
      <c r="F10" s="7">
        <v>1</v>
      </c>
      <c r="G10" s="6">
        <v>1</v>
      </c>
      <c r="H10" s="27">
        <v>41.3</v>
      </c>
      <c r="I10" s="27">
        <v>41.3</v>
      </c>
      <c r="J10" s="27">
        <v>41.3</v>
      </c>
    </row>
    <row r="11" spans="1:10" s="12" customFormat="1" ht="55.2" x14ac:dyDescent="0.3">
      <c r="A11" s="1">
        <v>5</v>
      </c>
      <c r="B11" s="7" t="s">
        <v>22</v>
      </c>
      <c r="C11" s="7" t="s">
        <v>16</v>
      </c>
      <c r="D11" s="7" t="s">
        <v>17</v>
      </c>
      <c r="E11" s="7">
        <v>28</v>
      </c>
      <c r="F11" s="7">
        <v>28</v>
      </c>
      <c r="G11" s="7">
        <v>29</v>
      </c>
      <c r="H11" s="27">
        <v>1156.0999999999999</v>
      </c>
      <c r="I11" s="27">
        <v>1156.0999999999999</v>
      </c>
      <c r="J11" s="27">
        <v>1197.4000000000001</v>
      </c>
    </row>
    <row r="12" spans="1:10" s="12" customFormat="1" ht="55.2" x14ac:dyDescent="0.3">
      <c r="A12" s="1">
        <v>6</v>
      </c>
      <c r="B12" s="7" t="s">
        <v>23</v>
      </c>
      <c r="C12" s="7" t="s">
        <v>16</v>
      </c>
      <c r="D12" s="7" t="s">
        <v>17</v>
      </c>
      <c r="E12" s="7">
        <v>5</v>
      </c>
      <c r="F12" s="7">
        <v>5</v>
      </c>
      <c r="G12" s="7">
        <v>5</v>
      </c>
      <c r="H12" s="27">
        <v>206.4</v>
      </c>
      <c r="I12" s="27">
        <v>206.4</v>
      </c>
      <c r="J12" s="27">
        <v>206.4</v>
      </c>
    </row>
    <row r="13" spans="1:10" s="12" customFormat="1" ht="55.2" x14ac:dyDescent="0.3">
      <c r="A13" s="1">
        <v>7</v>
      </c>
      <c r="B13" s="7" t="s">
        <v>24</v>
      </c>
      <c r="C13" s="7" t="s">
        <v>16</v>
      </c>
      <c r="D13" s="7" t="s">
        <v>17</v>
      </c>
      <c r="E13" s="7">
        <v>18</v>
      </c>
      <c r="F13" s="7">
        <v>18</v>
      </c>
      <c r="G13" s="7">
        <v>17</v>
      </c>
      <c r="H13" s="27">
        <v>743.2</v>
      </c>
      <c r="I13" s="27">
        <v>743.2</v>
      </c>
      <c r="J13" s="27">
        <v>701.9</v>
      </c>
    </row>
    <row r="14" spans="1:10" s="12" customFormat="1" ht="55.2" x14ac:dyDescent="0.3">
      <c r="A14" s="1">
        <v>8</v>
      </c>
      <c r="B14" s="7" t="s">
        <v>21</v>
      </c>
      <c r="C14" s="7" t="s">
        <v>16</v>
      </c>
      <c r="D14" s="7" t="s">
        <v>17</v>
      </c>
      <c r="E14" s="7">
        <v>18</v>
      </c>
      <c r="F14" s="7">
        <v>18</v>
      </c>
      <c r="G14" s="7">
        <v>18</v>
      </c>
      <c r="H14" s="27">
        <v>743.2</v>
      </c>
      <c r="I14" s="27">
        <v>743.2</v>
      </c>
      <c r="J14" s="27">
        <v>743.2</v>
      </c>
    </row>
    <row r="15" spans="1:10" s="12" customFormat="1" ht="55.2" x14ac:dyDescent="0.3">
      <c r="A15" s="1">
        <v>9</v>
      </c>
      <c r="B15" s="7" t="s">
        <v>25</v>
      </c>
      <c r="C15" s="7" t="s">
        <v>16</v>
      </c>
      <c r="D15" s="7" t="s">
        <v>17</v>
      </c>
      <c r="E15" s="7">
        <v>134</v>
      </c>
      <c r="F15" s="7">
        <v>134</v>
      </c>
      <c r="G15" s="7">
        <v>134</v>
      </c>
      <c r="H15" s="27">
        <v>5532.7</v>
      </c>
      <c r="I15" s="27">
        <v>5532.7</v>
      </c>
      <c r="J15" s="27">
        <v>5532.7</v>
      </c>
    </row>
    <row r="16" spans="1:10" s="12" customFormat="1" ht="69" x14ac:dyDescent="0.3">
      <c r="A16" s="1">
        <v>10</v>
      </c>
      <c r="B16" s="7" t="s">
        <v>26</v>
      </c>
      <c r="C16" s="7" t="s">
        <v>16</v>
      </c>
      <c r="D16" s="7" t="s">
        <v>17</v>
      </c>
      <c r="E16" s="7">
        <v>10</v>
      </c>
      <c r="F16" s="7">
        <v>10</v>
      </c>
      <c r="G16" s="7">
        <v>10</v>
      </c>
      <c r="H16" s="27">
        <v>412.9</v>
      </c>
      <c r="I16" s="27">
        <v>412.9</v>
      </c>
      <c r="J16" s="27">
        <v>412.9</v>
      </c>
    </row>
    <row r="17" spans="1:10" s="12" customFormat="1" ht="69" x14ac:dyDescent="0.3">
      <c r="A17" s="1">
        <v>11</v>
      </c>
      <c r="B17" s="7" t="s">
        <v>29</v>
      </c>
      <c r="C17" s="7" t="s">
        <v>16</v>
      </c>
      <c r="D17" s="7" t="s">
        <v>17</v>
      </c>
      <c r="E17" s="7">
        <v>136</v>
      </c>
      <c r="F17" s="7">
        <v>136</v>
      </c>
      <c r="G17" s="7">
        <v>136</v>
      </c>
      <c r="H17" s="27">
        <v>5615.3</v>
      </c>
      <c r="I17" s="27">
        <v>5615.3</v>
      </c>
      <c r="J17" s="27">
        <v>5615.3</v>
      </c>
    </row>
    <row r="18" spans="1:10" s="12" customFormat="1" ht="69" x14ac:dyDescent="0.3">
      <c r="A18" s="1">
        <v>12</v>
      </c>
      <c r="B18" s="7" t="s">
        <v>28</v>
      </c>
      <c r="C18" s="7" t="s">
        <v>16</v>
      </c>
      <c r="D18" s="7" t="s">
        <v>17</v>
      </c>
      <c r="E18" s="7">
        <v>4</v>
      </c>
      <c r="F18" s="7">
        <v>4</v>
      </c>
      <c r="G18" s="7">
        <v>4</v>
      </c>
      <c r="H18" s="27">
        <v>165.2</v>
      </c>
      <c r="I18" s="27">
        <v>165.2</v>
      </c>
      <c r="J18" s="27">
        <v>165.2</v>
      </c>
    </row>
    <row r="19" spans="1:10" s="12" customFormat="1" ht="69" x14ac:dyDescent="0.3">
      <c r="A19" s="1">
        <v>13</v>
      </c>
      <c r="B19" s="7" t="s">
        <v>27</v>
      </c>
      <c r="C19" s="7" t="s">
        <v>16</v>
      </c>
      <c r="D19" s="7" t="s">
        <v>17</v>
      </c>
      <c r="E19" s="7">
        <v>90</v>
      </c>
      <c r="F19" s="7">
        <v>90</v>
      </c>
      <c r="G19" s="7">
        <v>90</v>
      </c>
      <c r="H19" s="27">
        <v>3716</v>
      </c>
      <c r="I19" s="27">
        <v>3716</v>
      </c>
      <c r="J19" s="27">
        <v>3716</v>
      </c>
    </row>
    <row r="20" spans="1:10" s="12" customFormat="1" ht="69" x14ac:dyDescent="0.3">
      <c r="A20" s="1">
        <v>14</v>
      </c>
      <c r="B20" s="7" t="s">
        <v>31</v>
      </c>
      <c r="C20" s="7" t="s">
        <v>16</v>
      </c>
      <c r="D20" s="7" t="s">
        <v>17</v>
      </c>
      <c r="E20" s="7">
        <v>16</v>
      </c>
      <c r="F20" s="7">
        <v>16</v>
      </c>
      <c r="G20" s="7">
        <v>16</v>
      </c>
      <c r="H20" s="27">
        <v>660.6</v>
      </c>
      <c r="I20" s="27">
        <v>660.6</v>
      </c>
      <c r="J20" s="27">
        <v>660.6</v>
      </c>
    </row>
    <row r="21" spans="1:10" s="12" customFormat="1" ht="69" x14ac:dyDescent="0.3">
      <c r="A21" s="1">
        <v>15</v>
      </c>
      <c r="B21" s="7" t="s">
        <v>30</v>
      </c>
      <c r="C21" s="7" t="s">
        <v>16</v>
      </c>
      <c r="D21" s="7" t="s">
        <v>17</v>
      </c>
      <c r="E21" s="7">
        <v>55</v>
      </c>
      <c r="F21" s="7">
        <v>55</v>
      </c>
      <c r="G21" s="7">
        <v>60</v>
      </c>
      <c r="H21" s="27">
        <v>2270.9</v>
      </c>
      <c r="I21" s="27">
        <v>2270.9</v>
      </c>
      <c r="J21" s="27">
        <v>2477.3000000000002</v>
      </c>
    </row>
    <row r="22" spans="1:10" s="12" customFormat="1" ht="69" x14ac:dyDescent="0.3">
      <c r="A22" s="1">
        <v>16</v>
      </c>
      <c r="B22" s="7" t="s">
        <v>32</v>
      </c>
      <c r="C22" s="7" t="s">
        <v>16</v>
      </c>
      <c r="D22" s="7" t="s">
        <v>17</v>
      </c>
      <c r="E22" s="7">
        <v>4</v>
      </c>
      <c r="F22" s="7">
        <v>4</v>
      </c>
      <c r="G22" s="7">
        <v>4</v>
      </c>
      <c r="H22" s="27">
        <v>165.2</v>
      </c>
      <c r="I22" s="27">
        <v>165.2</v>
      </c>
      <c r="J22" s="27">
        <v>165.2</v>
      </c>
    </row>
    <row r="23" spans="1:10" s="12" customFormat="1" ht="82.8" x14ac:dyDescent="0.3">
      <c r="A23" s="1">
        <v>17</v>
      </c>
      <c r="B23" s="7" t="s">
        <v>33</v>
      </c>
      <c r="C23" s="7" t="s">
        <v>16</v>
      </c>
      <c r="D23" s="7" t="s">
        <v>17</v>
      </c>
      <c r="E23" s="7">
        <v>6</v>
      </c>
      <c r="F23" s="7">
        <v>6</v>
      </c>
      <c r="G23" s="7">
        <v>5</v>
      </c>
      <c r="H23" s="27">
        <v>247.7</v>
      </c>
      <c r="I23" s="27">
        <v>247.7</v>
      </c>
      <c r="J23" s="27">
        <v>206.4</v>
      </c>
    </row>
    <row r="24" spans="1:10" s="12" customFormat="1" ht="69" x14ac:dyDescent="0.3">
      <c r="A24" s="1">
        <v>18</v>
      </c>
      <c r="B24" s="7" t="s">
        <v>34</v>
      </c>
      <c r="C24" s="7" t="s">
        <v>16</v>
      </c>
      <c r="D24" s="7" t="s">
        <v>17</v>
      </c>
      <c r="E24" s="7">
        <v>8</v>
      </c>
      <c r="F24" s="7">
        <v>8</v>
      </c>
      <c r="G24" s="7">
        <v>8</v>
      </c>
      <c r="H24" s="27">
        <v>330.3</v>
      </c>
      <c r="I24" s="27">
        <v>330.3</v>
      </c>
      <c r="J24" s="27">
        <v>330.3</v>
      </c>
    </row>
    <row r="25" spans="1:10" s="12" customFormat="1" ht="41.4" x14ac:dyDescent="0.3">
      <c r="A25" s="1">
        <v>19</v>
      </c>
      <c r="B25" s="7" t="s">
        <v>35</v>
      </c>
      <c r="C25" s="7" t="s">
        <v>16</v>
      </c>
      <c r="D25" s="7" t="s">
        <v>17</v>
      </c>
      <c r="E25" s="7">
        <v>30</v>
      </c>
      <c r="F25" s="7">
        <v>30</v>
      </c>
      <c r="G25" s="7">
        <v>30</v>
      </c>
      <c r="H25" s="27">
        <v>1238.7</v>
      </c>
      <c r="I25" s="27">
        <v>1238.7</v>
      </c>
      <c r="J25" s="27">
        <v>1238.7</v>
      </c>
    </row>
    <row r="26" spans="1:10" s="12" customFormat="1" ht="55.2" x14ac:dyDescent="0.3">
      <c r="A26" s="1">
        <v>20</v>
      </c>
      <c r="B26" s="7" t="s">
        <v>36</v>
      </c>
      <c r="C26" s="7" t="s">
        <v>16</v>
      </c>
      <c r="D26" s="7" t="s">
        <v>17</v>
      </c>
      <c r="E26" s="7">
        <f>89+880</f>
        <v>969</v>
      </c>
      <c r="F26" s="7">
        <f>89+880</f>
        <v>969</v>
      </c>
      <c r="G26" s="7">
        <f>89+885</f>
        <v>974</v>
      </c>
      <c r="H26" s="27">
        <v>40009.199999999997</v>
      </c>
      <c r="I26" s="27">
        <v>40009.199999999997</v>
      </c>
      <c r="J26" s="27">
        <v>40215.599999999999</v>
      </c>
    </row>
    <row r="27" spans="1:10" s="12" customFormat="1" ht="55.2" x14ac:dyDescent="0.3">
      <c r="A27" s="1">
        <v>21</v>
      </c>
      <c r="B27" s="7" t="s">
        <v>37</v>
      </c>
      <c r="C27" s="7" t="s">
        <v>16</v>
      </c>
      <c r="D27" s="7" t="s">
        <v>17</v>
      </c>
      <c r="E27" s="7">
        <v>269</v>
      </c>
      <c r="F27" s="7">
        <v>269</v>
      </c>
      <c r="G27" s="7">
        <v>271</v>
      </c>
      <c r="H27" s="27">
        <v>11106.8</v>
      </c>
      <c r="I27" s="27">
        <v>11106.8</v>
      </c>
      <c r="J27" s="27">
        <v>11189.4</v>
      </c>
    </row>
    <row r="28" spans="1:10" s="12" customFormat="1" ht="55.2" x14ac:dyDescent="0.3">
      <c r="A28" s="1">
        <v>22</v>
      </c>
      <c r="B28" s="7" t="s">
        <v>38</v>
      </c>
      <c r="C28" s="7" t="s">
        <v>16</v>
      </c>
      <c r="D28" s="7" t="s">
        <v>17</v>
      </c>
      <c r="E28" s="7">
        <v>70</v>
      </c>
      <c r="F28" s="7">
        <v>70</v>
      </c>
      <c r="G28" s="7">
        <v>70</v>
      </c>
      <c r="H28" s="27">
        <v>2890.2</v>
      </c>
      <c r="I28" s="27">
        <v>2890.2</v>
      </c>
      <c r="J28" s="27">
        <v>2890.2</v>
      </c>
    </row>
    <row r="29" spans="1:10" s="12" customFormat="1" ht="27.6" x14ac:dyDescent="0.3">
      <c r="A29" s="1">
        <v>23</v>
      </c>
      <c r="B29" s="7" t="s">
        <v>52</v>
      </c>
      <c r="C29" s="7" t="s">
        <v>16</v>
      </c>
      <c r="D29" s="7" t="s">
        <v>17</v>
      </c>
      <c r="E29" s="7">
        <v>1531</v>
      </c>
      <c r="F29" s="7">
        <v>1531</v>
      </c>
      <c r="G29" s="7">
        <v>1543</v>
      </c>
      <c r="H29" s="27">
        <v>63213.7</v>
      </c>
      <c r="I29" s="27">
        <v>63213.7</v>
      </c>
      <c r="J29" s="27">
        <v>63709.2</v>
      </c>
    </row>
    <row r="30" spans="1:10" s="12" customFormat="1" ht="41.4" x14ac:dyDescent="0.3">
      <c r="A30" s="1">
        <v>24</v>
      </c>
      <c r="B30" s="7" t="s">
        <v>39</v>
      </c>
      <c r="C30" s="7" t="s">
        <v>16</v>
      </c>
      <c r="D30" s="7" t="s">
        <v>17</v>
      </c>
      <c r="E30" s="7">
        <f>70+330</f>
        <v>400</v>
      </c>
      <c r="F30" s="7">
        <v>400</v>
      </c>
      <c r="G30" s="7">
        <f>70+323</f>
        <v>393</v>
      </c>
      <c r="H30" s="27">
        <v>16515.7</v>
      </c>
      <c r="I30" s="27">
        <v>16515.7</v>
      </c>
      <c r="J30" s="27">
        <v>16226.6</v>
      </c>
    </row>
    <row r="31" spans="1:10" s="12" customFormat="1" ht="55.2" x14ac:dyDescent="0.3">
      <c r="A31" s="1">
        <v>25</v>
      </c>
      <c r="B31" s="7" t="s">
        <v>40</v>
      </c>
      <c r="C31" s="7" t="s">
        <v>16</v>
      </c>
      <c r="D31" s="7" t="s">
        <v>17</v>
      </c>
      <c r="E31" s="7">
        <v>39</v>
      </c>
      <c r="F31" s="7">
        <v>39</v>
      </c>
      <c r="G31" s="7">
        <v>41</v>
      </c>
      <c r="H31" s="27">
        <v>1610.3</v>
      </c>
      <c r="I31" s="27">
        <v>1610.3</v>
      </c>
      <c r="J31" s="27">
        <v>1692.9</v>
      </c>
    </row>
    <row r="32" spans="1:10" s="12" customFormat="1" ht="69" x14ac:dyDescent="0.3">
      <c r="A32" s="1">
        <v>26</v>
      </c>
      <c r="B32" s="7" t="s">
        <v>41</v>
      </c>
      <c r="C32" s="7" t="s">
        <v>16</v>
      </c>
      <c r="D32" s="7" t="s">
        <v>17</v>
      </c>
      <c r="E32" s="7">
        <v>9</v>
      </c>
      <c r="F32" s="7">
        <v>9</v>
      </c>
      <c r="G32" s="7">
        <v>9</v>
      </c>
      <c r="H32" s="27">
        <v>371.6</v>
      </c>
      <c r="I32" s="27">
        <v>371.6</v>
      </c>
      <c r="J32" s="27">
        <v>371.6</v>
      </c>
    </row>
    <row r="33" spans="1:10" s="12" customFormat="1" ht="82.8" x14ac:dyDescent="0.3">
      <c r="A33" s="1">
        <v>27</v>
      </c>
      <c r="B33" s="7" t="s">
        <v>42</v>
      </c>
      <c r="C33" s="7" t="s">
        <v>16</v>
      </c>
      <c r="D33" s="7" t="s">
        <v>17</v>
      </c>
      <c r="E33" s="7">
        <v>8</v>
      </c>
      <c r="F33" s="7">
        <v>8</v>
      </c>
      <c r="G33" s="7">
        <v>8</v>
      </c>
      <c r="H33" s="27">
        <v>330.3</v>
      </c>
      <c r="I33" s="27">
        <v>330.3</v>
      </c>
      <c r="J33" s="27">
        <v>330.3</v>
      </c>
    </row>
    <row r="34" spans="1:10" s="12" customFormat="1" x14ac:dyDescent="0.3">
      <c r="A34" s="1">
        <v>28</v>
      </c>
      <c r="B34" s="7" t="s">
        <v>50</v>
      </c>
      <c r="C34" s="7" t="s">
        <v>16</v>
      </c>
      <c r="D34" s="7" t="s">
        <v>17</v>
      </c>
      <c r="E34" s="2">
        <f>E30+E31+E33</f>
        <v>447</v>
      </c>
      <c r="F34" s="2">
        <f>F30+F31+F33</f>
        <v>447</v>
      </c>
      <c r="G34" s="2">
        <f>G30+G31+G33</f>
        <v>442</v>
      </c>
      <c r="H34" s="27">
        <v>18456.3</v>
      </c>
      <c r="I34" s="27">
        <v>18456.3</v>
      </c>
      <c r="J34" s="27">
        <v>18249.8</v>
      </c>
    </row>
    <row r="35" spans="1:10" s="12" customFormat="1" ht="41.4" x14ac:dyDescent="0.3">
      <c r="A35" s="1">
        <v>29</v>
      </c>
      <c r="B35" s="7" t="s">
        <v>43</v>
      </c>
      <c r="C35" s="7" t="s">
        <v>16</v>
      </c>
      <c r="D35" s="7" t="s">
        <v>17</v>
      </c>
      <c r="E35" s="7">
        <v>40</v>
      </c>
      <c r="F35" s="7">
        <v>40</v>
      </c>
      <c r="G35" s="7">
        <v>40</v>
      </c>
      <c r="H35" s="27">
        <v>1651.6</v>
      </c>
      <c r="I35" s="27">
        <v>1651.6</v>
      </c>
      <c r="J35" s="27">
        <v>1651.6</v>
      </c>
    </row>
    <row r="36" spans="1:10" s="12" customFormat="1" ht="55.2" x14ac:dyDescent="0.3">
      <c r="A36" s="1">
        <v>30</v>
      </c>
      <c r="B36" s="7" t="s">
        <v>44</v>
      </c>
      <c r="C36" s="7" t="s">
        <v>16</v>
      </c>
      <c r="D36" s="7" t="s">
        <v>17</v>
      </c>
      <c r="E36" s="7">
        <v>9</v>
      </c>
      <c r="F36" s="7">
        <v>9</v>
      </c>
      <c r="G36" s="7">
        <v>8</v>
      </c>
      <c r="H36" s="27">
        <v>371.6</v>
      </c>
      <c r="I36" s="27">
        <v>371.6</v>
      </c>
      <c r="J36" s="27">
        <v>330.3</v>
      </c>
    </row>
    <row r="37" spans="1:10" s="12" customFormat="1" ht="69" x14ac:dyDescent="0.3">
      <c r="A37" s="1">
        <v>31</v>
      </c>
      <c r="B37" s="7" t="s">
        <v>45</v>
      </c>
      <c r="C37" s="7" t="s">
        <v>16</v>
      </c>
      <c r="D37" s="7" t="s">
        <v>17</v>
      </c>
      <c r="E37" s="7">
        <v>4</v>
      </c>
      <c r="F37" s="7">
        <v>4</v>
      </c>
      <c r="G37" s="7">
        <v>4</v>
      </c>
      <c r="H37" s="27">
        <v>165.2</v>
      </c>
      <c r="I37" s="27">
        <v>165.2</v>
      </c>
      <c r="J37" s="27">
        <v>165.2</v>
      </c>
    </row>
    <row r="38" spans="1:10" s="12" customFormat="1" ht="69" x14ac:dyDescent="0.3">
      <c r="A38" s="1">
        <v>32</v>
      </c>
      <c r="B38" s="7" t="s">
        <v>46</v>
      </c>
      <c r="C38" s="7" t="s">
        <v>16</v>
      </c>
      <c r="D38" s="7" t="s">
        <v>17</v>
      </c>
      <c r="E38" s="7">
        <v>3</v>
      </c>
      <c r="F38" s="7">
        <v>3</v>
      </c>
      <c r="G38" s="7">
        <v>3</v>
      </c>
      <c r="H38" s="27">
        <v>123.9</v>
      </c>
      <c r="I38" s="27">
        <v>123.9</v>
      </c>
      <c r="J38" s="27">
        <v>123.9</v>
      </c>
    </row>
    <row r="39" spans="1:10" s="12" customFormat="1" x14ac:dyDescent="0.3">
      <c r="A39" s="1">
        <v>33</v>
      </c>
      <c r="B39" s="7" t="s">
        <v>51</v>
      </c>
      <c r="C39" s="7" t="s">
        <v>16</v>
      </c>
      <c r="D39" s="7" t="s">
        <v>17</v>
      </c>
      <c r="E39" s="7">
        <f>E37+E36</f>
        <v>13</v>
      </c>
      <c r="F39" s="7">
        <f>F37+F36</f>
        <v>13</v>
      </c>
      <c r="G39" s="7">
        <f t="shared" ref="G39" si="0">G37+G36</f>
        <v>12</v>
      </c>
      <c r="H39" s="27">
        <v>536.79999999999995</v>
      </c>
      <c r="I39" s="27">
        <v>536.79999999999995</v>
      </c>
      <c r="J39" s="27">
        <v>495.5</v>
      </c>
    </row>
    <row r="40" spans="1:10" s="12" customFormat="1" ht="41.4" x14ac:dyDescent="0.3">
      <c r="A40" s="1">
        <v>34</v>
      </c>
      <c r="B40" s="7" t="s">
        <v>47</v>
      </c>
      <c r="C40" s="7" t="s">
        <v>16</v>
      </c>
      <c r="D40" s="7" t="s">
        <v>17</v>
      </c>
      <c r="E40" s="7">
        <f>60+278</f>
        <v>338</v>
      </c>
      <c r="F40" s="7">
        <f>60+278</f>
        <v>338</v>
      </c>
      <c r="G40" s="7">
        <f>60+283</f>
        <v>343</v>
      </c>
      <c r="H40" s="27">
        <v>13955.7</v>
      </c>
      <c r="I40" s="27">
        <v>13955.7</v>
      </c>
      <c r="J40" s="27">
        <v>14162.2</v>
      </c>
    </row>
    <row r="41" spans="1:10" s="12" customFormat="1" ht="55.2" x14ac:dyDescent="0.3">
      <c r="A41" s="1">
        <v>35</v>
      </c>
      <c r="B41" s="7" t="s">
        <v>48</v>
      </c>
      <c r="C41" s="7" t="s">
        <v>16</v>
      </c>
      <c r="D41" s="7" t="s">
        <v>17</v>
      </c>
      <c r="E41" s="7">
        <f>3520+1523</f>
        <v>5043</v>
      </c>
      <c r="F41" s="7">
        <f>3520+1523</f>
        <v>5043</v>
      </c>
      <c r="G41" s="7">
        <f>3520+1523</f>
        <v>5043</v>
      </c>
      <c r="H41" s="27">
        <v>208221.2</v>
      </c>
      <c r="I41" s="27">
        <v>208221.2</v>
      </c>
      <c r="J41" s="27">
        <v>208221.2</v>
      </c>
    </row>
    <row r="42" spans="1:10" s="12" customFormat="1" ht="41.4" x14ac:dyDescent="0.3">
      <c r="A42" s="1">
        <v>36</v>
      </c>
      <c r="B42" s="7" t="s">
        <v>49</v>
      </c>
      <c r="C42" s="7" t="s">
        <v>16</v>
      </c>
      <c r="D42" s="7" t="s">
        <v>17</v>
      </c>
      <c r="E42" s="7">
        <f>383+501</f>
        <v>884</v>
      </c>
      <c r="F42" s="7">
        <v>884</v>
      </c>
      <c r="G42" s="7">
        <f>383+501</f>
        <v>884</v>
      </c>
      <c r="H42" s="27">
        <v>36499.599999999999</v>
      </c>
      <c r="I42" s="27">
        <v>36499.599999999999</v>
      </c>
      <c r="J42" s="27">
        <v>36499.599999999999</v>
      </c>
    </row>
    <row r="43" spans="1:10" s="12" customFormat="1" ht="41.4" x14ac:dyDescent="0.3">
      <c r="A43" s="1">
        <v>37</v>
      </c>
      <c r="B43" s="15" t="s">
        <v>53</v>
      </c>
      <c r="C43" s="7" t="s">
        <v>16</v>
      </c>
      <c r="D43" s="7" t="s">
        <v>17</v>
      </c>
      <c r="E43" s="13">
        <v>10</v>
      </c>
      <c r="F43" s="13">
        <v>10</v>
      </c>
      <c r="G43" s="13">
        <v>10</v>
      </c>
      <c r="H43" s="27">
        <v>412.9</v>
      </c>
      <c r="I43" s="27">
        <v>412.9</v>
      </c>
      <c r="J43" s="27">
        <v>412.9</v>
      </c>
    </row>
    <row r="44" spans="1:10" s="12" customFormat="1" ht="41.4" x14ac:dyDescent="0.3">
      <c r="A44" s="1">
        <v>38</v>
      </c>
      <c r="B44" s="7" t="s">
        <v>54</v>
      </c>
      <c r="C44" s="7" t="s">
        <v>16</v>
      </c>
      <c r="D44" s="7" t="s">
        <v>17</v>
      </c>
      <c r="E44" s="14">
        <v>389</v>
      </c>
      <c r="F44" s="14">
        <v>389</v>
      </c>
      <c r="G44" s="14">
        <v>389</v>
      </c>
      <c r="H44" s="27">
        <v>16061.5</v>
      </c>
      <c r="I44" s="27">
        <v>16061.5</v>
      </c>
      <c r="J44" s="27">
        <v>16061.5</v>
      </c>
    </row>
    <row r="45" spans="1:10" s="12" customFormat="1" ht="27.6" x14ac:dyDescent="0.3">
      <c r="A45" s="1">
        <v>39</v>
      </c>
      <c r="B45" s="7" t="s">
        <v>55</v>
      </c>
      <c r="C45" s="7" t="s">
        <v>16</v>
      </c>
      <c r="D45" s="7" t="s">
        <v>17</v>
      </c>
      <c r="E45" s="14">
        <v>4926</v>
      </c>
      <c r="F45" s="14">
        <v>4926</v>
      </c>
      <c r="G45" s="14">
        <v>4926</v>
      </c>
      <c r="H45" s="27">
        <v>203390.4</v>
      </c>
      <c r="I45" s="27">
        <v>203390.4</v>
      </c>
      <c r="J45" s="27">
        <v>203390.4</v>
      </c>
    </row>
    <row r="46" spans="1:10" s="12" customFormat="1" x14ac:dyDescent="0.3">
      <c r="A46" s="1">
        <v>40</v>
      </c>
      <c r="B46" s="16" t="s">
        <v>58</v>
      </c>
      <c r="C46" s="7" t="s">
        <v>16</v>
      </c>
      <c r="D46" s="7" t="s">
        <v>17</v>
      </c>
      <c r="E46" s="14">
        <v>548</v>
      </c>
      <c r="F46" s="14">
        <v>548</v>
      </c>
      <c r="G46" s="14">
        <v>548</v>
      </c>
      <c r="H46" s="27">
        <v>22626.5</v>
      </c>
      <c r="I46" s="27">
        <v>22626.5</v>
      </c>
      <c r="J46" s="27">
        <v>22626.5</v>
      </c>
    </row>
    <row r="47" spans="1:10" s="12" customFormat="1" ht="27.6" x14ac:dyDescent="0.3">
      <c r="A47" s="1">
        <v>41</v>
      </c>
      <c r="B47" s="16" t="s">
        <v>56</v>
      </c>
      <c r="C47" s="7" t="s">
        <v>16</v>
      </c>
      <c r="D47" s="7" t="s">
        <v>17</v>
      </c>
      <c r="E47" s="14">
        <v>559</v>
      </c>
      <c r="F47" s="14">
        <v>559</v>
      </c>
      <c r="G47" s="14">
        <v>559</v>
      </c>
      <c r="H47" s="27">
        <v>23080.6</v>
      </c>
      <c r="I47" s="27">
        <v>23080.6</v>
      </c>
      <c r="J47" s="27">
        <v>23080.6</v>
      </c>
    </row>
    <row r="48" spans="1:10" s="12" customFormat="1" ht="21.6" customHeight="1" x14ac:dyDescent="0.3">
      <c r="A48" s="1">
        <v>42</v>
      </c>
      <c r="B48" s="16" t="s">
        <v>59</v>
      </c>
      <c r="C48" s="8" t="s">
        <v>16</v>
      </c>
      <c r="D48" s="8" t="s">
        <v>17</v>
      </c>
      <c r="E48" s="14">
        <v>5</v>
      </c>
      <c r="F48" s="14">
        <v>5</v>
      </c>
      <c r="G48" s="14">
        <v>5</v>
      </c>
      <c r="H48" s="27">
        <v>206.4</v>
      </c>
      <c r="I48" s="27">
        <v>206.4</v>
      </c>
      <c r="J48" s="27">
        <v>206.4</v>
      </c>
    </row>
    <row r="49" spans="1:10" s="12" customFormat="1" ht="41.4" x14ac:dyDescent="0.3">
      <c r="A49" s="1">
        <v>43</v>
      </c>
      <c r="B49" s="7" t="s">
        <v>57</v>
      </c>
      <c r="C49" s="7" t="s">
        <v>60</v>
      </c>
      <c r="D49" s="8" t="s">
        <v>61</v>
      </c>
      <c r="E49" s="1">
        <v>114905</v>
      </c>
      <c r="F49" s="1">
        <v>114905</v>
      </c>
      <c r="G49" s="1">
        <v>114905</v>
      </c>
      <c r="H49" s="27">
        <v>90547.1</v>
      </c>
      <c r="I49" s="27">
        <v>90547.1</v>
      </c>
      <c r="J49" s="27">
        <v>91290.3</v>
      </c>
    </row>
    <row r="50" spans="1:10" s="12" customFormat="1" x14ac:dyDescent="0.3">
      <c r="A50" s="1"/>
      <c r="B50" s="7"/>
      <c r="C50" s="7"/>
      <c r="D50" s="7"/>
      <c r="E50" s="7"/>
      <c r="F50" s="17"/>
      <c r="G50" s="17"/>
      <c r="H50" s="2"/>
      <c r="I50" s="1"/>
      <c r="J50" s="1"/>
    </row>
    <row r="51" spans="1:10" s="12" customFormat="1" x14ac:dyDescent="0.3">
      <c r="A51" s="1"/>
      <c r="B51" s="7"/>
      <c r="C51" s="7"/>
      <c r="D51" s="7"/>
      <c r="E51" s="7"/>
      <c r="F51" s="7"/>
      <c r="G51" s="7"/>
      <c r="H51" s="2"/>
      <c r="I51" s="1"/>
      <c r="J51" s="1"/>
    </row>
    <row r="52" spans="1:10" s="12" customFormat="1" x14ac:dyDescent="0.3">
      <c r="A52" s="1"/>
      <c r="B52" s="7"/>
      <c r="C52" s="7"/>
      <c r="D52" s="7"/>
      <c r="E52" s="7"/>
      <c r="F52" s="17"/>
      <c r="G52" s="17"/>
      <c r="H52" s="2"/>
      <c r="I52" s="1"/>
      <c r="J52" s="1"/>
    </row>
    <row r="53" spans="1:10" s="12" customFormat="1" x14ac:dyDescent="0.3">
      <c r="A53" s="1"/>
      <c r="B53" s="7"/>
      <c r="C53" s="7"/>
      <c r="D53" s="7"/>
      <c r="E53" s="7"/>
      <c r="F53" s="7"/>
      <c r="G53" s="7"/>
      <c r="H53" s="2"/>
      <c r="I53" s="1"/>
      <c r="J53" s="1"/>
    </row>
    <row r="54" spans="1:10" s="12" customFormat="1" x14ac:dyDescent="0.3">
      <c r="A54" s="1"/>
      <c r="B54" s="7"/>
      <c r="C54" s="7"/>
      <c r="D54" s="7"/>
      <c r="E54" s="7"/>
      <c r="F54" s="17"/>
      <c r="G54" s="17"/>
      <c r="H54" s="2"/>
      <c r="I54" s="1"/>
      <c r="J54" s="1"/>
    </row>
    <row r="55" spans="1:10" s="12" customFormat="1" x14ac:dyDescent="0.3">
      <c r="A55" s="1"/>
      <c r="B55" s="11"/>
      <c r="C55" s="11"/>
      <c r="D55" s="11"/>
      <c r="E55" s="2"/>
      <c r="F55" s="1"/>
      <c r="G55" s="1"/>
      <c r="H55" s="2"/>
      <c r="I55" s="1"/>
      <c r="J55" s="1"/>
    </row>
    <row r="56" spans="1:10" s="12" customFormat="1" x14ac:dyDescent="0.3">
      <c r="A56" s="1"/>
      <c r="B56" s="11"/>
      <c r="C56" s="11"/>
      <c r="D56" s="11"/>
      <c r="E56" s="2"/>
      <c r="F56" s="1"/>
      <c r="G56" s="1"/>
      <c r="H56" s="2"/>
      <c r="I56" s="1"/>
      <c r="J56" s="1"/>
    </row>
    <row r="57" spans="1:10" s="12" customFormat="1" x14ac:dyDescent="0.3">
      <c r="A57" s="1"/>
      <c r="B57" s="11"/>
      <c r="C57" s="11"/>
      <c r="D57" s="11"/>
      <c r="E57" s="2"/>
      <c r="F57" s="2"/>
      <c r="G57" s="2"/>
      <c r="H57" s="2"/>
      <c r="I57" s="1"/>
      <c r="J57" s="1"/>
    </row>
    <row r="58" spans="1:10" s="12" customFormat="1" x14ac:dyDescent="0.3">
      <c r="A58" s="1"/>
      <c r="B58" s="11"/>
      <c r="C58" s="11"/>
      <c r="D58" s="11"/>
      <c r="E58" s="2"/>
      <c r="F58" s="1"/>
      <c r="G58" s="1"/>
      <c r="H58" s="2"/>
      <c r="I58" s="1"/>
      <c r="J58" s="1"/>
    </row>
    <row r="59" spans="1:10" s="12" customFormat="1" x14ac:dyDescent="0.3">
      <c r="A59" s="1"/>
      <c r="B59" s="11"/>
      <c r="C59" s="11"/>
      <c r="D59" s="11"/>
      <c r="E59" s="2"/>
      <c r="F59" s="1"/>
      <c r="G59" s="1"/>
      <c r="H59" s="2"/>
      <c r="I59" s="1"/>
      <c r="J59" s="1"/>
    </row>
    <row r="60" spans="1:10" s="12" customFormat="1" x14ac:dyDescent="0.3">
      <c r="A60" s="1"/>
      <c r="B60" s="11"/>
      <c r="C60" s="11"/>
      <c r="D60" s="11"/>
      <c r="E60" s="2"/>
      <c r="F60" s="1"/>
      <c r="G60" s="1"/>
      <c r="H60" s="2"/>
      <c r="I60" s="1"/>
      <c r="J60" s="1"/>
    </row>
    <row r="61" spans="1:10" ht="15.6" x14ac:dyDescent="0.3">
      <c r="A61" s="23" t="s">
        <v>9</v>
      </c>
      <c r="B61" s="24"/>
      <c r="C61" s="9" t="s">
        <v>13</v>
      </c>
      <c r="D61" s="9" t="s">
        <v>13</v>
      </c>
      <c r="E61" s="9"/>
      <c r="F61" s="9"/>
      <c r="G61" s="9"/>
      <c r="H61" s="10"/>
      <c r="I61" s="9"/>
      <c r="J61" s="9"/>
    </row>
  </sheetData>
  <mergeCells count="9">
    <mergeCell ref="A6:J6"/>
    <mergeCell ref="A2:J3"/>
    <mergeCell ref="A61:B61"/>
    <mergeCell ref="A4:A5"/>
    <mergeCell ref="B4:B5"/>
    <mergeCell ref="C4:C5"/>
    <mergeCell ref="D4:D5"/>
    <mergeCell ref="E4:G4"/>
    <mergeCell ref="H4:J4"/>
  </mergeCells>
  <pageMargins left="0.70866141732283472" right="0.70866141732283472" top="0.74803149606299213" bottom="0.74803149606299213" header="0.31496062992125984" footer="0.31496062992125984"/>
  <pageSetup paperSize="9" scale="77" orientation="landscape" horizontalDpi="180" verticalDpi="180" r:id="rId1"/>
  <rowBreaks count="2" manualBreakCount="2">
    <brk id="29" max="9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selection activeCell="C1" sqref="C1:C26"/>
    </sheetView>
  </sheetViews>
  <sheetFormatPr defaultRowHeight="14.4" x14ac:dyDescent="0.3"/>
  <cols>
    <col min="3" max="3" width="19.109375" customWidth="1"/>
  </cols>
  <sheetData>
    <row r="1" spans="1:3" x14ac:dyDescent="0.3">
      <c r="A1">
        <v>320</v>
      </c>
      <c r="B1">
        <v>1</v>
      </c>
      <c r="C1">
        <f>A1/B1</f>
        <v>320</v>
      </c>
    </row>
    <row r="2" spans="1:3" x14ac:dyDescent="0.3">
      <c r="A2">
        <v>4200</v>
      </c>
      <c r="B2">
        <v>2</v>
      </c>
      <c r="C2">
        <f t="shared" ref="C2:C26" si="0">A2/B2</f>
        <v>2100</v>
      </c>
    </row>
    <row r="3" spans="1:3" x14ac:dyDescent="0.3">
      <c r="A3">
        <v>640</v>
      </c>
      <c r="B3">
        <v>1</v>
      </c>
      <c r="C3">
        <f t="shared" si="0"/>
        <v>640</v>
      </c>
    </row>
    <row r="4" spans="1:3" x14ac:dyDescent="0.3">
      <c r="A4">
        <v>160</v>
      </c>
      <c r="B4">
        <v>1</v>
      </c>
      <c r="C4">
        <f t="shared" si="0"/>
        <v>160</v>
      </c>
    </row>
    <row r="5" spans="1:3" x14ac:dyDescent="0.3">
      <c r="A5">
        <v>912</v>
      </c>
      <c r="B5">
        <v>2</v>
      </c>
      <c r="C5">
        <f t="shared" si="0"/>
        <v>456</v>
      </c>
    </row>
    <row r="6" spans="1:3" x14ac:dyDescent="0.3">
      <c r="A6">
        <v>912</v>
      </c>
      <c r="B6">
        <v>2</v>
      </c>
      <c r="C6">
        <f t="shared" si="0"/>
        <v>456</v>
      </c>
    </row>
    <row r="7" spans="1:3" x14ac:dyDescent="0.3">
      <c r="A7">
        <v>5394</v>
      </c>
      <c r="B7">
        <v>2</v>
      </c>
      <c r="C7">
        <f t="shared" si="0"/>
        <v>2697</v>
      </c>
    </row>
    <row r="8" spans="1:3" x14ac:dyDescent="0.3">
      <c r="A8">
        <v>20672</v>
      </c>
      <c r="B8">
        <v>2</v>
      </c>
      <c r="C8">
        <f t="shared" si="0"/>
        <v>10336</v>
      </c>
    </row>
    <row r="9" spans="1:3" x14ac:dyDescent="0.3">
      <c r="A9">
        <v>10608</v>
      </c>
      <c r="B9">
        <v>2</v>
      </c>
      <c r="C9">
        <f t="shared" si="0"/>
        <v>5304</v>
      </c>
    </row>
    <row r="10" spans="1:3" x14ac:dyDescent="0.3">
      <c r="A10">
        <v>1632</v>
      </c>
      <c r="B10">
        <v>2</v>
      </c>
      <c r="C10">
        <f t="shared" si="0"/>
        <v>816</v>
      </c>
    </row>
    <row r="11" spans="1:3" x14ac:dyDescent="0.3">
      <c r="A11">
        <v>1920</v>
      </c>
      <c r="B11">
        <v>1</v>
      </c>
      <c r="C11">
        <f t="shared" si="0"/>
        <v>1920</v>
      </c>
    </row>
    <row r="12" spans="1:3" x14ac:dyDescent="0.3">
      <c r="A12">
        <v>3240</v>
      </c>
      <c r="B12">
        <v>1</v>
      </c>
      <c r="C12">
        <f t="shared" si="0"/>
        <v>3240</v>
      </c>
    </row>
    <row r="13" spans="1:3" x14ac:dyDescent="0.3">
      <c r="A13">
        <v>2280</v>
      </c>
      <c r="B13">
        <v>2</v>
      </c>
      <c r="C13">
        <f t="shared" si="0"/>
        <v>1140</v>
      </c>
    </row>
    <row r="14" spans="1:3" x14ac:dyDescent="0.3">
      <c r="A14">
        <v>24264</v>
      </c>
      <c r="B14">
        <v>2</v>
      </c>
      <c r="C14">
        <f t="shared" si="0"/>
        <v>12132</v>
      </c>
    </row>
    <row r="15" spans="1:3" x14ac:dyDescent="0.3">
      <c r="A15">
        <v>2880</v>
      </c>
      <c r="B15">
        <v>2</v>
      </c>
      <c r="C15">
        <f t="shared" si="0"/>
        <v>1440</v>
      </c>
    </row>
    <row r="16" spans="1:3" x14ac:dyDescent="0.3">
      <c r="A16">
        <v>4572</v>
      </c>
      <c r="B16">
        <v>2</v>
      </c>
      <c r="C16">
        <f t="shared" si="0"/>
        <v>2286</v>
      </c>
    </row>
    <row r="17" spans="1:3" x14ac:dyDescent="0.3">
      <c r="A17">
        <v>7812</v>
      </c>
      <c r="B17">
        <v>2</v>
      </c>
      <c r="C17">
        <f t="shared" si="0"/>
        <v>3906</v>
      </c>
    </row>
    <row r="18" spans="1:3" x14ac:dyDescent="0.3">
      <c r="A18">
        <v>2584</v>
      </c>
      <c r="B18">
        <v>2</v>
      </c>
      <c r="C18">
        <f t="shared" si="0"/>
        <v>1292</v>
      </c>
    </row>
    <row r="19" spans="1:3" x14ac:dyDescent="0.3">
      <c r="A19">
        <v>1102</v>
      </c>
      <c r="B19">
        <v>2</v>
      </c>
      <c r="C19">
        <f t="shared" si="0"/>
        <v>551</v>
      </c>
    </row>
    <row r="20" spans="1:3" x14ac:dyDescent="0.3">
      <c r="A20">
        <v>380</v>
      </c>
      <c r="B20">
        <v>2</v>
      </c>
      <c r="C20">
        <f t="shared" si="0"/>
        <v>190</v>
      </c>
    </row>
    <row r="21" spans="1:3" x14ac:dyDescent="0.3">
      <c r="A21">
        <v>2432</v>
      </c>
      <c r="B21">
        <v>2</v>
      </c>
      <c r="C21">
        <f t="shared" si="0"/>
        <v>1216</v>
      </c>
    </row>
    <row r="22" spans="1:3" x14ac:dyDescent="0.3">
      <c r="A22">
        <v>926</v>
      </c>
      <c r="B22">
        <v>2</v>
      </c>
      <c r="C22">
        <f t="shared" si="0"/>
        <v>463</v>
      </c>
    </row>
    <row r="23" spans="1:3" x14ac:dyDescent="0.3">
      <c r="A23">
        <v>816</v>
      </c>
      <c r="B23">
        <v>2</v>
      </c>
      <c r="C23">
        <f t="shared" si="0"/>
        <v>408</v>
      </c>
    </row>
    <row r="24" spans="1:3" x14ac:dyDescent="0.3">
      <c r="A24">
        <v>23940</v>
      </c>
      <c r="B24">
        <v>2</v>
      </c>
      <c r="C24">
        <f t="shared" si="0"/>
        <v>11970</v>
      </c>
    </row>
    <row r="25" spans="1:3" x14ac:dyDescent="0.3">
      <c r="A25">
        <v>1140</v>
      </c>
      <c r="B25">
        <v>2</v>
      </c>
      <c r="C25">
        <f t="shared" si="0"/>
        <v>570</v>
      </c>
    </row>
    <row r="26" spans="1:3" x14ac:dyDescent="0.3">
      <c r="A26">
        <v>3040</v>
      </c>
      <c r="B26">
        <v>2</v>
      </c>
      <c r="C26">
        <f t="shared" si="0"/>
        <v>1520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2023-04-03T08:15:42Z</dcterms:modified>
</cp:coreProperties>
</file>