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8" windowWidth="17112" windowHeight="9480"/>
  </bookViews>
  <sheets>
    <sheet name="ДТДМ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7" i="1"/>
  <c r="G34" i="1" l="1"/>
  <c r="L8" i="1"/>
  <c r="N8" i="1" l="1"/>
  <c r="M8" i="1"/>
  <c r="F34" i="1"/>
  <c r="E34" i="1"/>
  <c r="I34" i="1" l="1"/>
  <c r="J34" i="1"/>
  <c r="H34" i="1"/>
</calcChain>
</file>

<file path=xl/sharedStrings.xml><?xml version="1.0" encoding="utf-8"?>
<sst xmlns="http://schemas.openxmlformats.org/spreadsheetml/2006/main" count="87" uniqueCount="44">
  <si>
    <t>№ п/п</t>
  </si>
  <si>
    <t>Наименование государственной услуги (работы)</t>
  </si>
  <si>
    <t>Наименование показателя, характеризующего объем государственной услуги (работы)</t>
  </si>
  <si>
    <t>Единица измерения объема государственной услуги (работы)</t>
  </si>
  <si>
    <t>Значение показателя объема государственной услуги (работы)</t>
  </si>
  <si>
    <t>Расходы на оказание государственной услуги (выполнение работы), тыс. рублей</t>
  </si>
  <si>
    <t>План (первона-чальный)</t>
  </si>
  <si>
    <t>План (уточнён-ный)</t>
  </si>
  <si>
    <t>Наименование государственной программы</t>
  </si>
  <si>
    <t>Итого:</t>
  </si>
  <si>
    <t>Приложение</t>
  </si>
  <si>
    <t>План (первоначальный</t>
  </si>
  <si>
    <t>Факт</t>
  </si>
  <si>
    <t>X</t>
  </si>
  <si>
    <t>Сведения о выполнении государственных заданий на оказание государственных услуг (выполнение работ) за 2022 год</t>
  </si>
  <si>
    <t>Реализация дополнительных общеразвивающих программ (ественнонаучное направление)</t>
  </si>
  <si>
    <t>человеко-час</t>
  </si>
  <si>
    <t>дети за исключением детей с ограниченными возможностями здоровья (ОВЗ) и детей-инвалидов, очная с применением дистанционных образовательных технологий</t>
  </si>
  <si>
    <t>дети с ограниченными возможностями здоровья (ОВЗ), очная с применением сетевой формы реализации и дистанционных образовательных технологий</t>
  </si>
  <si>
    <t>дети за исключением детей с ограниченными возможностями здоровья (ОВЗ) и детей-инвалидов, очная с применением сетевой формы реализации и дистанционных образовательных технологий</t>
  </si>
  <si>
    <t>Реализация дополнительных общеразвивающих программ (физкультурно-спортивное направление)</t>
  </si>
  <si>
    <t>Реализация дополнительных общеразвивающих программ (художественное направление)</t>
  </si>
  <si>
    <t>дети за исключением детей с ограниченными возможностями здоровья (ОВЗ) и детей-инвалидов, очная с применением дистанционных образовательных технологий и электронного обучения</t>
  </si>
  <si>
    <t>Реализация дополнительных общеразвивающих программ (туристско-краеведческое направление)</t>
  </si>
  <si>
    <t>дети за исключением детей с ограниченными возможностями здоровья (ОВЗ) и детей-инвалидов, очная с применением электронного обучения</t>
  </si>
  <si>
    <t>Реализация дополнительных общеразвивающих программ (техническое направление)</t>
  </si>
  <si>
    <t>физические лица за исключением лиц с ОВЗ и инвалидов, очная с применением сетевой формы реализации и дистанционных образовательных технологий</t>
  </si>
  <si>
    <t>в интересах общества, государственные и муниципальные учреждения</t>
  </si>
  <si>
    <t>количество мероприятий</t>
  </si>
  <si>
    <t>в интересах общества, государственные и муниципальные учреждения, органы государственной власти</t>
  </si>
  <si>
    <t>Оценка качества образования</t>
  </si>
  <si>
    <t>органы государственной власти субъектов РФ, органы местного самоуправления муниципальных районов и городских округов, Федеральные органы государственной власти в сфере образования, физические и юридические лица</t>
  </si>
  <si>
    <t>количество обращений</t>
  </si>
  <si>
    <t>в интересах общества</t>
  </si>
  <si>
    <t>Реализация дополнительных общеразвивающих программ (социально-гуманитарное направление)</t>
  </si>
  <si>
    <t>Реализация дополнительных профессиональных программ повышения квалификации</t>
  </si>
  <si>
    <t>Методическое обеспечение образовательной деятельности</t>
  </si>
  <si>
    <t>количество отчетов</t>
  </si>
  <si>
    <t>количество документов</t>
  </si>
  <si>
    <t>численность обучающихся</t>
  </si>
  <si>
    <t>количество программ</t>
  </si>
  <si>
    <t>количество опросов</t>
  </si>
  <si>
    <t>Информационно-технологическое обеспечение управления системой образования</t>
  </si>
  <si>
    <t>Организация проведения общественно-значимых мероприятий в сфере образования, науки и молодёжной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</si>
</sst>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topLeftCell="C13" zoomScaleNormal="100" zoomScaleSheetLayoutView="100" workbookViewId="0">
      <selection activeCell="Q39" sqref="Q39"/>
    </sheetView>
  </sheetViews>
  <sheetFormatPr defaultRowHeight="14.4" x14ac:dyDescent="0.3"/>
  <cols>
    <col min="2" max="2" width="36.5546875" customWidth="1"/>
    <col min="3" max="3" width="30.88671875" customWidth="1"/>
    <col min="4" max="4" width="14" customWidth="1"/>
    <col min="5" max="7" width="10.6640625" customWidth="1"/>
    <col min="8" max="10" width="13.88671875" customWidth="1"/>
    <col min="12" max="14" width="15.6640625" hidden="1" customWidth="1"/>
  </cols>
  <sheetData>
    <row r="1" spans="1:16" x14ac:dyDescent="0.3">
      <c r="J1" s="2" t="s">
        <v>10</v>
      </c>
    </row>
    <row r="2" spans="1:16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6" x14ac:dyDescent="0.3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6" s="3" customFormat="1" ht="31.2" customHeight="1" x14ac:dyDescent="0.3">
      <c r="A4" s="29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/>
      <c r="G4" s="30"/>
      <c r="H4" s="30" t="s">
        <v>5</v>
      </c>
      <c r="I4" s="30"/>
      <c r="J4" s="30"/>
    </row>
    <row r="5" spans="1:16" s="3" customFormat="1" ht="41.4" x14ac:dyDescent="0.3">
      <c r="A5" s="29"/>
      <c r="B5" s="30"/>
      <c r="C5" s="30"/>
      <c r="D5" s="30"/>
      <c r="E5" s="4" t="s">
        <v>6</v>
      </c>
      <c r="F5" s="4" t="s">
        <v>7</v>
      </c>
      <c r="G5" s="4" t="s">
        <v>12</v>
      </c>
      <c r="H5" s="4" t="s">
        <v>11</v>
      </c>
      <c r="I5" s="4" t="s">
        <v>7</v>
      </c>
      <c r="J5" s="4" t="s">
        <v>12</v>
      </c>
    </row>
    <row r="6" spans="1:16" ht="18" customHeight="1" x14ac:dyDescent="0.3">
      <c r="A6" s="22" t="s">
        <v>8</v>
      </c>
      <c r="B6" s="23"/>
      <c r="C6" s="23"/>
      <c r="D6" s="23"/>
      <c r="E6" s="23"/>
      <c r="F6" s="23"/>
      <c r="G6" s="23"/>
      <c r="H6" s="23"/>
      <c r="I6" s="23"/>
      <c r="J6" s="24"/>
    </row>
    <row r="7" spans="1:16" ht="94.5" customHeight="1" x14ac:dyDescent="0.3">
      <c r="A7" s="5">
        <v>1</v>
      </c>
      <c r="B7" s="6" t="s">
        <v>15</v>
      </c>
      <c r="C7" s="6" t="s">
        <v>17</v>
      </c>
      <c r="D7" s="7" t="s">
        <v>16</v>
      </c>
      <c r="E7" s="8">
        <v>56592</v>
      </c>
      <c r="F7" s="8">
        <v>56592</v>
      </c>
      <c r="G7" s="12">
        <v>40382</v>
      </c>
      <c r="H7" s="35">
        <f>ROUND(($L$8*E7)/1000,1)</f>
        <v>5154.8999999999996</v>
      </c>
      <c r="I7" s="35">
        <f>ROUND(($M$8*F7)/1000,1)</f>
        <v>6198.5</v>
      </c>
      <c r="J7" s="35">
        <f>ROUND(($N$8*G7)/1000,1)</f>
        <v>4432.5</v>
      </c>
      <c r="L7" s="9">
        <v>113020400</v>
      </c>
      <c r="M7" s="9">
        <v>135902528.59999999</v>
      </c>
      <c r="N7" s="9">
        <v>128326063.93000001</v>
      </c>
      <c r="P7" s="34"/>
    </row>
    <row r="8" spans="1:16" ht="96.6" x14ac:dyDescent="0.3">
      <c r="A8" s="5">
        <v>2</v>
      </c>
      <c r="B8" s="6" t="s">
        <v>15</v>
      </c>
      <c r="C8" s="6" t="s">
        <v>19</v>
      </c>
      <c r="D8" s="7" t="s">
        <v>16</v>
      </c>
      <c r="E8" s="8">
        <v>201240</v>
      </c>
      <c r="F8" s="8">
        <v>201240</v>
      </c>
      <c r="G8" s="12">
        <v>200539</v>
      </c>
      <c r="H8" s="35">
        <f t="shared" ref="H8:H23" si="0">ROUND(($L$8*E8)/1000,1)</f>
        <v>18330.599999999999</v>
      </c>
      <c r="I8" s="35">
        <f t="shared" ref="I8:I23" si="1">ROUND(($M$8*F8)/1000,1)</f>
        <v>22041.9</v>
      </c>
      <c r="J8" s="35">
        <f t="shared" ref="J8:J23" si="2">ROUND(($N$8*G8)/1000,1)</f>
        <v>22012</v>
      </c>
      <c r="L8" s="9">
        <f>L7/(E7+E8+E9+E10+E11+E12+E13+E14+E15+E16+E17+E18+E19+E20+E21+E22+E23)</f>
        <v>91.088480112445765</v>
      </c>
      <c r="M8" s="9">
        <f>M7/(F7+F8+F9+F10+F11+F12+F13+F14+F15+F16+F17+F18+F19+F20+F21+F22+F23)</f>
        <v>109.53026863833601</v>
      </c>
      <c r="N8" s="9">
        <f>N7/(G7+G8+G9+G10+G11+G12+G13+G14+G15+G16+G17+G18+G19+G20+G21+G22+G23)</f>
        <v>109.76398601841233</v>
      </c>
    </row>
    <row r="9" spans="1:16" ht="82.8" x14ac:dyDescent="0.3">
      <c r="A9" s="5">
        <v>3</v>
      </c>
      <c r="B9" s="6" t="s">
        <v>15</v>
      </c>
      <c r="C9" s="6" t="s">
        <v>18</v>
      </c>
      <c r="D9" s="7" t="s">
        <v>16</v>
      </c>
      <c r="E9" s="8">
        <v>6624</v>
      </c>
      <c r="F9" s="8">
        <v>6624</v>
      </c>
      <c r="G9" s="8">
        <v>6600</v>
      </c>
      <c r="H9" s="35">
        <f t="shared" si="0"/>
        <v>603.4</v>
      </c>
      <c r="I9" s="35">
        <f t="shared" si="1"/>
        <v>725.5</v>
      </c>
      <c r="J9" s="35">
        <f t="shared" si="2"/>
        <v>724.4</v>
      </c>
    </row>
    <row r="10" spans="1:16" ht="82.8" x14ac:dyDescent="0.3">
      <c r="A10" s="5">
        <v>4</v>
      </c>
      <c r="B10" s="6" t="s">
        <v>20</v>
      </c>
      <c r="C10" s="6" t="s">
        <v>17</v>
      </c>
      <c r="D10" s="7" t="s">
        <v>16</v>
      </c>
      <c r="E10" s="8">
        <v>71064</v>
      </c>
      <c r="F10" s="8">
        <v>71064</v>
      </c>
      <c r="G10" s="8">
        <v>71064</v>
      </c>
      <c r="H10" s="35">
        <f t="shared" si="0"/>
        <v>6473.1</v>
      </c>
      <c r="I10" s="35">
        <f t="shared" si="1"/>
        <v>7783.7</v>
      </c>
      <c r="J10" s="35">
        <f t="shared" si="2"/>
        <v>7800.3</v>
      </c>
    </row>
    <row r="11" spans="1:16" ht="96.6" x14ac:dyDescent="0.3">
      <c r="A11" s="5">
        <v>5</v>
      </c>
      <c r="B11" s="6" t="s">
        <v>20</v>
      </c>
      <c r="C11" s="6" t="s">
        <v>19</v>
      </c>
      <c r="D11" s="7" t="s">
        <v>16</v>
      </c>
      <c r="E11" s="8">
        <v>25272</v>
      </c>
      <c r="F11" s="8">
        <v>25272</v>
      </c>
      <c r="G11" s="12">
        <v>19772</v>
      </c>
      <c r="H11" s="35">
        <f t="shared" si="0"/>
        <v>2302</v>
      </c>
      <c r="I11" s="35">
        <f t="shared" si="1"/>
        <v>2768</v>
      </c>
      <c r="J11" s="35">
        <f t="shared" si="2"/>
        <v>2170.3000000000002</v>
      </c>
    </row>
    <row r="12" spans="1:16" ht="96.6" x14ac:dyDescent="0.3">
      <c r="A12" s="5">
        <v>6</v>
      </c>
      <c r="B12" s="6" t="s">
        <v>21</v>
      </c>
      <c r="C12" s="6" t="s">
        <v>22</v>
      </c>
      <c r="D12" s="7" t="s">
        <v>16</v>
      </c>
      <c r="E12" s="8">
        <v>178776</v>
      </c>
      <c r="F12" s="8">
        <v>178776</v>
      </c>
      <c r="G12" s="8">
        <v>179208</v>
      </c>
      <c r="H12" s="35">
        <f t="shared" si="0"/>
        <v>16284.4</v>
      </c>
      <c r="I12" s="35">
        <f t="shared" si="1"/>
        <v>19581.400000000001</v>
      </c>
      <c r="J12" s="35">
        <f t="shared" si="2"/>
        <v>19670.599999999999</v>
      </c>
    </row>
    <row r="13" spans="1:16" ht="96.6" x14ac:dyDescent="0.3">
      <c r="A13" s="5">
        <v>7</v>
      </c>
      <c r="B13" s="6" t="s">
        <v>21</v>
      </c>
      <c r="C13" s="6" t="s">
        <v>19</v>
      </c>
      <c r="D13" s="7" t="s">
        <v>16</v>
      </c>
      <c r="E13" s="8">
        <v>35712</v>
      </c>
      <c r="F13" s="8">
        <v>35712</v>
      </c>
      <c r="G13" s="8">
        <v>35712</v>
      </c>
      <c r="H13" s="35">
        <f t="shared" si="0"/>
        <v>3253</v>
      </c>
      <c r="I13" s="35">
        <f t="shared" si="1"/>
        <v>3911.5</v>
      </c>
      <c r="J13" s="35">
        <f t="shared" si="2"/>
        <v>3919.9</v>
      </c>
    </row>
    <row r="14" spans="1:16" ht="82.8" x14ac:dyDescent="0.3">
      <c r="A14" s="5">
        <v>8</v>
      </c>
      <c r="B14" s="6" t="s">
        <v>21</v>
      </c>
      <c r="C14" s="6" t="s">
        <v>18</v>
      </c>
      <c r="D14" s="7" t="s">
        <v>16</v>
      </c>
      <c r="E14" s="8">
        <v>1296</v>
      </c>
      <c r="F14" s="8">
        <v>1296</v>
      </c>
      <c r="G14" s="12">
        <v>756</v>
      </c>
      <c r="H14" s="35">
        <f t="shared" si="0"/>
        <v>118.1</v>
      </c>
      <c r="I14" s="35">
        <f t="shared" si="1"/>
        <v>142</v>
      </c>
      <c r="J14" s="35">
        <f t="shared" si="2"/>
        <v>83</v>
      </c>
    </row>
    <row r="15" spans="1:16" ht="82.8" x14ac:dyDescent="0.3">
      <c r="A15" s="5">
        <v>9</v>
      </c>
      <c r="B15" s="6" t="s">
        <v>23</v>
      </c>
      <c r="C15" s="6" t="s">
        <v>17</v>
      </c>
      <c r="D15" s="7" t="s">
        <v>16</v>
      </c>
      <c r="E15" s="8">
        <v>55512</v>
      </c>
      <c r="F15" s="8">
        <v>55512</v>
      </c>
      <c r="G15" s="8">
        <v>52300</v>
      </c>
      <c r="H15" s="35">
        <f t="shared" si="0"/>
        <v>5056.5</v>
      </c>
      <c r="I15" s="35">
        <f t="shared" si="1"/>
        <v>6080.2</v>
      </c>
      <c r="J15" s="35">
        <f t="shared" si="2"/>
        <v>5740.7</v>
      </c>
    </row>
    <row r="16" spans="1:16" ht="96.6" x14ac:dyDescent="0.3">
      <c r="A16" s="5">
        <v>10</v>
      </c>
      <c r="B16" s="6" t="s">
        <v>23</v>
      </c>
      <c r="C16" s="6" t="s">
        <v>19</v>
      </c>
      <c r="D16" s="7" t="s">
        <v>16</v>
      </c>
      <c r="E16" s="8">
        <v>170352</v>
      </c>
      <c r="F16" s="8">
        <v>170352</v>
      </c>
      <c r="G16" s="12">
        <v>159153</v>
      </c>
      <c r="H16" s="35">
        <f t="shared" si="0"/>
        <v>15517.1</v>
      </c>
      <c r="I16" s="35">
        <f t="shared" si="1"/>
        <v>18658.7</v>
      </c>
      <c r="J16" s="35">
        <f t="shared" si="2"/>
        <v>17469.3</v>
      </c>
    </row>
    <row r="17" spans="1:10" ht="82.8" x14ac:dyDescent="0.3">
      <c r="A17" s="5">
        <v>11</v>
      </c>
      <c r="B17" s="6" t="s">
        <v>23</v>
      </c>
      <c r="C17" s="6" t="s">
        <v>18</v>
      </c>
      <c r="D17" s="7" t="s">
        <v>16</v>
      </c>
      <c r="E17" s="8">
        <v>3888</v>
      </c>
      <c r="F17" s="8">
        <v>3888</v>
      </c>
      <c r="G17" s="8">
        <v>3880</v>
      </c>
      <c r="H17" s="35">
        <f t="shared" si="0"/>
        <v>354.2</v>
      </c>
      <c r="I17" s="35">
        <f t="shared" si="1"/>
        <v>425.9</v>
      </c>
      <c r="J17" s="35">
        <f t="shared" si="2"/>
        <v>425.9</v>
      </c>
    </row>
    <row r="18" spans="1:10" ht="82.8" x14ac:dyDescent="0.3">
      <c r="A18" s="5">
        <v>12</v>
      </c>
      <c r="B18" s="6" t="s">
        <v>34</v>
      </c>
      <c r="C18" s="6" t="s">
        <v>17</v>
      </c>
      <c r="D18" s="7" t="s">
        <v>16</v>
      </c>
      <c r="E18" s="8">
        <v>85752</v>
      </c>
      <c r="F18" s="8">
        <v>85752</v>
      </c>
      <c r="G18" s="8">
        <v>85260</v>
      </c>
      <c r="H18" s="35">
        <f t="shared" si="0"/>
        <v>7811</v>
      </c>
      <c r="I18" s="35">
        <f t="shared" si="1"/>
        <v>9392.4</v>
      </c>
      <c r="J18" s="35">
        <f t="shared" si="2"/>
        <v>9358.5</v>
      </c>
    </row>
    <row r="19" spans="1:10" ht="96.6" x14ac:dyDescent="0.3">
      <c r="A19" s="5">
        <v>13</v>
      </c>
      <c r="B19" s="6" t="s">
        <v>34</v>
      </c>
      <c r="C19" s="6" t="s">
        <v>19</v>
      </c>
      <c r="D19" s="7" t="s">
        <v>16</v>
      </c>
      <c r="E19" s="8">
        <v>66780</v>
      </c>
      <c r="F19" s="8">
        <v>66780</v>
      </c>
      <c r="G19" s="8">
        <v>66780</v>
      </c>
      <c r="H19" s="35">
        <f t="shared" si="0"/>
        <v>6082.9</v>
      </c>
      <c r="I19" s="35">
        <f t="shared" si="1"/>
        <v>7314.4</v>
      </c>
      <c r="J19" s="35">
        <f t="shared" si="2"/>
        <v>7330</v>
      </c>
    </row>
    <row r="20" spans="1:10" ht="84.75" customHeight="1" x14ac:dyDescent="0.3">
      <c r="A20" s="5">
        <v>14</v>
      </c>
      <c r="B20" s="6" t="s">
        <v>34</v>
      </c>
      <c r="C20" s="6" t="s">
        <v>24</v>
      </c>
      <c r="D20" s="7" t="s">
        <v>16</v>
      </c>
      <c r="E20" s="8">
        <v>10260</v>
      </c>
      <c r="F20" s="8">
        <v>10260</v>
      </c>
      <c r="G20" s="8">
        <v>9703</v>
      </c>
      <c r="H20" s="35">
        <f t="shared" si="0"/>
        <v>934.6</v>
      </c>
      <c r="I20" s="35">
        <f t="shared" si="1"/>
        <v>1123.8</v>
      </c>
      <c r="J20" s="35">
        <f t="shared" si="2"/>
        <v>1065</v>
      </c>
    </row>
    <row r="21" spans="1:10" ht="82.8" x14ac:dyDescent="0.3">
      <c r="A21" s="5">
        <v>15</v>
      </c>
      <c r="B21" s="6" t="s">
        <v>25</v>
      </c>
      <c r="C21" s="6" t="s">
        <v>17</v>
      </c>
      <c r="D21" s="7" t="s">
        <v>16</v>
      </c>
      <c r="E21" s="8">
        <v>179208</v>
      </c>
      <c r="F21" s="8">
        <v>179208</v>
      </c>
      <c r="G21" s="12">
        <v>159088</v>
      </c>
      <c r="H21" s="35">
        <f t="shared" si="0"/>
        <v>16323.8</v>
      </c>
      <c r="I21" s="35">
        <f t="shared" si="1"/>
        <v>19628.7</v>
      </c>
      <c r="J21" s="35">
        <f t="shared" si="2"/>
        <v>17462.099999999999</v>
      </c>
    </row>
    <row r="22" spans="1:10" ht="96.6" x14ac:dyDescent="0.3">
      <c r="A22" s="5">
        <v>16</v>
      </c>
      <c r="B22" s="6" t="s">
        <v>25</v>
      </c>
      <c r="C22" s="6" t="s">
        <v>19</v>
      </c>
      <c r="D22" s="7" t="s">
        <v>16</v>
      </c>
      <c r="E22" s="8">
        <v>83808</v>
      </c>
      <c r="F22" s="8">
        <v>83808</v>
      </c>
      <c r="G22" s="12">
        <v>70056</v>
      </c>
      <c r="H22" s="35">
        <f t="shared" si="0"/>
        <v>7633.9</v>
      </c>
      <c r="I22" s="35">
        <f t="shared" si="1"/>
        <v>9179.5</v>
      </c>
      <c r="J22" s="35">
        <f t="shared" si="2"/>
        <v>7689.6</v>
      </c>
    </row>
    <row r="23" spans="1:10" ht="84" customHeight="1" x14ac:dyDescent="0.3">
      <c r="A23" s="5">
        <v>17</v>
      </c>
      <c r="B23" s="6" t="s">
        <v>35</v>
      </c>
      <c r="C23" s="6" t="s">
        <v>26</v>
      </c>
      <c r="D23" s="7" t="s">
        <v>16</v>
      </c>
      <c r="E23" s="8">
        <v>8640</v>
      </c>
      <c r="F23" s="8">
        <v>8640</v>
      </c>
      <c r="G23" s="12">
        <v>8856</v>
      </c>
      <c r="H23" s="35">
        <f t="shared" si="0"/>
        <v>787</v>
      </c>
      <c r="I23" s="35">
        <f t="shared" si="1"/>
        <v>946.3</v>
      </c>
      <c r="J23" s="35">
        <f t="shared" si="2"/>
        <v>972.1</v>
      </c>
    </row>
    <row r="24" spans="1:10" ht="30" customHeight="1" x14ac:dyDescent="0.3">
      <c r="A24" s="31">
        <v>18</v>
      </c>
      <c r="B24" s="16" t="s">
        <v>36</v>
      </c>
      <c r="C24" s="19" t="s">
        <v>27</v>
      </c>
      <c r="D24" s="13" t="s">
        <v>37</v>
      </c>
      <c r="E24" s="12">
        <v>4</v>
      </c>
      <c r="F24" s="12">
        <v>4</v>
      </c>
      <c r="G24" s="13">
        <v>4</v>
      </c>
      <c r="H24" s="35">
        <v>0</v>
      </c>
      <c r="I24" s="35">
        <v>0</v>
      </c>
      <c r="J24" s="35">
        <v>0</v>
      </c>
    </row>
    <row r="25" spans="1:10" ht="30" customHeight="1" x14ac:dyDescent="0.3">
      <c r="A25" s="32"/>
      <c r="B25" s="17"/>
      <c r="C25" s="20"/>
      <c r="D25" s="13" t="s">
        <v>38</v>
      </c>
      <c r="E25" s="12">
        <v>12</v>
      </c>
      <c r="F25" s="12">
        <v>12</v>
      </c>
      <c r="G25" s="13">
        <v>27</v>
      </c>
      <c r="H25" s="35">
        <v>0</v>
      </c>
      <c r="I25" s="35">
        <v>0</v>
      </c>
      <c r="J25" s="35">
        <v>0</v>
      </c>
    </row>
    <row r="26" spans="1:10" ht="30" customHeight="1" x14ac:dyDescent="0.3">
      <c r="A26" s="33"/>
      <c r="B26" s="18"/>
      <c r="C26" s="21"/>
      <c r="D26" s="13" t="s">
        <v>28</v>
      </c>
      <c r="E26" s="12">
        <v>30</v>
      </c>
      <c r="F26" s="12">
        <v>30</v>
      </c>
      <c r="G26" s="13">
        <v>42</v>
      </c>
      <c r="H26" s="35">
        <v>0</v>
      </c>
      <c r="I26" s="35">
        <v>0</v>
      </c>
      <c r="J26" s="35">
        <v>0</v>
      </c>
    </row>
    <row r="27" spans="1:10" ht="30" customHeight="1" x14ac:dyDescent="0.3">
      <c r="A27" s="31">
        <v>19</v>
      </c>
      <c r="B27" s="16" t="s">
        <v>30</v>
      </c>
      <c r="C27" s="19" t="s">
        <v>29</v>
      </c>
      <c r="D27" s="13" t="s">
        <v>40</v>
      </c>
      <c r="E27" s="12">
        <v>5000</v>
      </c>
      <c r="F27" s="12">
        <v>5000</v>
      </c>
      <c r="G27" s="12">
        <v>5019</v>
      </c>
      <c r="H27" s="35">
        <v>0</v>
      </c>
      <c r="I27" s="35">
        <v>0</v>
      </c>
      <c r="J27" s="35">
        <v>0</v>
      </c>
    </row>
    <row r="28" spans="1:10" ht="30" customHeight="1" x14ac:dyDescent="0.3">
      <c r="A28" s="32"/>
      <c r="B28" s="17"/>
      <c r="C28" s="20"/>
      <c r="D28" s="13" t="s">
        <v>41</v>
      </c>
      <c r="E28" s="12">
        <v>4</v>
      </c>
      <c r="F28" s="13">
        <v>2</v>
      </c>
      <c r="G28" s="12">
        <v>2</v>
      </c>
      <c r="H28" s="35">
        <v>0</v>
      </c>
      <c r="I28" s="35">
        <v>0</v>
      </c>
      <c r="J28" s="35">
        <v>0</v>
      </c>
    </row>
    <row r="29" spans="1:10" ht="30" customHeight="1" x14ac:dyDescent="0.3">
      <c r="A29" s="33"/>
      <c r="B29" s="18"/>
      <c r="C29" s="21"/>
      <c r="D29" s="13" t="s">
        <v>39</v>
      </c>
      <c r="E29" s="12">
        <v>25000</v>
      </c>
      <c r="F29" s="12">
        <v>25000</v>
      </c>
      <c r="G29" s="12">
        <v>61942</v>
      </c>
      <c r="H29" s="35">
        <v>0</v>
      </c>
      <c r="I29" s="35">
        <v>0</v>
      </c>
      <c r="J29" s="35">
        <v>0</v>
      </c>
    </row>
    <row r="30" spans="1:10" ht="30" customHeight="1" x14ac:dyDescent="0.3">
      <c r="A30" s="31">
        <v>20</v>
      </c>
      <c r="B30" s="16" t="s">
        <v>42</v>
      </c>
      <c r="C30" s="19" t="s">
        <v>31</v>
      </c>
      <c r="D30" s="13" t="s">
        <v>32</v>
      </c>
      <c r="E30" s="12">
        <v>6500</v>
      </c>
      <c r="F30" s="12">
        <v>6500</v>
      </c>
      <c r="G30" s="12">
        <v>6792</v>
      </c>
      <c r="H30" s="35">
        <v>0</v>
      </c>
      <c r="I30" s="35">
        <v>0</v>
      </c>
      <c r="J30" s="35">
        <v>0</v>
      </c>
    </row>
    <row r="31" spans="1:10" ht="30" customHeight="1" x14ac:dyDescent="0.3">
      <c r="A31" s="32"/>
      <c r="B31" s="17"/>
      <c r="C31" s="20"/>
      <c r="D31" s="13" t="s">
        <v>37</v>
      </c>
      <c r="E31" s="12">
        <v>72</v>
      </c>
      <c r="F31" s="12">
        <v>72</v>
      </c>
      <c r="G31" s="13">
        <v>76</v>
      </c>
      <c r="H31" s="35">
        <v>0</v>
      </c>
      <c r="I31" s="35">
        <v>0</v>
      </c>
      <c r="J31" s="35">
        <v>0</v>
      </c>
    </row>
    <row r="32" spans="1:10" ht="42" customHeight="1" x14ac:dyDescent="0.3">
      <c r="A32" s="33"/>
      <c r="B32" s="18"/>
      <c r="C32" s="21"/>
      <c r="D32" s="13" t="s">
        <v>28</v>
      </c>
      <c r="E32" s="12">
        <v>20</v>
      </c>
      <c r="F32" s="12">
        <v>20</v>
      </c>
      <c r="G32" s="13">
        <v>20</v>
      </c>
      <c r="H32" s="35">
        <v>0</v>
      </c>
      <c r="I32" s="35">
        <v>0</v>
      </c>
      <c r="J32" s="35">
        <v>0</v>
      </c>
    </row>
    <row r="33" spans="1:10" ht="55.2" x14ac:dyDescent="0.3">
      <c r="A33" s="14">
        <v>21</v>
      </c>
      <c r="B33" s="15" t="s">
        <v>43</v>
      </c>
      <c r="C33" s="15" t="s">
        <v>33</v>
      </c>
      <c r="D33" s="13" t="s">
        <v>28</v>
      </c>
      <c r="E33" s="12">
        <v>20</v>
      </c>
      <c r="F33" s="13">
        <v>20</v>
      </c>
      <c r="G33" s="13">
        <v>20</v>
      </c>
      <c r="H33" s="35">
        <v>0</v>
      </c>
      <c r="I33" s="35">
        <v>0</v>
      </c>
      <c r="J33" s="35">
        <v>0</v>
      </c>
    </row>
    <row r="34" spans="1:10" x14ac:dyDescent="0.3">
      <c r="A34" s="27" t="s">
        <v>9</v>
      </c>
      <c r="B34" s="28"/>
      <c r="C34" s="1" t="s">
        <v>13</v>
      </c>
      <c r="D34" s="1" t="s">
        <v>13</v>
      </c>
      <c r="E34" s="10">
        <f>SUM(E7:E23)</f>
        <v>1240776</v>
      </c>
      <c r="F34" s="10">
        <f>SUM(F7:F23)</f>
        <v>1240776</v>
      </c>
      <c r="G34" s="10">
        <f>SUM(G7:G23)</f>
        <v>1169109</v>
      </c>
      <c r="H34" s="11">
        <f>SUM(H7:H23)</f>
        <v>113020.5</v>
      </c>
      <c r="I34" s="11">
        <f>SUM(I7:I23)</f>
        <v>135902.39999999997</v>
      </c>
      <c r="J34" s="11">
        <f>SUM(J7:J24)</f>
        <v>128326.20000000001</v>
      </c>
    </row>
  </sheetData>
  <mergeCells count="18">
    <mergeCell ref="C27:C29"/>
    <mergeCell ref="A30:A32"/>
    <mergeCell ref="B30:B32"/>
    <mergeCell ref="C30:C32"/>
    <mergeCell ref="A6:J6"/>
    <mergeCell ref="A2:J3"/>
    <mergeCell ref="A34:B34"/>
    <mergeCell ref="A4:A5"/>
    <mergeCell ref="B4:B5"/>
    <mergeCell ref="C4:C5"/>
    <mergeCell ref="D4:D5"/>
    <mergeCell ref="E4:G4"/>
    <mergeCell ref="H4:J4"/>
    <mergeCell ref="A24:A26"/>
    <mergeCell ref="B24:B26"/>
    <mergeCell ref="C24:C26"/>
    <mergeCell ref="A27:A29"/>
    <mergeCell ref="B27:B29"/>
  </mergeCells>
  <pageMargins left="0" right="0" top="0" bottom="0" header="0" footer="0"/>
  <pageSetup paperSize="9" scale="80" fitToHeight="3" orientation="landscape" horizontalDpi="180" verticalDpi="180" r:id="rId1"/>
  <ignoredErrors>
    <ignoredError sqref="E34:G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ДТДМ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2023-04-03T07:15:29Z</dcterms:modified>
</cp:coreProperties>
</file>