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кл'!$1:$5</definedName>
    <definedName name="_xlnm.Print_Titles" localSheetId="0">'9кл'!$2:$6</definedName>
    <definedName name="_xlnm.Print_Area" localSheetId="1">'11 кл'!$A$1:$AB$49</definedName>
    <definedName name="_xlnm.Print_Area" localSheetId="0">'9кл'!$A$1:$Y$59</definedName>
  </definedNames>
  <calcPr fullCalcOnLoad="1"/>
</workbook>
</file>

<file path=xl/sharedStrings.xml><?xml version="1.0" encoding="utf-8"?>
<sst xmlns="http://schemas.openxmlformats.org/spreadsheetml/2006/main" count="176" uniqueCount="90">
  <si>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</si>
  <si>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</si>
  <si>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</si>
  <si>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</si>
  <si>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</si>
  <si>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</si>
  <si>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</si>
  <si>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</si>
  <si>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</si>
  <si>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</si>
  <si>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</si>
  <si>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</si>
  <si>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</si>
  <si>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</si>
  <si>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</si>
  <si>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</si>
  <si>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</si>
  <si>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</si>
  <si>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</si>
  <si>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</si>
  <si>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</si>
  <si>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</si>
  <si>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</si>
  <si>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</si>
  <si>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</si>
  <si>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</si>
  <si>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</si>
  <si>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</si>
  <si>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</si>
  <si>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ИТОГО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</si>
  <si>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</si>
  <si>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</si>
  <si>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</si>
  <si>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1.</t>
  </si>
  <si>
    <t xml:space="preserve">Базарносызганский район </t>
  </si>
  <si>
    <t>2.</t>
  </si>
  <si>
    <t>Барышский район</t>
  </si>
  <si>
    <t>3.</t>
  </si>
  <si>
    <t>Вешкаймский район</t>
  </si>
  <si>
    <t>4.</t>
  </si>
  <si>
    <t>г. Димитровград</t>
  </si>
  <si>
    <t>5.</t>
  </si>
  <si>
    <t>Инзенский район</t>
  </si>
  <si>
    <t>6.</t>
  </si>
  <si>
    <t>Карсунский район</t>
  </si>
  <si>
    <t>7.</t>
  </si>
  <si>
    <t>Кузоватовский район</t>
  </si>
  <si>
    <t>8.</t>
  </si>
  <si>
    <t>Майнский район</t>
  </si>
  <si>
    <t>9.</t>
  </si>
  <si>
    <t>Мелекесский район</t>
  </si>
  <si>
    <t>10.</t>
  </si>
  <si>
    <t>Николаевский район</t>
  </si>
  <si>
    <t>11.</t>
  </si>
  <si>
    <t>Новоспасский район</t>
  </si>
  <si>
    <t>12.</t>
  </si>
  <si>
    <t>Новомалыклинский район</t>
  </si>
  <si>
    <t>13.</t>
  </si>
  <si>
    <t>г. Новоульяновск</t>
  </si>
  <si>
    <t>14.</t>
  </si>
  <si>
    <t>Павловский район</t>
  </si>
  <si>
    <t>15.</t>
  </si>
  <si>
    <t>Радищевский район</t>
  </si>
  <si>
    <t>16.</t>
  </si>
  <si>
    <t>Сенгилеевский район</t>
  </si>
  <si>
    <t>17.</t>
  </si>
  <si>
    <t>Старокулаткинский район</t>
  </si>
  <si>
    <t>18.</t>
  </si>
  <si>
    <t>Старомайнский район</t>
  </si>
  <si>
    <t>19.</t>
  </si>
  <si>
    <t>Сурский район</t>
  </si>
  <si>
    <t>20.</t>
  </si>
  <si>
    <t>Тереньгульский район</t>
  </si>
  <si>
    <t>21.</t>
  </si>
  <si>
    <t>г. Ульяновск</t>
  </si>
  <si>
    <t>22.</t>
  </si>
  <si>
    <t>Ульяновский район</t>
  </si>
  <si>
    <t>23.</t>
  </si>
  <si>
    <t>Чердаклинский район</t>
  </si>
  <si>
    <t>24.</t>
  </si>
  <si>
    <t>Цильнинский район</t>
  </si>
  <si>
    <t>КШИ</t>
  </si>
  <si>
    <t>Гимназия 1</t>
  </si>
  <si>
    <t>Гимназия 2</t>
  </si>
  <si>
    <t>Лицей 20</t>
  </si>
  <si>
    <t>25.</t>
  </si>
  <si>
    <t>26.</t>
  </si>
  <si>
    <t>27.</t>
  </si>
  <si>
    <t>28.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</si>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</sst>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PT Astra Serif"/>
      <family val="1"/>
    </font>
    <font>
      <b/>
      <sz val="10"/>
      <name val="PT Astra Serif"/>
      <family val="1"/>
    </font>
    <font>
      <sz val="12"/>
      <name val="Arial"/>
      <family val="2"/>
    </font>
    <font>
      <b/>
      <sz val="12"/>
      <name val="PT Astra Serif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1" fillId="35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1" fillId="35" borderId="28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1" fillId="35" borderId="3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justify" vertical="top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28" xfId="0" applyFont="1" applyFill="1" applyBorder="1" applyAlignment="1">
      <alignment/>
    </xf>
    <xf numFmtId="0" fontId="6" fillId="0" borderId="2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2" xfId="0" applyFont="1" applyFill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2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1" fillId="35" borderId="26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2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5" borderId="15" xfId="0" applyFont="1" applyFill="1" applyBorder="1" applyAlignment="1">
      <alignment wrapText="1"/>
    </xf>
    <xf numFmtId="0" fontId="1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wrapText="1"/>
    </xf>
    <xf numFmtId="0" fontId="6" fillId="35" borderId="28" xfId="0" applyFont="1" applyFill="1" applyBorder="1" applyAlignment="1">
      <alignment wrapText="1"/>
    </xf>
    <xf numFmtId="0" fontId="1" fillId="35" borderId="26" xfId="0" applyFont="1" applyFill="1" applyBorder="1" applyAlignment="1">
      <alignment horizontal="center" wrapText="1"/>
    </xf>
    <xf numFmtId="0" fontId="6" fillId="0" borderId="28" xfId="0" applyFont="1" applyBorder="1" applyAlignment="1">
      <alignment vertical="top" wrapText="1"/>
    </xf>
    <xf numFmtId="0" fontId="6" fillId="0" borderId="3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/>
    </xf>
    <xf numFmtId="0" fontId="0" fillId="35" borderId="34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4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0" fillId="0" borderId="18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34" xfId="0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0" fillId="35" borderId="15" xfId="0" applyFill="1" applyBorder="1" applyAlignment="1">
      <alignment horizontal="center" textRotation="90"/>
    </xf>
    <xf numFmtId="0" fontId="0" fillId="35" borderId="28" xfId="0" applyFill="1" applyBorder="1" applyAlignment="1">
      <alignment horizontal="center" textRotation="90"/>
    </xf>
    <xf numFmtId="0" fontId="0" fillId="35" borderId="15" xfId="0" applyFill="1" applyBorder="1" applyAlignment="1">
      <alignment horizontal="center" textRotation="90" wrapText="1"/>
    </xf>
    <xf numFmtId="0" fontId="0" fillId="35" borderId="28" xfId="0" applyFill="1" applyBorder="1" applyAlignment="1">
      <alignment horizontal="center" textRotation="90" wrapText="1"/>
    </xf>
    <xf numFmtId="0" fontId="0" fillId="0" borderId="33" xfId="0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35" borderId="42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40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0" fillId="35" borderId="15" xfId="0" applyFill="1" applyBorder="1" applyAlignment="1">
      <alignment textRotation="90" wrapText="1"/>
    </xf>
    <xf numFmtId="0" fontId="0" fillId="35" borderId="28" xfId="0" applyFill="1" applyBorder="1" applyAlignment="1">
      <alignment textRotation="90" wrapText="1"/>
    </xf>
    <xf numFmtId="0" fontId="4" fillId="35" borderId="0" xfId="0" applyFont="1" applyFill="1" applyAlignment="1">
      <alignment horizontal="center"/>
    </xf>
    <xf numFmtId="0" fontId="0" fillId="35" borderId="10" xfId="0" applyFill="1" applyBorder="1" applyAlignment="1">
      <alignment wrapText="1"/>
    </xf>
    <xf numFmtId="0" fontId="1" fillId="35" borderId="41" xfId="0" applyFont="1" applyFill="1" applyBorder="1" applyAlignment="1">
      <alignment horizontal="center" wrapText="1"/>
    </xf>
    <xf numFmtId="0" fontId="1" fillId="35" borderId="39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  <xf numFmtId="0" fontId="1" fillId="0" borderId="46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C72"/>
  <sheetViews>
    <sheetView view="pageBreakPreview" zoomScale="73" zoomScaleNormal="80" zoomScaleSheetLayoutView="7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7" sqref="Z7:AD7"/>
    </sheetView>
  </sheetViews>
  <sheetFormatPr defaultColWidth="9.140625" defaultRowHeight="12.75"/>
  <cols>
    <col min="1" max="1" width="7.421875" style="2" customWidth="1"/>
    <col min="2" max="2" width="31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9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9" hidden="1" customWidth="1"/>
    <col min="25" max="25" width="100.7109375" style="0" hidden="1" customWidth="1"/>
    <col min="26" max="26" width="9.140625" style="10" customWidth="1"/>
    <col min="27" max="27" width="9.140625" style="10" hidden="1" customWidth="1"/>
    <col min="28" max="29" width="9.140625" style="10" customWidth="1"/>
  </cols>
  <sheetData>
    <row r="2" spans="1:18" ht="18.75">
      <c r="A2" s="63"/>
      <c r="B2" s="69"/>
      <c r="C2" s="69"/>
      <c r="D2" s="69"/>
      <c r="E2" s="218" t="s">
        <v>30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ht="13.5" thickBot="1"/>
    <row r="4" spans="1:29" ht="20.25" customHeight="1">
      <c r="A4" s="203" t="s">
        <v>0</v>
      </c>
      <c r="B4" s="206" t="s">
        <v>31</v>
      </c>
      <c r="C4" s="207" t="s">
        <v>1</v>
      </c>
      <c r="D4" s="210" t="s">
        <v>27</v>
      </c>
      <c r="E4" s="215" t="s">
        <v>2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70"/>
      <c r="T4" s="214" t="s">
        <v>20</v>
      </c>
      <c r="U4" s="198" t="s">
        <v>2</v>
      </c>
      <c r="V4" s="198"/>
      <c r="W4" s="198"/>
      <c r="X4" s="199"/>
      <c r="Y4" s="193" t="s">
        <v>21</v>
      </c>
      <c r="Z4" s="202"/>
      <c r="AA4" s="195"/>
      <c r="AB4" s="202"/>
      <c r="AC4" s="202"/>
    </row>
    <row r="5" spans="1:29" ht="18.75" customHeight="1">
      <c r="A5" s="203"/>
      <c r="B5" s="206"/>
      <c r="C5" s="208"/>
      <c r="D5" s="211"/>
      <c r="E5" s="219" t="s">
        <v>22</v>
      </c>
      <c r="F5" s="206" t="s">
        <v>3</v>
      </c>
      <c r="G5" s="206"/>
      <c r="H5" s="224" t="s">
        <v>6</v>
      </c>
      <c r="I5" s="225" t="s">
        <v>7</v>
      </c>
      <c r="J5" s="225" t="s">
        <v>8</v>
      </c>
      <c r="K5" s="204" t="s">
        <v>19</v>
      </c>
      <c r="L5" s="213" t="s">
        <v>9</v>
      </c>
      <c r="M5" s="221" t="s">
        <v>10</v>
      </c>
      <c r="N5" s="222"/>
      <c r="O5" s="222"/>
      <c r="P5" s="222"/>
      <c r="Q5" s="222"/>
      <c r="R5" s="223"/>
      <c r="S5" s="213"/>
      <c r="T5" s="208"/>
      <c r="U5" s="196" t="s">
        <v>28</v>
      </c>
      <c r="V5" s="200" t="s">
        <v>12</v>
      </c>
      <c r="W5" s="200"/>
      <c r="X5" s="201"/>
      <c r="Y5" s="193"/>
      <c r="Z5" s="202"/>
      <c r="AA5" s="195"/>
      <c r="AB5" s="202"/>
      <c r="AC5" s="202"/>
    </row>
    <row r="6" spans="1:29" ht="69.75" customHeight="1">
      <c r="A6" s="203"/>
      <c r="B6" s="206"/>
      <c r="C6" s="209"/>
      <c r="D6" s="212"/>
      <c r="E6" s="220"/>
      <c r="F6" s="13" t="s">
        <v>4</v>
      </c>
      <c r="G6" s="13" t="s">
        <v>5</v>
      </c>
      <c r="H6" s="224"/>
      <c r="I6" s="225"/>
      <c r="J6" s="225"/>
      <c r="K6" s="205"/>
      <c r="L6" s="213"/>
      <c r="M6" s="20" t="s">
        <v>23</v>
      </c>
      <c r="N6" s="7" t="s">
        <v>24</v>
      </c>
      <c r="O6" s="7" t="s">
        <v>26</v>
      </c>
      <c r="P6" s="7"/>
      <c r="Q6" s="7"/>
      <c r="R6" s="7"/>
      <c r="S6" s="213"/>
      <c r="T6" s="209"/>
      <c r="U6" s="197"/>
      <c r="V6" s="1" t="s">
        <v>6</v>
      </c>
      <c r="W6" s="1" t="s">
        <v>13</v>
      </c>
      <c r="X6" s="7" t="s">
        <v>11</v>
      </c>
      <c r="Y6" s="194"/>
      <c r="Z6" s="202"/>
      <c r="AA6" s="195"/>
      <c r="AB6" s="202"/>
      <c r="AC6" s="202"/>
    </row>
    <row r="7" spans="1:29" ht="15.75">
      <c r="A7" s="93" t="s">
        <v>33</v>
      </c>
      <c r="B7" s="91" t="s">
        <v>34</v>
      </c>
      <c r="C7" s="120">
        <v>50</v>
      </c>
      <c r="D7" s="120">
        <v>29</v>
      </c>
      <c r="E7" s="120">
        <v>29</v>
      </c>
      <c r="F7" s="120">
        <v>17</v>
      </c>
      <c r="G7" s="120">
        <v>4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/>
      <c r="T7" s="75"/>
      <c r="U7" s="5"/>
      <c r="V7" s="5"/>
      <c r="W7" s="5"/>
      <c r="X7" s="7"/>
      <c r="Y7" s="21">
        <f aca="true" t="shared" si="0" ref="Y7:Y41">SUM(E7:R7)</f>
        <v>50</v>
      </c>
      <c r="Z7" s="73"/>
      <c r="AA7" s="11"/>
      <c r="AB7" s="11"/>
      <c r="AC7" s="11"/>
    </row>
    <row r="8" spans="1:29" ht="15.75">
      <c r="A8" s="93" t="s">
        <v>35</v>
      </c>
      <c r="B8" s="93" t="s">
        <v>36</v>
      </c>
      <c r="C8" s="100">
        <v>347</v>
      </c>
      <c r="D8" s="101"/>
      <c r="E8" s="101">
        <v>131</v>
      </c>
      <c r="F8" s="101">
        <v>177</v>
      </c>
      <c r="G8" s="101">
        <v>29</v>
      </c>
      <c r="H8" s="102">
        <v>0</v>
      </c>
      <c r="I8" s="102">
        <v>0</v>
      </c>
      <c r="J8" s="102">
        <v>0</v>
      </c>
      <c r="K8" s="102">
        <v>0</v>
      </c>
      <c r="L8" s="102">
        <v>7</v>
      </c>
      <c r="M8" s="102">
        <v>3</v>
      </c>
      <c r="N8" s="102">
        <v>0</v>
      </c>
      <c r="O8" s="103">
        <v>0</v>
      </c>
      <c r="P8" s="103">
        <v>0</v>
      </c>
      <c r="Q8" s="103">
        <v>0</v>
      </c>
      <c r="R8" s="103">
        <v>0</v>
      </c>
      <c r="S8" s="120"/>
      <c r="T8" s="75"/>
      <c r="U8" s="5"/>
      <c r="V8" s="5"/>
      <c r="W8" s="5"/>
      <c r="X8" s="7"/>
      <c r="Y8" s="21">
        <f t="shared" si="0"/>
        <v>347</v>
      </c>
      <c r="Z8" s="73"/>
      <c r="AA8" s="11"/>
      <c r="AB8" s="11"/>
      <c r="AC8" s="11"/>
    </row>
    <row r="9" spans="1:29" s="154" customFormat="1" ht="15.75">
      <c r="A9" s="93" t="s">
        <v>37</v>
      </c>
      <c r="B9" s="150" t="s">
        <v>38</v>
      </c>
      <c r="C9" s="151">
        <v>148</v>
      </c>
      <c r="D9" s="152">
        <v>70</v>
      </c>
      <c r="E9" s="152">
        <v>70</v>
      </c>
      <c r="F9" s="152">
        <v>73</v>
      </c>
      <c r="G9" s="102">
        <v>3</v>
      </c>
      <c r="H9" s="102">
        <v>0</v>
      </c>
      <c r="I9" s="102">
        <v>0</v>
      </c>
      <c r="J9" s="102">
        <v>0</v>
      </c>
      <c r="K9" s="102">
        <v>0</v>
      </c>
      <c r="L9" s="153">
        <v>2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20"/>
      <c r="T9" s="75"/>
      <c r="U9" s="135"/>
      <c r="V9" s="135"/>
      <c r="W9" s="135"/>
      <c r="X9" s="136"/>
      <c r="Y9" s="137">
        <f t="shared" si="0"/>
        <v>148</v>
      </c>
      <c r="Z9" s="138"/>
      <c r="AA9" s="133"/>
      <c r="AB9" s="133"/>
      <c r="AC9" s="133"/>
    </row>
    <row r="10" spans="1:29" s="163" customFormat="1" ht="15.75">
      <c r="A10" s="93" t="s">
        <v>39</v>
      </c>
      <c r="B10" s="93" t="s">
        <v>40</v>
      </c>
      <c r="C10" s="162">
        <v>1099</v>
      </c>
      <c r="D10" s="162">
        <v>445</v>
      </c>
      <c r="E10" s="162">
        <v>445</v>
      </c>
      <c r="F10" s="162">
        <v>561</v>
      </c>
      <c r="G10" s="162">
        <v>81</v>
      </c>
      <c r="H10" s="102">
        <v>1</v>
      </c>
      <c r="I10" s="102">
        <v>0</v>
      </c>
      <c r="J10" s="162">
        <v>0</v>
      </c>
      <c r="K10" s="102">
        <v>0</v>
      </c>
      <c r="L10" s="102">
        <v>11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20"/>
      <c r="T10" s="75"/>
      <c r="U10" s="135"/>
      <c r="V10" s="135"/>
      <c r="W10" s="135"/>
      <c r="X10" s="136"/>
      <c r="Y10" s="137">
        <f t="shared" si="0"/>
        <v>1099</v>
      </c>
      <c r="Z10" s="138"/>
      <c r="AA10" s="138"/>
      <c r="AB10" s="138"/>
      <c r="AC10" s="138"/>
    </row>
    <row r="11" spans="1:29" s="154" customFormat="1" ht="15.75">
      <c r="A11" s="93" t="s">
        <v>41</v>
      </c>
      <c r="B11" s="168" t="s">
        <v>42</v>
      </c>
      <c r="C11" s="169">
        <v>242</v>
      </c>
      <c r="D11" s="170">
        <v>102</v>
      </c>
      <c r="E11" s="170">
        <v>102</v>
      </c>
      <c r="F11" s="170">
        <v>83</v>
      </c>
      <c r="G11" s="170">
        <v>52</v>
      </c>
      <c r="H11" s="171">
        <v>0</v>
      </c>
      <c r="I11" s="171">
        <v>0</v>
      </c>
      <c r="J11" s="171">
        <v>0</v>
      </c>
      <c r="K11" s="171">
        <v>0</v>
      </c>
      <c r="L11" s="171">
        <v>4</v>
      </c>
      <c r="M11" s="102">
        <v>1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20"/>
      <c r="T11" s="75"/>
      <c r="U11" s="135"/>
      <c r="V11" s="135"/>
      <c r="W11" s="135"/>
      <c r="X11" s="136"/>
      <c r="Y11" s="137">
        <f t="shared" si="0"/>
        <v>242</v>
      </c>
      <c r="Z11" s="138"/>
      <c r="AA11" s="133"/>
      <c r="AB11" s="133"/>
      <c r="AC11" s="133"/>
    </row>
    <row r="12" spans="1:29" s="154" customFormat="1" ht="15.75">
      <c r="A12" s="93" t="s">
        <v>43</v>
      </c>
      <c r="B12" s="93" t="s">
        <v>44</v>
      </c>
      <c r="C12" s="100">
        <v>181</v>
      </c>
      <c r="D12" s="101">
        <v>77</v>
      </c>
      <c r="E12" s="101">
        <v>77</v>
      </c>
      <c r="F12" s="101">
        <v>98</v>
      </c>
      <c r="G12" s="101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4</v>
      </c>
      <c r="M12" s="102">
        <v>2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20"/>
      <c r="T12" s="75"/>
      <c r="U12" s="135"/>
      <c r="V12" s="135"/>
      <c r="W12" s="135"/>
      <c r="X12" s="136"/>
      <c r="Y12" s="137">
        <f t="shared" si="0"/>
        <v>181</v>
      </c>
      <c r="Z12" s="138"/>
      <c r="AA12" s="133"/>
      <c r="AB12" s="133"/>
      <c r="AC12" s="133"/>
    </row>
    <row r="13" spans="1:29" s="154" customFormat="1" ht="15.75">
      <c r="A13" s="93" t="s">
        <v>45</v>
      </c>
      <c r="B13" s="93" t="s">
        <v>46</v>
      </c>
      <c r="C13" s="100">
        <v>149</v>
      </c>
      <c r="D13" s="101">
        <v>55</v>
      </c>
      <c r="E13" s="101">
        <v>55</v>
      </c>
      <c r="F13" s="101">
        <v>68</v>
      </c>
      <c r="G13" s="101">
        <v>17</v>
      </c>
      <c r="H13" s="102">
        <v>0</v>
      </c>
      <c r="I13" s="102">
        <v>0</v>
      </c>
      <c r="J13" s="173">
        <v>0</v>
      </c>
      <c r="K13" s="173">
        <v>0</v>
      </c>
      <c r="L13" s="102">
        <v>3</v>
      </c>
      <c r="M13" s="102">
        <v>6</v>
      </c>
      <c r="N13" s="102">
        <v>0</v>
      </c>
      <c r="O13" s="103">
        <v>0</v>
      </c>
      <c r="P13" s="103">
        <v>0</v>
      </c>
      <c r="Q13" s="103">
        <v>0</v>
      </c>
      <c r="R13" s="103">
        <v>0</v>
      </c>
      <c r="S13" s="120"/>
      <c r="T13" s="75"/>
      <c r="U13" s="135"/>
      <c r="V13" s="135"/>
      <c r="W13" s="135"/>
      <c r="X13" s="136"/>
      <c r="Y13" s="137">
        <f t="shared" si="0"/>
        <v>149</v>
      </c>
      <c r="Z13" s="138"/>
      <c r="AA13" s="133"/>
      <c r="AB13" s="133"/>
      <c r="AC13" s="133"/>
    </row>
    <row r="14" spans="1:29" s="163" customFormat="1" ht="15.75">
      <c r="A14" s="91" t="s">
        <v>47</v>
      </c>
      <c r="B14" s="91" t="s">
        <v>48</v>
      </c>
      <c r="C14" s="100">
        <v>168</v>
      </c>
      <c r="D14" s="101">
        <v>57</v>
      </c>
      <c r="E14" s="101">
        <v>57</v>
      </c>
      <c r="F14" s="101">
        <v>90</v>
      </c>
      <c r="G14" s="101">
        <v>5</v>
      </c>
      <c r="H14" s="102">
        <v>4</v>
      </c>
      <c r="I14" s="102">
        <v>0</v>
      </c>
      <c r="J14" s="173">
        <v>0</v>
      </c>
      <c r="K14" s="102">
        <v>0</v>
      </c>
      <c r="L14" s="102">
        <v>8</v>
      </c>
      <c r="M14" s="173">
        <v>4</v>
      </c>
      <c r="N14" s="173">
        <v>0</v>
      </c>
      <c r="O14" s="175">
        <v>0</v>
      </c>
      <c r="P14" s="175">
        <v>0</v>
      </c>
      <c r="Q14" s="175">
        <v>0</v>
      </c>
      <c r="R14" s="175">
        <v>0</v>
      </c>
      <c r="S14" s="120"/>
      <c r="T14" s="75"/>
      <c r="U14" s="135"/>
      <c r="V14" s="135"/>
      <c r="W14" s="135"/>
      <c r="X14" s="136"/>
      <c r="Y14" s="137">
        <f t="shared" si="0"/>
        <v>168</v>
      </c>
      <c r="Z14" s="138"/>
      <c r="AA14" s="138"/>
      <c r="AB14" s="138"/>
      <c r="AC14" s="138"/>
    </row>
    <row r="15" spans="1:29" ht="15.75">
      <c r="A15" s="93" t="s">
        <v>49</v>
      </c>
      <c r="B15" s="93" t="s">
        <v>50</v>
      </c>
      <c r="C15" s="100">
        <v>300</v>
      </c>
      <c r="D15" s="101"/>
      <c r="E15" s="101">
        <v>65</v>
      </c>
      <c r="F15" s="101">
        <v>193</v>
      </c>
      <c r="G15" s="101">
        <v>42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20"/>
      <c r="T15" s="75"/>
      <c r="U15" s="5"/>
      <c r="V15" s="5"/>
      <c r="W15" s="5"/>
      <c r="X15" s="7"/>
      <c r="Y15" s="21">
        <f t="shared" si="0"/>
        <v>300</v>
      </c>
      <c r="Z15" s="73"/>
      <c r="AA15" s="11"/>
      <c r="AB15" s="11"/>
      <c r="AC15" s="11"/>
    </row>
    <row r="16" spans="1:29" s="154" customFormat="1" ht="16.5" customHeight="1">
      <c r="A16" s="93" t="s">
        <v>51</v>
      </c>
      <c r="B16" s="91" t="s">
        <v>52</v>
      </c>
      <c r="C16" s="100">
        <v>198</v>
      </c>
      <c r="D16" s="101">
        <v>68</v>
      </c>
      <c r="E16" s="101">
        <v>68</v>
      </c>
      <c r="F16" s="101">
        <v>30</v>
      </c>
      <c r="G16" s="101">
        <v>97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3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20"/>
      <c r="T16" s="76"/>
      <c r="U16" s="177"/>
      <c r="V16" s="177"/>
      <c r="W16" s="177"/>
      <c r="X16" s="178"/>
      <c r="Y16" s="179">
        <f t="shared" si="0"/>
        <v>198</v>
      </c>
      <c r="Z16" s="138"/>
      <c r="AA16" s="133"/>
      <c r="AB16" s="133"/>
      <c r="AC16" s="133"/>
    </row>
    <row r="17" spans="1:29" s="180" customFormat="1" ht="15.75">
      <c r="A17" s="93" t="s">
        <v>53</v>
      </c>
      <c r="B17" s="91" t="s">
        <v>54</v>
      </c>
      <c r="C17" s="100">
        <v>219</v>
      </c>
      <c r="D17" s="101">
        <v>50</v>
      </c>
      <c r="E17" s="101">
        <v>73</v>
      </c>
      <c r="F17" s="101">
        <v>74</v>
      </c>
      <c r="G17" s="101">
        <v>69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3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20"/>
      <c r="T17" s="82"/>
      <c r="U17" s="148"/>
      <c r="V17" s="148"/>
      <c r="W17" s="148"/>
      <c r="X17" s="149"/>
      <c r="Y17" s="148">
        <f t="shared" si="0"/>
        <v>219</v>
      </c>
      <c r="Z17" s="138"/>
      <c r="AA17" s="133"/>
      <c r="AB17" s="133"/>
      <c r="AC17" s="133"/>
    </row>
    <row r="18" spans="1:29" s="180" customFormat="1" ht="15.75">
      <c r="A18" s="93" t="s">
        <v>55</v>
      </c>
      <c r="B18" s="91" t="s">
        <v>56</v>
      </c>
      <c r="C18" s="100">
        <v>91</v>
      </c>
      <c r="D18" s="101">
        <v>27</v>
      </c>
      <c r="E18" s="101">
        <v>27</v>
      </c>
      <c r="F18" s="101">
        <v>59</v>
      </c>
      <c r="G18" s="102">
        <v>5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20"/>
      <c r="T18" s="82"/>
      <c r="U18" s="148"/>
      <c r="V18" s="148"/>
      <c r="W18" s="148"/>
      <c r="X18" s="149"/>
      <c r="Y18" s="148">
        <f t="shared" si="0"/>
        <v>91</v>
      </c>
      <c r="Z18" s="138"/>
      <c r="AA18" s="133"/>
      <c r="AB18" s="133"/>
      <c r="AC18" s="133"/>
    </row>
    <row r="19" spans="1:29" s="180" customFormat="1" ht="15.75">
      <c r="A19" s="93" t="s">
        <v>57</v>
      </c>
      <c r="B19" s="91" t="s">
        <v>58</v>
      </c>
      <c r="C19" s="100">
        <v>137</v>
      </c>
      <c r="D19" s="101">
        <v>36</v>
      </c>
      <c r="E19" s="101">
        <v>36</v>
      </c>
      <c r="F19" s="101">
        <v>80</v>
      </c>
      <c r="G19" s="102">
        <v>11</v>
      </c>
      <c r="H19" s="102">
        <v>0</v>
      </c>
      <c r="I19" s="102">
        <v>1</v>
      </c>
      <c r="J19" s="102">
        <v>0</v>
      </c>
      <c r="K19" s="102">
        <v>0</v>
      </c>
      <c r="L19" s="102">
        <v>3</v>
      </c>
      <c r="M19" s="102">
        <v>6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20"/>
      <c r="T19" s="82"/>
      <c r="U19" s="148"/>
      <c r="V19" s="148"/>
      <c r="W19" s="148"/>
      <c r="X19" s="149"/>
      <c r="Y19" s="148">
        <f t="shared" si="0"/>
        <v>137</v>
      </c>
      <c r="Z19" s="138"/>
      <c r="AA19" s="133"/>
      <c r="AB19" s="133"/>
      <c r="AC19" s="133"/>
    </row>
    <row r="20" spans="1:29" s="180" customFormat="1" ht="15.75">
      <c r="A20" s="93" t="s">
        <v>59</v>
      </c>
      <c r="B20" s="93" t="s">
        <v>60</v>
      </c>
      <c r="C20" s="100">
        <v>97</v>
      </c>
      <c r="D20" s="101">
        <v>41</v>
      </c>
      <c r="E20" s="101">
        <v>41</v>
      </c>
      <c r="F20" s="101">
        <v>37</v>
      </c>
      <c r="G20" s="101">
        <v>14</v>
      </c>
      <c r="H20" s="102">
        <v>0</v>
      </c>
      <c r="I20" s="102">
        <v>0</v>
      </c>
      <c r="J20" s="102">
        <v>0</v>
      </c>
      <c r="K20" s="102">
        <v>0</v>
      </c>
      <c r="L20" s="102">
        <v>3</v>
      </c>
      <c r="M20" s="102">
        <v>2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20"/>
      <c r="T20" s="82"/>
      <c r="U20" s="148"/>
      <c r="V20" s="148"/>
      <c r="W20" s="148"/>
      <c r="X20" s="149"/>
      <c r="Y20" s="148">
        <f t="shared" si="0"/>
        <v>97</v>
      </c>
      <c r="Z20" s="138"/>
      <c r="AA20" s="133"/>
      <c r="AB20" s="133"/>
      <c r="AC20" s="133"/>
    </row>
    <row r="21" spans="1:29" s="180" customFormat="1" ht="15.75">
      <c r="A21" s="93" t="s">
        <v>61</v>
      </c>
      <c r="B21" s="93" t="s">
        <v>62</v>
      </c>
      <c r="C21" s="100">
        <v>92</v>
      </c>
      <c r="D21" s="101">
        <v>43</v>
      </c>
      <c r="E21" s="101">
        <v>43</v>
      </c>
      <c r="F21" s="101">
        <v>31</v>
      </c>
      <c r="G21" s="101">
        <v>16</v>
      </c>
      <c r="H21" s="173">
        <v>0</v>
      </c>
      <c r="I21" s="173">
        <v>0</v>
      </c>
      <c r="J21" s="173">
        <v>0</v>
      </c>
      <c r="K21" s="173">
        <v>0</v>
      </c>
      <c r="L21" s="102">
        <v>1</v>
      </c>
      <c r="M21" s="102">
        <v>1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20"/>
      <c r="T21" s="82"/>
      <c r="U21" s="148"/>
      <c r="V21" s="148"/>
      <c r="W21" s="148"/>
      <c r="X21" s="149"/>
      <c r="Y21" s="148">
        <f t="shared" si="0"/>
        <v>92</v>
      </c>
      <c r="Z21" s="138"/>
      <c r="AA21" s="133"/>
      <c r="AB21" s="133"/>
      <c r="AC21" s="133"/>
    </row>
    <row r="22" spans="1:29" s="180" customFormat="1" ht="15.75">
      <c r="A22" s="93" t="s">
        <v>63</v>
      </c>
      <c r="B22" s="93" t="s">
        <v>64</v>
      </c>
      <c r="C22" s="100">
        <v>159</v>
      </c>
      <c r="D22" s="101">
        <v>51</v>
      </c>
      <c r="E22" s="101">
        <v>51</v>
      </c>
      <c r="F22" s="101">
        <v>82</v>
      </c>
      <c r="G22" s="101">
        <v>5</v>
      </c>
      <c r="H22" s="173">
        <v>0</v>
      </c>
      <c r="I22" s="173">
        <v>0</v>
      </c>
      <c r="J22" s="173">
        <v>0</v>
      </c>
      <c r="K22" s="173">
        <v>0</v>
      </c>
      <c r="L22" s="102">
        <v>10</v>
      </c>
      <c r="M22" s="102">
        <v>10</v>
      </c>
      <c r="N22" s="102">
        <v>0</v>
      </c>
      <c r="O22" s="102">
        <v>1</v>
      </c>
      <c r="P22" s="102">
        <v>0</v>
      </c>
      <c r="Q22" s="102">
        <v>0</v>
      </c>
      <c r="R22" s="102">
        <v>0</v>
      </c>
      <c r="S22" s="120"/>
      <c r="T22" s="82"/>
      <c r="U22" s="148"/>
      <c r="V22" s="148"/>
      <c r="W22" s="148"/>
      <c r="X22" s="149"/>
      <c r="Y22" s="148">
        <f t="shared" si="0"/>
        <v>159</v>
      </c>
      <c r="Z22" s="138"/>
      <c r="AA22" s="133"/>
      <c r="AB22" s="133"/>
      <c r="AC22" s="133"/>
    </row>
    <row r="23" spans="1:29" s="180" customFormat="1" ht="15.75">
      <c r="A23" s="93" t="s">
        <v>65</v>
      </c>
      <c r="B23" s="93" t="s">
        <v>66</v>
      </c>
      <c r="C23" s="100">
        <v>72</v>
      </c>
      <c r="D23" s="101">
        <v>39</v>
      </c>
      <c r="E23" s="101">
        <v>39</v>
      </c>
      <c r="F23" s="101">
        <v>25</v>
      </c>
      <c r="G23" s="101">
        <v>6</v>
      </c>
      <c r="H23" s="102">
        <v>0</v>
      </c>
      <c r="I23" s="102">
        <v>0</v>
      </c>
      <c r="J23" s="102">
        <v>0</v>
      </c>
      <c r="K23" s="102">
        <v>0</v>
      </c>
      <c r="L23" s="102">
        <v>1</v>
      </c>
      <c r="M23" s="102">
        <v>1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20"/>
      <c r="T23" s="82"/>
      <c r="U23" s="148"/>
      <c r="V23" s="148"/>
      <c r="W23" s="148"/>
      <c r="X23" s="149"/>
      <c r="Y23" s="148">
        <f t="shared" si="0"/>
        <v>72</v>
      </c>
      <c r="Z23" s="138"/>
      <c r="AA23" s="133"/>
      <c r="AB23" s="133"/>
      <c r="AC23" s="133"/>
    </row>
    <row r="24" spans="1:29" s="180" customFormat="1" ht="15.75">
      <c r="A24" s="93" t="s">
        <v>67</v>
      </c>
      <c r="B24" s="93" t="s">
        <v>68</v>
      </c>
      <c r="C24" s="100">
        <v>141</v>
      </c>
      <c r="D24" s="101">
        <v>67</v>
      </c>
      <c r="E24" s="101">
        <v>67</v>
      </c>
      <c r="F24" s="101">
        <v>67</v>
      </c>
      <c r="G24" s="102">
        <v>3</v>
      </c>
      <c r="H24" s="102">
        <v>0</v>
      </c>
      <c r="I24" s="102">
        <v>1</v>
      </c>
      <c r="J24" s="102">
        <v>0</v>
      </c>
      <c r="K24" s="102">
        <v>0</v>
      </c>
      <c r="L24" s="102">
        <v>0</v>
      </c>
      <c r="M24" s="102">
        <v>3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20"/>
      <c r="T24" s="82"/>
      <c r="U24" s="148"/>
      <c r="V24" s="148"/>
      <c r="W24" s="148"/>
      <c r="X24" s="149"/>
      <c r="Y24" s="148">
        <f t="shared" si="0"/>
        <v>141</v>
      </c>
      <c r="Z24" s="138"/>
      <c r="AA24" s="133"/>
      <c r="AB24" s="133"/>
      <c r="AC24" s="133"/>
    </row>
    <row r="25" spans="1:29" s="180" customFormat="1" ht="15.75">
      <c r="A25" s="93" t="s">
        <v>69</v>
      </c>
      <c r="B25" s="93" t="s">
        <v>70</v>
      </c>
      <c r="C25" s="100">
        <v>107</v>
      </c>
      <c r="D25" s="101">
        <v>44</v>
      </c>
      <c r="E25" s="101">
        <v>63</v>
      </c>
      <c r="F25" s="101">
        <v>41</v>
      </c>
      <c r="G25" s="102">
        <v>2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1</v>
      </c>
      <c r="P25" s="102">
        <v>0</v>
      </c>
      <c r="Q25" s="102">
        <v>0</v>
      </c>
      <c r="R25" s="102">
        <v>0</v>
      </c>
      <c r="S25" s="120"/>
      <c r="T25" s="82"/>
      <c r="U25" s="148"/>
      <c r="V25" s="148"/>
      <c r="W25" s="148"/>
      <c r="X25" s="149"/>
      <c r="Y25" s="148">
        <f t="shared" si="0"/>
        <v>107</v>
      </c>
      <c r="Z25" s="138"/>
      <c r="AA25" s="133"/>
      <c r="AB25" s="133"/>
      <c r="AC25" s="133"/>
    </row>
    <row r="26" spans="1:29" s="180" customFormat="1" ht="15.75">
      <c r="A26" s="91" t="s">
        <v>71</v>
      </c>
      <c r="B26" s="91" t="s">
        <v>72</v>
      </c>
      <c r="C26" s="120">
        <v>123</v>
      </c>
      <c r="D26" s="120">
        <v>58</v>
      </c>
      <c r="E26" s="120">
        <v>58</v>
      </c>
      <c r="F26" s="120">
        <v>47</v>
      </c>
      <c r="G26" s="120">
        <v>12</v>
      </c>
      <c r="H26" s="120">
        <v>0</v>
      </c>
      <c r="I26" s="120">
        <v>0</v>
      </c>
      <c r="J26" s="120">
        <v>0</v>
      </c>
      <c r="K26" s="120">
        <v>1</v>
      </c>
      <c r="L26" s="120">
        <v>4</v>
      </c>
      <c r="M26" s="120">
        <v>1</v>
      </c>
      <c r="N26" s="120">
        <v>0</v>
      </c>
      <c r="O26" s="120">
        <v>0</v>
      </c>
      <c r="P26" s="120">
        <v>0</v>
      </c>
      <c r="Q26" s="120">
        <v>0</v>
      </c>
      <c r="R26" s="120"/>
      <c r="S26" s="120"/>
      <c r="T26" s="82"/>
      <c r="U26" s="148"/>
      <c r="V26" s="148"/>
      <c r="W26" s="148"/>
      <c r="X26" s="149"/>
      <c r="Y26" s="148">
        <f t="shared" si="0"/>
        <v>123</v>
      </c>
      <c r="Z26" s="138"/>
      <c r="AA26" s="133"/>
      <c r="AB26" s="133"/>
      <c r="AC26" s="133"/>
    </row>
    <row r="27" spans="1:29" s="83" customFormat="1" ht="15.75">
      <c r="A27" s="93" t="s">
        <v>73</v>
      </c>
      <c r="B27" s="93" t="s">
        <v>74</v>
      </c>
      <c r="C27" s="100">
        <v>4839</v>
      </c>
      <c r="D27" s="101">
        <v>2410</v>
      </c>
      <c r="E27" s="101">
        <v>2410</v>
      </c>
      <c r="F27" s="101">
        <v>2306</v>
      </c>
      <c r="G27" s="101">
        <v>42</v>
      </c>
      <c r="H27" s="102">
        <v>35</v>
      </c>
      <c r="I27" s="102">
        <v>8</v>
      </c>
      <c r="J27" s="102">
        <v>0</v>
      </c>
      <c r="K27" s="102">
        <v>4</v>
      </c>
      <c r="L27" s="102">
        <v>33</v>
      </c>
      <c r="M27" s="102">
        <v>1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20"/>
      <c r="T27" s="82"/>
      <c r="U27" s="80"/>
      <c r="V27" s="80"/>
      <c r="W27" s="80"/>
      <c r="X27" s="81"/>
      <c r="Y27" s="80">
        <f t="shared" si="0"/>
        <v>4839</v>
      </c>
      <c r="Z27" s="73"/>
      <c r="AA27" s="11"/>
      <c r="AB27" s="11"/>
      <c r="AC27" s="11"/>
    </row>
    <row r="28" spans="1:29" s="180" customFormat="1" ht="15.75">
      <c r="A28" s="93" t="s">
        <v>75</v>
      </c>
      <c r="B28" s="93" t="s">
        <v>76</v>
      </c>
      <c r="C28" s="100">
        <v>206</v>
      </c>
      <c r="D28" s="101">
        <v>72</v>
      </c>
      <c r="E28" s="101">
        <v>80</v>
      </c>
      <c r="F28" s="101">
        <v>95</v>
      </c>
      <c r="G28" s="101">
        <v>3</v>
      </c>
      <c r="H28" s="102">
        <v>0</v>
      </c>
      <c r="I28" s="102">
        <v>0</v>
      </c>
      <c r="J28" s="102">
        <v>0</v>
      </c>
      <c r="K28" s="102">
        <v>0</v>
      </c>
      <c r="L28" s="102">
        <v>28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20"/>
      <c r="T28" s="82"/>
      <c r="U28" s="148"/>
      <c r="V28" s="148"/>
      <c r="W28" s="148"/>
      <c r="X28" s="149"/>
      <c r="Y28" s="148">
        <f t="shared" si="0"/>
        <v>206</v>
      </c>
      <c r="Z28" s="138"/>
      <c r="AA28" s="133"/>
      <c r="AB28" s="133"/>
      <c r="AC28" s="133"/>
    </row>
    <row r="29" spans="1:29" s="180" customFormat="1" ht="15.75">
      <c r="A29" s="93" t="s">
        <v>77</v>
      </c>
      <c r="B29" s="93" t="s">
        <v>78</v>
      </c>
      <c r="C29" s="190">
        <v>340</v>
      </c>
      <c r="D29" s="126">
        <v>151</v>
      </c>
      <c r="E29" s="126">
        <v>151</v>
      </c>
      <c r="F29" s="126">
        <v>162</v>
      </c>
      <c r="G29" s="102">
        <v>6</v>
      </c>
      <c r="H29" s="102">
        <v>0</v>
      </c>
      <c r="I29" s="102">
        <v>1</v>
      </c>
      <c r="J29" s="102">
        <v>0</v>
      </c>
      <c r="K29" s="102">
        <v>3</v>
      </c>
      <c r="L29" s="102">
        <v>10</v>
      </c>
      <c r="M29" s="102">
        <v>6</v>
      </c>
      <c r="N29" s="102">
        <v>1</v>
      </c>
      <c r="O29" s="102">
        <v>0</v>
      </c>
      <c r="P29" s="102">
        <v>0</v>
      </c>
      <c r="Q29" s="102">
        <v>0</v>
      </c>
      <c r="R29" s="102">
        <v>0</v>
      </c>
      <c r="S29" s="120"/>
      <c r="T29" s="84"/>
      <c r="U29" s="148"/>
      <c r="V29" s="148"/>
      <c r="W29" s="148"/>
      <c r="X29" s="149"/>
      <c r="Y29" s="148">
        <f t="shared" si="0"/>
        <v>340</v>
      </c>
      <c r="Z29" s="138"/>
      <c r="AA29" s="133"/>
      <c r="AB29" s="133"/>
      <c r="AC29" s="133"/>
    </row>
    <row r="30" spans="1:29" s="180" customFormat="1" ht="15.75">
      <c r="A30" s="93" t="s">
        <v>79</v>
      </c>
      <c r="B30" s="93" t="s">
        <v>80</v>
      </c>
      <c r="C30" s="191">
        <v>197</v>
      </c>
      <c r="D30" s="192">
        <v>113</v>
      </c>
      <c r="E30" s="192">
        <v>113</v>
      </c>
      <c r="F30" s="192">
        <v>78</v>
      </c>
      <c r="G30" s="192">
        <v>2</v>
      </c>
      <c r="H30" s="102">
        <v>3</v>
      </c>
      <c r="I30" s="102">
        <v>0</v>
      </c>
      <c r="J30" s="102">
        <v>0</v>
      </c>
      <c r="K30" s="102">
        <v>0</v>
      </c>
      <c r="L30" s="153">
        <v>0</v>
      </c>
      <c r="M30" s="102">
        <v>0</v>
      </c>
      <c r="N30" s="102">
        <v>1</v>
      </c>
      <c r="O30" s="102">
        <v>0</v>
      </c>
      <c r="P30" s="102">
        <v>0</v>
      </c>
      <c r="Q30" s="102">
        <v>0</v>
      </c>
      <c r="R30" s="102">
        <v>0</v>
      </c>
      <c r="S30" s="120"/>
      <c r="T30" s="84"/>
      <c r="U30" s="148"/>
      <c r="V30" s="148"/>
      <c r="W30" s="148"/>
      <c r="X30" s="149"/>
      <c r="Y30" s="148">
        <f t="shared" si="0"/>
        <v>197</v>
      </c>
      <c r="Z30" s="138"/>
      <c r="AA30" s="133"/>
      <c r="AB30" s="133"/>
      <c r="AC30" s="133"/>
    </row>
    <row r="31" spans="1:29" s="148" customFormat="1" ht="15.75">
      <c r="A31" s="91" t="s">
        <v>85</v>
      </c>
      <c r="B31" s="91" t="s">
        <v>81</v>
      </c>
      <c r="C31" s="126">
        <v>28</v>
      </c>
      <c r="D31" s="126">
        <v>11</v>
      </c>
      <c r="E31" s="126">
        <v>11</v>
      </c>
      <c r="F31" s="126">
        <v>12</v>
      </c>
      <c r="G31" s="102">
        <v>5</v>
      </c>
      <c r="H31" s="102">
        <v>0</v>
      </c>
      <c r="I31" s="102">
        <v>0</v>
      </c>
      <c r="J31" s="102">
        <v>0</v>
      </c>
      <c r="K31" s="102" t="s">
        <v>89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20"/>
      <c r="T31" s="84"/>
      <c r="X31" s="149"/>
      <c r="Y31" s="148">
        <f t="shared" si="0"/>
        <v>28</v>
      </c>
      <c r="Z31" s="138"/>
      <c r="AA31" s="133"/>
      <c r="AB31" s="133"/>
      <c r="AC31" s="133"/>
    </row>
    <row r="32" spans="1:29" s="83" customFormat="1" ht="15.75">
      <c r="A32" s="92" t="s">
        <v>86</v>
      </c>
      <c r="B32" s="92" t="s">
        <v>82</v>
      </c>
      <c r="C32" s="126">
        <v>130</v>
      </c>
      <c r="D32" s="126">
        <v>116</v>
      </c>
      <c r="E32" s="126">
        <v>116</v>
      </c>
      <c r="F32" s="126">
        <v>13</v>
      </c>
      <c r="G32" s="126">
        <v>1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02">
        <v>0</v>
      </c>
      <c r="Q32" s="102">
        <v>0</v>
      </c>
      <c r="R32" s="102">
        <v>0</v>
      </c>
      <c r="S32" s="120"/>
      <c r="T32" s="84"/>
      <c r="U32" s="84"/>
      <c r="V32" s="84"/>
      <c r="W32" s="84"/>
      <c r="X32" s="84"/>
      <c r="Y32" s="80">
        <f t="shared" si="0"/>
        <v>130</v>
      </c>
      <c r="Z32" s="73"/>
      <c r="AA32" s="74"/>
      <c r="AB32" s="74"/>
      <c r="AC32" s="74"/>
    </row>
    <row r="33" spans="1:29" s="3" customFormat="1" ht="15.75">
      <c r="A33" s="91" t="s">
        <v>87</v>
      </c>
      <c r="B33" s="127" t="s">
        <v>83</v>
      </c>
      <c r="C33" s="126">
        <v>121</v>
      </c>
      <c r="D33" s="126">
        <v>73</v>
      </c>
      <c r="E33" s="126">
        <v>78</v>
      </c>
      <c r="F33" s="126">
        <v>42</v>
      </c>
      <c r="G33" s="126">
        <v>1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20"/>
      <c r="T33" s="89"/>
      <c r="U33" s="77"/>
      <c r="V33" s="77"/>
      <c r="W33" s="77"/>
      <c r="X33" s="79"/>
      <c r="Y33" s="78">
        <f t="shared" si="0"/>
        <v>121</v>
      </c>
      <c r="Z33" s="73"/>
      <c r="AA33" s="11"/>
      <c r="AB33" s="11"/>
      <c r="AC33" s="11"/>
    </row>
    <row r="34" spans="1:29" s="134" customFormat="1" ht="15.75">
      <c r="A34" s="91" t="s">
        <v>88</v>
      </c>
      <c r="B34" s="127" t="s">
        <v>84</v>
      </c>
      <c r="C34" s="126">
        <v>110</v>
      </c>
      <c r="D34" s="126">
        <v>73</v>
      </c>
      <c r="E34" s="126">
        <v>73</v>
      </c>
      <c r="F34" s="126">
        <v>36</v>
      </c>
      <c r="G34" s="126">
        <v>1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20"/>
      <c r="T34" s="90"/>
      <c r="U34" s="135"/>
      <c r="V34" s="135"/>
      <c r="W34" s="135"/>
      <c r="X34" s="136"/>
      <c r="Y34" s="137">
        <f t="shared" si="0"/>
        <v>110</v>
      </c>
      <c r="Z34" s="138"/>
      <c r="AA34" s="133"/>
      <c r="AB34" s="133"/>
      <c r="AC34" s="133"/>
    </row>
    <row r="35" spans="1:29" s="3" customFormat="1" ht="15.75">
      <c r="A35" s="91"/>
      <c r="B35" s="104" t="s">
        <v>29</v>
      </c>
      <c r="C35" s="118">
        <f>SUM(C7:C34)</f>
        <v>10091</v>
      </c>
      <c r="D35" s="118"/>
      <c r="E35" s="118">
        <f>SUM(E7:E34)</f>
        <v>4629</v>
      </c>
      <c r="F35" s="118">
        <f aca="true" t="shared" si="1" ref="F35:R35">SUM(F7:F34)</f>
        <v>4677</v>
      </c>
      <c r="G35" s="118">
        <f t="shared" si="1"/>
        <v>534</v>
      </c>
      <c r="H35" s="118">
        <f t="shared" si="1"/>
        <v>43</v>
      </c>
      <c r="I35" s="118">
        <f t="shared" si="1"/>
        <v>11</v>
      </c>
      <c r="J35" s="118">
        <f t="shared" si="1"/>
        <v>0</v>
      </c>
      <c r="K35" s="118">
        <f t="shared" si="1"/>
        <v>8</v>
      </c>
      <c r="L35" s="118">
        <f t="shared" si="1"/>
        <v>132</v>
      </c>
      <c r="M35" s="118">
        <f t="shared" si="1"/>
        <v>53</v>
      </c>
      <c r="N35" s="118">
        <f t="shared" si="1"/>
        <v>2</v>
      </c>
      <c r="O35" s="118">
        <f t="shared" si="1"/>
        <v>2</v>
      </c>
      <c r="P35" s="118">
        <f t="shared" si="1"/>
        <v>0</v>
      </c>
      <c r="Q35" s="118">
        <f t="shared" si="1"/>
        <v>0</v>
      </c>
      <c r="R35" s="118">
        <f t="shared" si="1"/>
        <v>0</v>
      </c>
      <c r="S35" s="120"/>
      <c r="T35" s="90"/>
      <c r="U35" s="5"/>
      <c r="V35" s="5"/>
      <c r="W35" s="5"/>
      <c r="X35" s="7"/>
      <c r="Y35" s="21">
        <f t="shared" si="0"/>
        <v>10091</v>
      </c>
      <c r="Z35" s="73"/>
      <c r="AA35" s="11"/>
      <c r="AB35" s="11"/>
      <c r="AC35" s="11"/>
    </row>
    <row r="36" spans="1:29" s="3" customFormat="1" ht="15.75">
      <c r="A36" s="23"/>
      <c r="B36" s="20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0"/>
      <c r="T36" s="90"/>
      <c r="U36" s="5"/>
      <c r="V36" s="5"/>
      <c r="W36" s="5"/>
      <c r="X36" s="7"/>
      <c r="Y36" s="21">
        <f t="shared" si="0"/>
        <v>0</v>
      </c>
      <c r="Z36" s="73"/>
      <c r="AA36" s="11"/>
      <c r="AB36" s="11"/>
      <c r="AC36" s="11"/>
    </row>
    <row r="37" spans="1:29" ht="15.75">
      <c r="A37" s="5"/>
      <c r="B37" s="22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0"/>
      <c r="T37" s="90"/>
      <c r="U37" s="5"/>
      <c r="V37" s="5"/>
      <c r="W37" s="5"/>
      <c r="X37" s="7"/>
      <c r="Y37" s="21">
        <f t="shared" si="0"/>
        <v>0</v>
      </c>
      <c r="Z37" s="73"/>
      <c r="AA37" s="11"/>
      <c r="AB37" s="11"/>
      <c r="AC37" s="11"/>
    </row>
    <row r="38" spans="1:29" s="2" customFormat="1" ht="15.75">
      <c r="A38" s="5"/>
      <c r="B38" s="22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0"/>
      <c r="T38" s="90"/>
      <c r="U38" s="5"/>
      <c r="V38" s="5"/>
      <c r="W38" s="5"/>
      <c r="X38" s="7"/>
      <c r="Y38" s="21">
        <f t="shared" si="0"/>
        <v>0</v>
      </c>
      <c r="Z38" s="73"/>
      <c r="AA38" s="73"/>
      <c r="AB38" s="73"/>
      <c r="AC38" s="73"/>
    </row>
    <row r="39" spans="1:29" ht="15.75">
      <c r="A39" s="12"/>
      <c r="B39" s="22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21"/>
      <c r="P39" s="21"/>
      <c r="Q39" s="21"/>
      <c r="R39" s="21"/>
      <c r="S39" s="7"/>
      <c r="T39" s="8"/>
      <c r="U39" s="5"/>
      <c r="V39" s="5"/>
      <c r="W39" s="5"/>
      <c r="X39" s="7"/>
      <c r="Y39" s="21">
        <f t="shared" si="0"/>
        <v>0</v>
      </c>
      <c r="Z39" s="73"/>
      <c r="AA39" s="11"/>
      <c r="AB39" s="11"/>
      <c r="AC39" s="11"/>
    </row>
    <row r="40" spans="1:29" ht="15.75">
      <c r="A40" s="12"/>
      <c r="B40" s="22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21"/>
      <c r="P40" s="21"/>
      <c r="Q40" s="21"/>
      <c r="R40" s="21"/>
      <c r="S40" s="7"/>
      <c r="T40" s="8"/>
      <c r="U40" s="5"/>
      <c r="V40" s="5"/>
      <c r="W40" s="5"/>
      <c r="X40" s="7"/>
      <c r="Y40" s="21">
        <f t="shared" si="0"/>
        <v>0</v>
      </c>
      <c r="Z40" s="73"/>
      <c r="AA40" s="11"/>
      <c r="AB40" s="11"/>
      <c r="AC40" s="11"/>
    </row>
    <row r="41" spans="1:29" ht="15.75">
      <c r="A41" s="12"/>
      <c r="B41" s="22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21"/>
      <c r="P41" s="21"/>
      <c r="Q41" s="21"/>
      <c r="R41" s="21"/>
      <c r="S41" s="7"/>
      <c r="T41" s="8"/>
      <c r="U41" s="5"/>
      <c r="V41" s="5"/>
      <c r="W41" s="5"/>
      <c r="X41" s="7"/>
      <c r="Y41" s="21">
        <f t="shared" si="0"/>
        <v>0</v>
      </c>
      <c r="Z41" s="73"/>
      <c r="AA41" s="11"/>
      <c r="AB41" s="11"/>
      <c r="AC41" s="11"/>
    </row>
    <row r="42" spans="1:29" ht="15.75">
      <c r="A42" s="5"/>
      <c r="B42" s="22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21"/>
      <c r="P42" s="21"/>
      <c r="Q42" s="21"/>
      <c r="R42" s="21"/>
      <c r="S42" s="7"/>
      <c r="T42" s="8"/>
      <c r="U42" s="5"/>
      <c r="V42" s="5"/>
      <c r="W42" s="5"/>
      <c r="X42" s="7"/>
      <c r="Y42" s="21">
        <f>SUM(E42:R42)</f>
        <v>0</v>
      </c>
      <c r="Z42" s="73" t="str">
        <f aca="true" t="shared" si="2" ref="Z42:Z51">IF(D42-Y42=0," ","ОШИБКА")</f>
        <v> </v>
      </c>
      <c r="AA42" s="11">
        <f aca="true" t="shared" si="3" ref="AA42:AA50">SUM(U42:W42)</f>
        <v>0</v>
      </c>
      <c r="AB42" s="11" t="str">
        <f aca="true" t="shared" si="4" ref="AB42:AB50">IF(T42-AA42=0," ","ОШИБКА")</f>
        <v> </v>
      </c>
      <c r="AC42" s="11" t="str">
        <f aca="true" t="shared" si="5" ref="AC42:AC50">IF(D42+T42=C42," ","ОШИБКА")</f>
        <v> </v>
      </c>
    </row>
    <row r="43" spans="1:29" ht="15.75">
      <c r="A43" s="12"/>
      <c r="B43" s="22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21"/>
      <c r="P43" s="21"/>
      <c r="Q43" s="21"/>
      <c r="R43" s="21"/>
      <c r="S43" s="7"/>
      <c r="T43" s="8"/>
      <c r="U43" s="5"/>
      <c r="V43" s="5"/>
      <c r="W43" s="5"/>
      <c r="X43" s="7"/>
      <c r="Y43" s="21">
        <f aca="true" t="shared" si="6" ref="Y43:Y50">SUM(E43:R43)</f>
        <v>0</v>
      </c>
      <c r="Z43" s="73" t="str">
        <f t="shared" si="2"/>
        <v> </v>
      </c>
      <c r="AA43" s="11">
        <f t="shared" si="3"/>
        <v>0</v>
      </c>
      <c r="AB43" s="11" t="str">
        <f t="shared" si="4"/>
        <v> </v>
      </c>
      <c r="AC43" s="11" t="str">
        <f t="shared" si="5"/>
        <v> </v>
      </c>
    </row>
    <row r="44" spans="1:29" ht="15.75">
      <c r="A44" s="5"/>
      <c r="B44" s="22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21"/>
      <c r="P44" s="21"/>
      <c r="Q44" s="21"/>
      <c r="R44" s="21"/>
      <c r="S44" s="7"/>
      <c r="T44" s="8"/>
      <c r="U44" s="5"/>
      <c r="V44" s="5"/>
      <c r="W44" s="5"/>
      <c r="X44" s="7"/>
      <c r="Y44" s="21">
        <f t="shared" si="6"/>
        <v>0</v>
      </c>
      <c r="Z44" s="73" t="str">
        <f t="shared" si="2"/>
        <v> </v>
      </c>
      <c r="AA44" s="11">
        <f t="shared" si="3"/>
        <v>0</v>
      </c>
      <c r="AB44" s="11" t="str">
        <f t="shared" si="4"/>
        <v> </v>
      </c>
      <c r="AC44" s="11" t="str">
        <f t="shared" si="5"/>
        <v> </v>
      </c>
    </row>
    <row r="45" spans="1:29" ht="15.75">
      <c r="A45" s="12"/>
      <c r="B45" s="22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21"/>
      <c r="P45" s="21"/>
      <c r="Q45" s="21"/>
      <c r="R45" s="21"/>
      <c r="S45" s="7"/>
      <c r="T45" s="8"/>
      <c r="U45" s="5"/>
      <c r="V45" s="5"/>
      <c r="W45" s="5"/>
      <c r="X45" s="7"/>
      <c r="Y45" s="21">
        <f t="shared" si="6"/>
        <v>0</v>
      </c>
      <c r="Z45" s="73" t="str">
        <f t="shared" si="2"/>
        <v> </v>
      </c>
      <c r="AA45" s="11">
        <f t="shared" si="3"/>
        <v>0</v>
      </c>
      <c r="AB45" s="11" t="str">
        <f t="shared" si="4"/>
        <v> </v>
      </c>
      <c r="AC45" s="11" t="str">
        <f t="shared" si="5"/>
        <v> </v>
      </c>
    </row>
    <row r="46" spans="1:29" ht="15.75">
      <c r="A46" s="12"/>
      <c r="B46" s="22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21"/>
      <c r="P46" s="21"/>
      <c r="Q46" s="21"/>
      <c r="R46" s="21"/>
      <c r="S46" s="7"/>
      <c r="T46" s="8"/>
      <c r="U46" s="5"/>
      <c r="V46" s="5"/>
      <c r="W46" s="5"/>
      <c r="X46" s="7"/>
      <c r="Y46" s="21">
        <f t="shared" si="6"/>
        <v>0</v>
      </c>
      <c r="Z46" s="73" t="str">
        <f t="shared" si="2"/>
        <v> </v>
      </c>
      <c r="AA46" s="11">
        <f t="shared" si="3"/>
        <v>0</v>
      </c>
      <c r="AB46" s="11" t="str">
        <f t="shared" si="4"/>
        <v> </v>
      </c>
      <c r="AC46" s="11" t="str">
        <f t="shared" si="5"/>
        <v> </v>
      </c>
    </row>
    <row r="47" spans="1:29" ht="15.75">
      <c r="A47" s="12"/>
      <c r="B47" s="22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21"/>
      <c r="P47" s="21"/>
      <c r="Q47" s="21"/>
      <c r="R47" s="21"/>
      <c r="S47" s="7"/>
      <c r="T47" s="8"/>
      <c r="U47" s="5"/>
      <c r="V47" s="5"/>
      <c r="W47" s="5"/>
      <c r="X47" s="7"/>
      <c r="Y47" s="21">
        <f t="shared" si="6"/>
        <v>0</v>
      </c>
      <c r="Z47" s="73" t="str">
        <f t="shared" si="2"/>
        <v> </v>
      </c>
      <c r="AA47" s="11">
        <f t="shared" si="3"/>
        <v>0</v>
      </c>
      <c r="AB47" s="11" t="str">
        <f t="shared" si="4"/>
        <v> </v>
      </c>
      <c r="AC47" s="11" t="str">
        <f t="shared" si="5"/>
        <v> </v>
      </c>
    </row>
    <row r="48" spans="1:29" ht="15.75">
      <c r="A48" s="12"/>
      <c r="B48" s="22"/>
      <c r="C48" s="4"/>
      <c r="D48" s="4"/>
      <c r="E48" s="4"/>
      <c r="F48" s="4"/>
      <c r="G48" s="4"/>
      <c r="H48" s="5"/>
      <c r="I48" s="5"/>
      <c r="J48" s="5"/>
      <c r="K48" s="5"/>
      <c r="L48" s="5"/>
      <c r="M48" s="5"/>
      <c r="N48" s="5"/>
      <c r="O48" s="21"/>
      <c r="P48" s="21"/>
      <c r="Q48" s="21"/>
      <c r="R48" s="21"/>
      <c r="S48" s="7"/>
      <c r="T48" s="8"/>
      <c r="U48" s="5"/>
      <c r="V48" s="5"/>
      <c r="W48" s="5"/>
      <c r="X48" s="7"/>
      <c r="Y48" s="21">
        <f t="shared" si="6"/>
        <v>0</v>
      </c>
      <c r="Z48" s="73" t="str">
        <f t="shared" si="2"/>
        <v> </v>
      </c>
      <c r="AA48" s="11">
        <f t="shared" si="3"/>
        <v>0</v>
      </c>
      <c r="AB48" s="11" t="str">
        <f t="shared" si="4"/>
        <v> </v>
      </c>
      <c r="AC48" s="11" t="str">
        <f t="shared" si="5"/>
        <v> </v>
      </c>
    </row>
    <row r="49" spans="1:29" ht="16.5" thickBot="1">
      <c r="A49" s="15"/>
      <c r="B49" s="25"/>
      <c r="C49" s="24"/>
      <c r="D49" s="24"/>
      <c r="E49" s="24"/>
      <c r="F49" s="24"/>
      <c r="G49" s="24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8"/>
      <c r="T49" s="8"/>
      <c r="U49" s="5"/>
      <c r="V49" s="5"/>
      <c r="W49" s="5"/>
      <c r="X49" s="7"/>
      <c r="Y49" s="21">
        <f t="shared" si="6"/>
        <v>0</v>
      </c>
      <c r="Z49" s="73" t="str">
        <f t="shared" si="2"/>
        <v> </v>
      </c>
      <c r="AA49" s="11">
        <f t="shared" si="3"/>
        <v>0</v>
      </c>
      <c r="AB49" s="11" t="str">
        <f t="shared" si="4"/>
        <v> </v>
      </c>
      <c r="AC49" s="11" t="str">
        <f t="shared" si="5"/>
        <v> </v>
      </c>
    </row>
    <row r="50" spans="1:29" ht="16.5" thickBot="1">
      <c r="A50" s="6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1"/>
      <c r="Q50" s="31"/>
      <c r="R50" s="31"/>
      <c r="S50" s="31"/>
      <c r="T50" s="32"/>
      <c r="U50" s="33"/>
      <c r="V50" s="33"/>
      <c r="W50" s="33"/>
      <c r="X50" s="34"/>
      <c r="Y50" s="21">
        <f t="shared" si="6"/>
        <v>0</v>
      </c>
      <c r="Z50" s="73" t="str">
        <f t="shared" si="2"/>
        <v> </v>
      </c>
      <c r="AA50" s="74">
        <f t="shared" si="3"/>
        <v>0</v>
      </c>
      <c r="AB50" s="74" t="str">
        <f t="shared" si="4"/>
        <v> </v>
      </c>
      <c r="AC50" s="74" t="str">
        <f t="shared" si="5"/>
        <v> </v>
      </c>
    </row>
    <row r="51" spans="2:2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5"/>
      <c r="T51" s="2"/>
      <c r="U51" s="2"/>
      <c r="V51" s="2"/>
      <c r="W51" s="2"/>
      <c r="X51" s="35"/>
      <c r="Y51" s="2"/>
      <c r="Z51" s="73" t="str">
        <f t="shared" si="2"/>
        <v> </v>
      </c>
      <c r="AA51" s="11"/>
      <c r="AB51" s="11"/>
      <c r="AC51" s="11"/>
    </row>
    <row r="52" spans="2:2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5"/>
      <c r="T52" s="2"/>
      <c r="U52" s="2"/>
      <c r="V52" s="2"/>
      <c r="W52" s="2"/>
      <c r="X52" s="35"/>
      <c r="Y52" s="2"/>
      <c r="Z52" s="73"/>
      <c r="AA52" s="11"/>
      <c r="AB52" s="11"/>
      <c r="AC52" s="11"/>
    </row>
    <row r="53" spans="2:2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2"/>
      <c r="U53" s="2"/>
      <c r="V53" s="2"/>
      <c r="W53" s="2"/>
      <c r="X53" s="35"/>
      <c r="Y53" s="2"/>
      <c r="Z53" s="36"/>
    </row>
    <row r="54" spans="2:2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5"/>
      <c r="T54" s="2"/>
      <c r="U54" s="2"/>
      <c r="V54" s="2"/>
      <c r="W54" s="2"/>
      <c r="X54" s="35"/>
      <c r="Y54" s="2"/>
      <c r="Z54" s="36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5"/>
      <c r="T55" s="2"/>
      <c r="U55" s="2"/>
      <c r="V55" s="2"/>
      <c r="W55" s="2"/>
      <c r="X55" s="35"/>
      <c r="Y55" s="2"/>
      <c r="Z55" s="36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5"/>
      <c r="T56" s="2"/>
      <c r="U56" s="2"/>
      <c r="V56" s="2"/>
      <c r="W56" s="2"/>
      <c r="X56" s="35"/>
      <c r="Y56" s="2"/>
      <c r="Z56" s="36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5"/>
      <c r="T57" s="2"/>
      <c r="U57" s="2"/>
      <c r="V57" s="2"/>
      <c r="W57" s="2"/>
      <c r="X57" s="35"/>
      <c r="Y57" s="2"/>
      <c r="Z57" s="36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5"/>
      <c r="T58" s="2"/>
      <c r="U58" s="2"/>
      <c r="V58" s="2"/>
      <c r="W58" s="2"/>
      <c r="X58" s="35"/>
      <c r="Y58" s="2"/>
      <c r="Z58" s="36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5"/>
      <c r="T59" s="2"/>
      <c r="U59" s="2"/>
      <c r="V59" s="2"/>
      <c r="W59" s="2"/>
      <c r="X59" s="35"/>
      <c r="Y59" s="2"/>
      <c r="Z59" s="36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5"/>
      <c r="T60" s="2"/>
      <c r="U60" s="2"/>
      <c r="V60" s="2"/>
      <c r="W60" s="2"/>
      <c r="X60" s="35"/>
      <c r="Y60" s="2"/>
      <c r="Z60" s="36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5"/>
      <c r="T61" s="2"/>
      <c r="U61" s="2"/>
      <c r="V61" s="2"/>
      <c r="W61" s="2"/>
      <c r="X61" s="35"/>
      <c r="Y61" s="2"/>
      <c r="Z61" s="36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5"/>
      <c r="T62" s="2"/>
      <c r="U62" s="2"/>
      <c r="V62" s="2"/>
      <c r="W62" s="2"/>
      <c r="X62" s="35"/>
      <c r="Y62" s="2"/>
      <c r="Z62" s="36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5"/>
      <c r="T63" s="2"/>
      <c r="U63" s="2"/>
      <c r="V63" s="2"/>
      <c r="W63" s="2"/>
      <c r="X63" s="35"/>
      <c r="Y63" s="2"/>
      <c r="Z63" s="36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5"/>
      <c r="T64" s="2"/>
      <c r="U64" s="2"/>
      <c r="V64" s="2"/>
      <c r="W64" s="2"/>
      <c r="X64" s="35"/>
      <c r="Y64" s="2"/>
      <c r="Z64" s="36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5"/>
      <c r="T65" s="2"/>
      <c r="U65" s="2"/>
      <c r="V65" s="2"/>
      <c r="W65" s="2"/>
      <c r="X65" s="35"/>
      <c r="Y65" s="2"/>
      <c r="Z65" s="36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5"/>
      <c r="T66" s="2"/>
      <c r="U66" s="2"/>
      <c r="V66" s="2"/>
      <c r="W66" s="2"/>
      <c r="X66" s="35"/>
      <c r="Y66" s="2"/>
      <c r="Z66" s="36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5"/>
      <c r="T67" s="2"/>
      <c r="U67" s="2"/>
      <c r="V67" s="2"/>
      <c r="W67" s="2"/>
      <c r="X67" s="35"/>
      <c r="Y67" s="2"/>
      <c r="Z67" s="36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5"/>
      <c r="T68" s="2"/>
      <c r="U68" s="2"/>
      <c r="V68" s="2"/>
      <c r="W68" s="2"/>
      <c r="X68" s="35"/>
      <c r="Y68" s="2"/>
      <c r="Z68" s="36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5"/>
      <c r="T69" s="2"/>
      <c r="U69" s="2"/>
      <c r="V69" s="2"/>
      <c r="W69" s="2"/>
      <c r="X69" s="35"/>
      <c r="Y69" s="2"/>
      <c r="Z69" s="36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5"/>
      <c r="T70" s="2"/>
      <c r="U70" s="2"/>
      <c r="V70" s="2"/>
      <c r="W70" s="2"/>
      <c r="X70" s="35"/>
      <c r="Y70" s="2"/>
      <c r="Z70" s="36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5"/>
      <c r="T71" s="2"/>
      <c r="U71" s="2"/>
      <c r="V71" s="2"/>
      <c r="W71" s="2"/>
      <c r="X71" s="35"/>
      <c r="Y71" s="2"/>
      <c r="Z71" s="36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5"/>
      <c r="T72" s="2"/>
      <c r="U72" s="2"/>
      <c r="V72" s="2"/>
      <c r="W72" s="2"/>
      <c r="X72" s="35"/>
      <c r="Y72" s="2"/>
      <c r="Z72" s="36"/>
    </row>
  </sheetData>
  <sheetProtection/>
  <mergeCells count="24">
    <mergeCell ref="E2:R2"/>
    <mergeCell ref="E5:E6"/>
    <mergeCell ref="F5:G5"/>
    <mergeCell ref="M5:R5"/>
    <mergeCell ref="H5:H6"/>
    <mergeCell ref="I5:I6"/>
    <mergeCell ref="J5:J6"/>
    <mergeCell ref="L5:L6"/>
    <mergeCell ref="A4:A6"/>
    <mergeCell ref="AC4:AC6"/>
    <mergeCell ref="K5:K6"/>
    <mergeCell ref="B4:B6"/>
    <mergeCell ref="C4:C6"/>
    <mergeCell ref="D4:D6"/>
    <mergeCell ref="S5:S6"/>
    <mergeCell ref="T4:T6"/>
    <mergeCell ref="E4:R4"/>
    <mergeCell ref="AB4:AB6"/>
    <mergeCell ref="Y4:Y6"/>
    <mergeCell ref="AA4:AA6"/>
    <mergeCell ref="U5:U6"/>
    <mergeCell ref="U4:X4"/>
    <mergeCell ref="V5:X5"/>
    <mergeCell ref="Z4:Z6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80" r:id="rId1"/>
  <rowBreaks count="1" manualBreakCount="1">
    <brk id="46" max="24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F50"/>
  <sheetViews>
    <sheetView tabSelected="1" view="pageBreakPreview" zoomScale="75" zoomScaleNormal="7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4" sqref="AI4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9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9" hidden="1" customWidth="1"/>
    <col min="28" max="28" width="11.7109375" style="0" hidden="1" customWidth="1"/>
    <col min="29" max="29" width="9.28125" style="10" customWidth="1"/>
    <col min="30" max="30" width="9.140625" style="10" hidden="1" customWidth="1"/>
    <col min="31" max="32" width="9.140625" style="10" customWidth="1"/>
  </cols>
  <sheetData>
    <row r="1" spans="1:32" s="67" customFormat="1" ht="18.75">
      <c r="A1" s="64"/>
      <c r="B1" s="65"/>
      <c r="C1" s="247" t="s">
        <v>32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65"/>
      <c r="S1" s="65"/>
      <c r="T1" s="65"/>
      <c r="U1" s="65"/>
      <c r="V1" s="65"/>
      <c r="W1" s="65"/>
      <c r="X1" s="65"/>
      <c r="Y1" s="65"/>
      <c r="Z1" s="65"/>
      <c r="AA1" s="66"/>
      <c r="AC1" s="68"/>
      <c r="AD1" s="68"/>
      <c r="AE1" s="68"/>
      <c r="AF1" s="68"/>
    </row>
    <row r="2" spans="1:27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32" ht="32.25" customHeight="1">
      <c r="A3" s="236" t="s">
        <v>0</v>
      </c>
      <c r="B3" s="236" t="s">
        <v>31</v>
      </c>
      <c r="C3" s="242" t="s">
        <v>15</v>
      </c>
      <c r="D3" s="242" t="s">
        <v>16</v>
      </c>
      <c r="E3" s="237" t="s">
        <v>2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38"/>
      <c r="R3" s="249" t="s">
        <v>20</v>
      </c>
      <c r="S3" s="239" t="s">
        <v>2</v>
      </c>
      <c r="T3" s="240"/>
      <c r="U3" s="240"/>
      <c r="V3" s="240"/>
      <c r="W3" s="240"/>
      <c r="X3" s="240"/>
      <c r="Y3" s="240"/>
      <c r="Z3" s="240"/>
      <c r="AA3" s="241"/>
      <c r="AB3" s="195" t="s">
        <v>21</v>
      </c>
      <c r="AC3" s="202"/>
      <c r="AD3" s="195"/>
      <c r="AE3" s="202"/>
      <c r="AF3" s="202"/>
    </row>
    <row r="4" spans="1:32" ht="18.75" customHeight="1">
      <c r="A4" s="236"/>
      <c r="B4" s="236"/>
      <c r="C4" s="243"/>
      <c r="D4" s="243"/>
      <c r="E4" s="237" t="s">
        <v>17</v>
      </c>
      <c r="F4" s="238"/>
      <c r="G4" s="236" t="s">
        <v>3</v>
      </c>
      <c r="H4" s="236"/>
      <c r="I4" s="253" t="s">
        <v>18</v>
      </c>
      <c r="J4" s="254" t="s">
        <v>19</v>
      </c>
      <c r="K4" s="254" t="s">
        <v>8</v>
      </c>
      <c r="L4" s="254" t="s">
        <v>9</v>
      </c>
      <c r="M4" s="233" t="s">
        <v>10</v>
      </c>
      <c r="N4" s="234"/>
      <c r="O4" s="234"/>
      <c r="P4" s="235"/>
      <c r="Q4" s="248" t="s">
        <v>11</v>
      </c>
      <c r="R4" s="250"/>
      <c r="S4" s="236" t="s">
        <v>3</v>
      </c>
      <c r="T4" s="236"/>
      <c r="U4" s="228" t="s">
        <v>6</v>
      </c>
      <c r="V4" s="228" t="s">
        <v>18</v>
      </c>
      <c r="W4" s="228" t="s">
        <v>19</v>
      </c>
      <c r="X4" s="228" t="s">
        <v>8</v>
      </c>
      <c r="Y4" s="230" t="s">
        <v>24</v>
      </c>
      <c r="Z4" s="245" t="s">
        <v>14</v>
      </c>
      <c r="AA4" s="226" t="s">
        <v>11</v>
      </c>
      <c r="AB4" s="195"/>
      <c r="AC4" s="202"/>
      <c r="AD4" s="195"/>
      <c r="AE4" s="202"/>
      <c r="AF4" s="202"/>
    </row>
    <row r="5" spans="1:32" ht="69.75" customHeight="1">
      <c r="A5" s="236"/>
      <c r="B5" s="236"/>
      <c r="C5" s="244"/>
      <c r="D5" s="244"/>
      <c r="E5" s="39" t="s">
        <v>4</v>
      </c>
      <c r="F5" s="39" t="s">
        <v>5</v>
      </c>
      <c r="G5" s="39" t="s">
        <v>4</v>
      </c>
      <c r="H5" s="39" t="s">
        <v>5</v>
      </c>
      <c r="I5" s="253"/>
      <c r="J5" s="254"/>
      <c r="K5" s="254"/>
      <c r="L5" s="254"/>
      <c r="M5" s="71" t="s">
        <v>23</v>
      </c>
      <c r="N5" s="40" t="s">
        <v>25</v>
      </c>
      <c r="O5" s="40" t="s">
        <v>24</v>
      </c>
      <c r="P5" s="40"/>
      <c r="Q5" s="248"/>
      <c r="R5" s="251"/>
      <c r="S5" s="39" t="s">
        <v>4</v>
      </c>
      <c r="T5" s="39" t="s">
        <v>5</v>
      </c>
      <c r="U5" s="229"/>
      <c r="V5" s="229"/>
      <c r="W5" s="229"/>
      <c r="X5" s="229"/>
      <c r="Y5" s="231"/>
      <c r="Z5" s="246"/>
      <c r="AA5" s="227"/>
      <c r="AB5" s="232"/>
      <c r="AC5" s="202"/>
      <c r="AD5" s="195"/>
      <c r="AE5" s="202"/>
      <c r="AF5" s="202"/>
    </row>
    <row r="6" spans="1:32" ht="15.75">
      <c r="A6" s="97" t="s">
        <v>33</v>
      </c>
      <c r="B6" s="119" t="s">
        <v>34</v>
      </c>
      <c r="C6" s="106">
        <v>40</v>
      </c>
      <c r="D6" s="106">
        <v>24</v>
      </c>
      <c r="E6" s="106">
        <v>24</v>
      </c>
      <c r="F6" s="106">
        <v>12</v>
      </c>
      <c r="G6" s="106">
        <v>3</v>
      </c>
      <c r="H6" s="106">
        <v>1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21">
        <v>0</v>
      </c>
      <c r="O6" s="121">
        <v>0</v>
      </c>
      <c r="P6" s="121">
        <v>0</v>
      </c>
      <c r="Q6" s="124">
        <f>E6+F6+G6+H6+I6+J6+K6+L6+M6+N6+O6+P6</f>
        <v>40</v>
      </c>
      <c r="R6" s="72"/>
      <c r="S6" s="41"/>
      <c r="T6" s="41"/>
      <c r="U6" s="41"/>
      <c r="V6" s="41"/>
      <c r="W6" s="41"/>
      <c r="X6" s="41"/>
      <c r="Y6" s="41"/>
      <c r="Z6" s="41"/>
      <c r="AA6" s="44"/>
      <c r="AB6" s="14">
        <f>SUM(E6:P6)</f>
        <v>40</v>
      </c>
      <c r="AC6" s="11"/>
      <c r="AD6" s="11"/>
      <c r="AE6" s="11"/>
      <c r="AF6" s="11"/>
    </row>
    <row r="7" spans="1:32" s="154" customFormat="1" ht="15.75">
      <c r="A7" s="97" t="s">
        <v>35</v>
      </c>
      <c r="B7" s="98" t="s">
        <v>36</v>
      </c>
      <c r="C7" s="106">
        <v>146</v>
      </c>
      <c r="D7" s="106">
        <v>73</v>
      </c>
      <c r="E7" s="106">
        <v>73</v>
      </c>
      <c r="F7" s="106">
        <v>48</v>
      </c>
      <c r="G7" s="106">
        <v>19</v>
      </c>
      <c r="H7" s="109">
        <v>4</v>
      </c>
      <c r="I7" s="109">
        <v>0</v>
      </c>
      <c r="J7" s="109">
        <v>0</v>
      </c>
      <c r="K7" s="109">
        <v>0</v>
      </c>
      <c r="L7" s="115">
        <v>0</v>
      </c>
      <c r="M7" s="109">
        <v>2</v>
      </c>
      <c r="N7" s="109">
        <v>0</v>
      </c>
      <c r="O7" s="109">
        <v>0</v>
      </c>
      <c r="P7" s="109">
        <v>0</v>
      </c>
      <c r="Q7" s="124">
        <f aca="true" t="shared" si="0" ref="Q7:Q34">E7+F7+G7+H7+I7+J7+K7+L7+M7+N7+O7+P7</f>
        <v>146</v>
      </c>
      <c r="R7" s="159"/>
      <c r="S7" s="141"/>
      <c r="T7" s="141"/>
      <c r="U7" s="141"/>
      <c r="V7" s="141"/>
      <c r="W7" s="141"/>
      <c r="X7" s="141"/>
      <c r="Y7" s="141"/>
      <c r="Z7" s="141"/>
      <c r="AA7" s="142"/>
      <c r="AB7" s="143">
        <f aca="true" t="shared" si="1" ref="AB7:AB49">SUM(E7:P7)</f>
        <v>146</v>
      </c>
      <c r="AC7" s="133"/>
      <c r="AD7" s="133"/>
      <c r="AE7" s="133"/>
      <c r="AF7" s="133"/>
    </row>
    <row r="8" spans="1:32" s="154" customFormat="1" ht="15.75">
      <c r="A8" s="97" t="s">
        <v>37</v>
      </c>
      <c r="B8" s="155" t="s">
        <v>38</v>
      </c>
      <c r="C8" s="156">
        <v>65</v>
      </c>
      <c r="D8" s="156">
        <v>36</v>
      </c>
      <c r="E8" s="156">
        <v>36</v>
      </c>
      <c r="F8" s="156">
        <v>10</v>
      </c>
      <c r="G8" s="156">
        <v>16</v>
      </c>
      <c r="H8" s="109">
        <v>1</v>
      </c>
      <c r="I8" s="109">
        <v>0</v>
      </c>
      <c r="J8" s="157">
        <v>0</v>
      </c>
      <c r="K8" s="158">
        <v>0</v>
      </c>
      <c r="L8" s="109">
        <v>0</v>
      </c>
      <c r="M8" s="109">
        <v>2</v>
      </c>
      <c r="N8" s="109">
        <v>0</v>
      </c>
      <c r="O8" s="109">
        <v>0</v>
      </c>
      <c r="P8" s="109">
        <v>0</v>
      </c>
      <c r="Q8" s="124">
        <f t="shared" si="0"/>
        <v>65</v>
      </c>
      <c r="R8" s="144"/>
      <c r="S8" s="141"/>
      <c r="T8" s="141"/>
      <c r="U8" s="141"/>
      <c r="V8" s="141"/>
      <c r="W8" s="141"/>
      <c r="X8" s="141"/>
      <c r="Y8" s="141"/>
      <c r="Z8" s="141"/>
      <c r="AA8" s="142"/>
      <c r="AB8" s="143">
        <f t="shared" si="1"/>
        <v>65</v>
      </c>
      <c r="AC8" s="133"/>
      <c r="AD8" s="133"/>
      <c r="AE8" s="133"/>
      <c r="AF8" s="133"/>
    </row>
    <row r="9" spans="1:32" s="154" customFormat="1" ht="15.75">
      <c r="A9" s="97" t="s">
        <v>39</v>
      </c>
      <c r="B9" s="98" t="s">
        <v>40</v>
      </c>
      <c r="C9" s="164">
        <v>459</v>
      </c>
      <c r="D9" s="164">
        <v>124</v>
      </c>
      <c r="E9" s="164">
        <v>124</v>
      </c>
      <c r="F9" s="164">
        <v>328</v>
      </c>
      <c r="G9" s="164">
        <v>2</v>
      </c>
      <c r="H9" s="109">
        <v>3</v>
      </c>
      <c r="I9" s="164">
        <v>0</v>
      </c>
      <c r="J9" s="164">
        <v>1</v>
      </c>
      <c r="K9" s="164">
        <v>0</v>
      </c>
      <c r="L9" s="109">
        <v>1</v>
      </c>
      <c r="M9" s="109">
        <v>0</v>
      </c>
      <c r="N9" s="109">
        <v>0</v>
      </c>
      <c r="O9" s="109">
        <v>0</v>
      </c>
      <c r="P9" s="109">
        <v>0</v>
      </c>
      <c r="Q9" s="124">
        <f t="shared" si="0"/>
        <v>459</v>
      </c>
      <c r="R9" s="160"/>
      <c r="S9" s="141"/>
      <c r="T9" s="141"/>
      <c r="U9" s="141"/>
      <c r="V9" s="141"/>
      <c r="W9" s="141"/>
      <c r="X9" s="141"/>
      <c r="Y9" s="141"/>
      <c r="Z9" s="141"/>
      <c r="AA9" s="142"/>
      <c r="AB9" s="143">
        <f t="shared" si="1"/>
        <v>459</v>
      </c>
      <c r="AC9" s="133"/>
      <c r="AD9" s="133"/>
      <c r="AE9" s="133"/>
      <c r="AF9" s="133"/>
    </row>
    <row r="10" spans="1:32" s="154" customFormat="1" ht="15.75">
      <c r="A10" s="97" t="s">
        <v>41</v>
      </c>
      <c r="B10" s="166" t="s">
        <v>42</v>
      </c>
      <c r="C10" s="110">
        <v>126</v>
      </c>
      <c r="D10" s="110">
        <v>32</v>
      </c>
      <c r="E10" s="110">
        <v>32</v>
      </c>
      <c r="F10" s="110">
        <v>80</v>
      </c>
      <c r="G10" s="110">
        <v>10</v>
      </c>
      <c r="H10" s="109">
        <v>3</v>
      </c>
      <c r="I10" s="111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24">
        <f t="shared" si="0"/>
        <v>126</v>
      </c>
      <c r="R10" s="161"/>
      <c r="S10" s="141"/>
      <c r="T10" s="141"/>
      <c r="U10" s="141"/>
      <c r="V10" s="141"/>
      <c r="W10" s="141"/>
      <c r="X10" s="141"/>
      <c r="Y10" s="141"/>
      <c r="Z10" s="141"/>
      <c r="AA10" s="142"/>
      <c r="AB10" s="143">
        <f t="shared" si="1"/>
        <v>126</v>
      </c>
      <c r="AC10" s="133"/>
      <c r="AD10" s="133"/>
      <c r="AE10" s="133"/>
      <c r="AF10" s="133"/>
    </row>
    <row r="11" spans="1:32" s="154" customFormat="1" ht="15.75">
      <c r="A11" s="97" t="s">
        <v>43</v>
      </c>
      <c r="B11" s="98" t="s">
        <v>44</v>
      </c>
      <c r="C11" s="109">
        <v>68</v>
      </c>
      <c r="D11" s="109">
        <v>50</v>
      </c>
      <c r="E11" s="109">
        <v>50</v>
      </c>
      <c r="F11" s="109">
        <v>10</v>
      </c>
      <c r="G11" s="109">
        <v>8</v>
      </c>
      <c r="H11" s="109">
        <v>0</v>
      </c>
      <c r="I11" s="112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24">
        <f t="shared" si="0"/>
        <v>68</v>
      </c>
      <c r="R11" s="165"/>
      <c r="S11" s="141"/>
      <c r="T11" s="141"/>
      <c r="U11" s="141"/>
      <c r="V11" s="141"/>
      <c r="W11" s="141"/>
      <c r="X11" s="141"/>
      <c r="Y11" s="141"/>
      <c r="Z11" s="141"/>
      <c r="AA11" s="142"/>
      <c r="AB11" s="143">
        <f t="shared" si="1"/>
        <v>68</v>
      </c>
      <c r="AC11" s="133"/>
      <c r="AD11" s="133"/>
      <c r="AE11" s="133"/>
      <c r="AF11" s="133"/>
    </row>
    <row r="12" spans="1:32" s="154" customFormat="1" ht="15.75">
      <c r="A12" s="97" t="s">
        <v>45</v>
      </c>
      <c r="B12" s="98" t="s">
        <v>46</v>
      </c>
      <c r="C12" s="109">
        <v>77</v>
      </c>
      <c r="D12" s="109">
        <v>43</v>
      </c>
      <c r="E12" s="109">
        <v>43</v>
      </c>
      <c r="F12" s="109">
        <v>27</v>
      </c>
      <c r="G12" s="109">
        <v>6</v>
      </c>
      <c r="H12" s="109">
        <v>0</v>
      </c>
      <c r="I12" s="112">
        <v>0</v>
      </c>
      <c r="J12" s="112">
        <v>0</v>
      </c>
      <c r="K12" s="112">
        <v>1</v>
      </c>
      <c r="L12" s="112">
        <v>0</v>
      </c>
      <c r="M12" s="112">
        <v>0</v>
      </c>
      <c r="N12" s="140">
        <v>0</v>
      </c>
      <c r="O12" s="140">
        <v>0</v>
      </c>
      <c r="P12" s="109">
        <v>0</v>
      </c>
      <c r="Q12" s="124">
        <f t="shared" si="0"/>
        <v>77</v>
      </c>
      <c r="R12" s="167"/>
      <c r="S12" s="141"/>
      <c r="T12" s="141"/>
      <c r="U12" s="141"/>
      <c r="V12" s="141"/>
      <c r="W12" s="141"/>
      <c r="X12" s="141"/>
      <c r="Y12" s="141"/>
      <c r="Z12" s="141"/>
      <c r="AA12" s="142"/>
      <c r="AB12" s="143">
        <f t="shared" si="1"/>
        <v>77</v>
      </c>
      <c r="AC12" s="133"/>
      <c r="AD12" s="133"/>
      <c r="AE12" s="133"/>
      <c r="AF12" s="133"/>
    </row>
    <row r="13" spans="1:32" s="154" customFormat="1" ht="15.75">
      <c r="A13" s="97" t="s">
        <v>47</v>
      </c>
      <c r="B13" s="119" t="s">
        <v>48</v>
      </c>
      <c r="C13" s="109">
        <v>66</v>
      </c>
      <c r="D13" s="109">
        <v>49</v>
      </c>
      <c r="E13" s="109">
        <v>49</v>
      </c>
      <c r="F13" s="109">
        <v>4</v>
      </c>
      <c r="G13" s="109">
        <v>10</v>
      </c>
      <c r="H13" s="109">
        <v>0</v>
      </c>
      <c r="I13" s="112">
        <v>0</v>
      </c>
      <c r="J13" s="112">
        <v>0</v>
      </c>
      <c r="K13" s="112">
        <v>1</v>
      </c>
      <c r="L13" s="112">
        <v>1</v>
      </c>
      <c r="M13" s="112">
        <v>1</v>
      </c>
      <c r="N13" s="140">
        <v>0</v>
      </c>
      <c r="O13" s="140">
        <v>0</v>
      </c>
      <c r="P13" s="140">
        <v>0</v>
      </c>
      <c r="Q13" s="124">
        <f t="shared" si="0"/>
        <v>66</v>
      </c>
      <c r="R13" s="172"/>
      <c r="S13" s="141"/>
      <c r="T13" s="141"/>
      <c r="U13" s="141"/>
      <c r="V13" s="141"/>
      <c r="W13" s="141"/>
      <c r="X13" s="141"/>
      <c r="Y13" s="141"/>
      <c r="Z13" s="141"/>
      <c r="AA13" s="142"/>
      <c r="AB13" s="143">
        <f t="shared" si="1"/>
        <v>66</v>
      </c>
      <c r="AC13" s="133"/>
      <c r="AD13" s="133"/>
      <c r="AE13" s="133"/>
      <c r="AF13" s="133"/>
    </row>
    <row r="14" spans="1:32" ht="15.75">
      <c r="A14" s="97" t="s">
        <v>49</v>
      </c>
      <c r="B14" s="98" t="s">
        <v>50</v>
      </c>
      <c r="C14" s="109">
        <v>53</v>
      </c>
      <c r="D14" s="109"/>
      <c r="E14" s="109">
        <v>30</v>
      </c>
      <c r="F14" s="109">
        <v>18</v>
      </c>
      <c r="G14" s="109">
        <v>2</v>
      </c>
      <c r="H14" s="109">
        <v>3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24">
        <f t="shared" si="0"/>
        <v>53</v>
      </c>
      <c r="R14" s="72"/>
      <c r="S14" s="41"/>
      <c r="T14" s="41"/>
      <c r="U14" s="41"/>
      <c r="V14" s="41"/>
      <c r="W14" s="41"/>
      <c r="X14" s="41"/>
      <c r="Y14" s="41"/>
      <c r="Z14" s="41"/>
      <c r="AA14" s="44"/>
      <c r="AB14" s="14">
        <f t="shared" si="1"/>
        <v>53</v>
      </c>
      <c r="AC14" s="11"/>
      <c r="AD14" s="11"/>
      <c r="AE14" s="11"/>
      <c r="AF14" s="11"/>
    </row>
    <row r="15" spans="1:32" s="154" customFormat="1" ht="15.75">
      <c r="A15" s="97" t="s">
        <v>51</v>
      </c>
      <c r="B15" s="98" t="s">
        <v>52</v>
      </c>
      <c r="C15" s="109">
        <v>78</v>
      </c>
      <c r="D15" s="109">
        <v>19</v>
      </c>
      <c r="E15" s="109">
        <v>19</v>
      </c>
      <c r="F15" s="109">
        <v>54</v>
      </c>
      <c r="G15" s="109">
        <v>1</v>
      </c>
      <c r="H15" s="109">
        <v>3</v>
      </c>
      <c r="I15" s="112">
        <v>0</v>
      </c>
      <c r="J15" s="112">
        <v>0</v>
      </c>
      <c r="K15" s="112">
        <v>0</v>
      </c>
      <c r="L15" s="112">
        <v>0</v>
      </c>
      <c r="M15" s="112">
        <v>1</v>
      </c>
      <c r="N15" s="140">
        <v>0</v>
      </c>
      <c r="O15" s="109">
        <v>0</v>
      </c>
      <c r="P15" s="109">
        <v>0</v>
      </c>
      <c r="Q15" s="124">
        <f t="shared" si="0"/>
        <v>78</v>
      </c>
      <c r="R15" s="174"/>
      <c r="S15" s="141"/>
      <c r="T15" s="141"/>
      <c r="U15" s="141"/>
      <c r="V15" s="141"/>
      <c r="W15" s="141"/>
      <c r="X15" s="141"/>
      <c r="Y15" s="141"/>
      <c r="Z15" s="141"/>
      <c r="AA15" s="142"/>
      <c r="AB15" s="143">
        <f t="shared" si="1"/>
        <v>78</v>
      </c>
      <c r="AC15" s="133"/>
      <c r="AD15" s="133"/>
      <c r="AE15" s="133"/>
      <c r="AF15" s="133"/>
    </row>
    <row r="16" spans="1:32" s="154" customFormat="1" ht="15.75">
      <c r="A16" s="97" t="s">
        <v>53</v>
      </c>
      <c r="B16" s="98" t="s">
        <v>54</v>
      </c>
      <c r="C16" s="109">
        <v>90</v>
      </c>
      <c r="D16" s="109">
        <v>46</v>
      </c>
      <c r="E16" s="109">
        <v>46</v>
      </c>
      <c r="F16" s="109">
        <v>40</v>
      </c>
      <c r="G16" s="109">
        <v>0</v>
      </c>
      <c r="H16" s="109">
        <v>4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40">
        <v>0</v>
      </c>
      <c r="O16" s="140">
        <v>0</v>
      </c>
      <c r="P16" s="105">
        <v>0</v>
      </c>
      <c r="Q16" s="124">
        <f t="shared" si="0"/>
        <v>90</v>
      </c>
      <c r="R16" s="176"/>
      <c r="S16" s="141"/>
      <c r="T16" s="141"/>
      <c r="U16" s="141"/>
      <c r="V16" s="141"/>
      <c r="W16" s="141"/>
      <c r="X16" s="141"/>
      <c r="Y16" s="141"/>
      <c r="Z16" s="141"/>
      <c r="AA16" s="142"/>
      <c r="AB16" s="143">
        <f t="shared" si="1"/>
        <v>90</v>
      </c>
      <c r="AC16" s="133"/>
      <c r="AD16" s="133"/>
      <c r="AE16" s="133"/>
      <c r="AF16" s="133"/>
    </row>
    <row r="17" spans="1:32" s="154" customFormat="1" ht="15.75">
      <c r="A17" s="182" t="s">
        <v>55</v>
      </c>
      <c r="B17" s="155" t="s">
        <v>56</v>
      </c>
      <c r="C17" s="183">
        <v>16</v>
      </c>
      <c r="D17" s="183">
        <v>11</v>
      </c>
      <c r="E17" s="183">
        <v>11</v>
      </c>
      <c r="F17" s="109">
        <v>5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5">
        <v>0</v>
      </c>
      <c r="Q17" s="124">
        <f t="shared" si="0"/>
        <v>16</v>
      </c>
      <c r="R17" s="184"/>
      <c r="S17" s="185"/>
      <c r="T17" s="185"/>
      <c r="U17" s="185"/>
      <c r="V17" s="185"/>
      <c r="W17" s="185"/>
      <c r="X17" s="185"/>
      <c r="Y17" s="185"/>
      <c r="Z17" s="185"/>
      <c r="AA17" s="186"/>
      <c r="AB17" s="187">
        <f t="shared" si="1"/>
        <v>16</v>
      </c>
      <c r="AC17" s="133"/>
      <c r="AD17" s="133"/>
      <c r="AE17" s="133"/>
      <c r="AF17" s="133"/>
    </row>
    <row r="18" spans="1:32" s="1" customFormat="1" ht="15.75">
      <c r="A18" s="97" t="s">
        <v>57</v>
      </c>
      <c r="B18" s="119" t="s">
        <v>58</v>
      </c>
      <c r="C18" s="122">
        <v>42</v>
      </c>
      <c r="D18" s="122">
        <v>27</v>
      </c>
      <c r="E18" s="122">
        <v>27</v>
      </c>
      <c r="F18" s="122">
        <v>8</v>
      </c>
      <c r="G18" s="122">
        <v>2</v>
      </c>
      <c r="H18" s="122">
        <v>0</v>
      </c>
      <c r="I18" s="123">
        <v>0</v>
      </c>
      <c r="J18" s="123">
        <v>3</v>
      </c>
      <c r="K18" s="122">
        <v>2</v>
      </c>
      <c r="L18" s="122">
        <v>0</v>
      </c>
      <c r="M18" s="122">
        <v>0</v>
      </c>
      <c r="N18" s="122">
        <v>0</v>
      </c>
      <c r="O18" s="122">
        <v>0</v>
      </c>
      <c r="P18" s="101">
        <v>0</v>
      </c>
      <c r="Q18" s="124">
        <f t="shared" si="0"/>
        <v>42</v>
      </c>
      <c r="R18" s="87"/>
      <c r="S18" s="41"/>
      <c r="T18" s="41"/>
      <c r="U18" s="41"/>
      <c r="V18" s="41"/>
      <c r="W18" s="41"/>
      <c r="X18" s="41"/>
      <c r="Y18" s="41"/>
      <c r="Z18" s="41"/>
      <c r="AA18" s="88"/>
      <c r="AB18" s="1">
        <f t="shared" si="1"/>
        <v>42</v>
      </c>
      <c r="AC18" s="95"/>
      <c r="AD18" s="95"/>
      <c r="AE18" s="95"/>
      <c r="AF18" s="95"/>
    </row>
    <row r="19" spans="1:32" s="128" customFormat="1" ht="15.75">
      <c r="A19" s="97" t="s">
        <v>59</v>
      </c>
      <c r="B19" s="98" t="s">
        <v>60</v>
      </c>
      <c r="C19" s="109">
        <v>36</v>
      </c>
      <c r="D19" s="109">
        <v>14</v>
      </c>
      <c r="E19" s="109">
        <v>14</v>
      </c>
      <c r="F19" s="109">
        <v>19</v>
      </c>
      <c r="G19" s="109">
        <v>2</v>
      </c>
      <c r="H19" s="109">
        <v>1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5">
        <v>0</v>
      </c>
      <c r="Q19" s="124">
        <f t="shared" si="0"/>
        <v>36</v>
      </c>
      <c r="R19" s="181"/>
      <c r="S19" s="141"/>
      <c r="T19" s="141"/>
      <c r="U19" s="141"/>
      <c r="V19" s="141"/>
      <c r="W19" s="141"/>
      <c r="X19" s="141"/>
      <c r="Y19" s="141"/>
      <c r="Z19" s="141"/>
      <c r="AA19" s="146"/>
      <c r="AB19" s="128">
        <f t="shared" si="1"/>
        <v>36</v>
      </c>
      <c r="AC19" s="147"/>
      <c r="AD19" s="147"/>
      <c r="AE19" s="147"/>
      <c r="AF19" s="147"/>
    </row>
    <row r="20" spans="1:32" s="128" customFormat="1" ht="15.75">
      <c r="A20" s="97" t="s">
        <v>61</v>
      </c>
      <c r="B20" s="98" t="s">
        <v>62</v>
      </c>
      <c r="C20" s="109">
        <v>49</v>
      </c>
      <c r="D20" s="109">
        <v>22</v>
      </c>
      <c r="E20" s="109">
        <v>22</v>
      </c>
      <c r="F20" s="109">
        <v>18</v>
      </c>
      <c r="G20" s="109">
        <v>9</v>
      </c>
      <c r="H20" s="109">
        <v>0</v>
      </c>
      <c r="I20" s="112">
        <v>0</v>
      </c>
      <c r="J20" s="112">
        <v>0</v>
      </c>
      <c r="K20" s="112">
        <v>0</v>
      </c>
      <c r="L20" s="109">
        <v>0</v>
      </c>
      <c r="M20" s="109">
        <v>0</v>
      </c>
      <c r="N20" s="109">
        <v>0</v>
      </c>
      <c r="O20" s="109">
        <v>0</v>
      </c>
      <c r="P20" s="105">
        <v>0</v>
      </c>
      <c r="Q20" s="124">
        <f t="shared" si="0"/>
        <v>49</v>
      </c>
      <c r="R20" s="181"/>
      <c r="S20" s="141"/>
      <c r="T20" s="141"/>
      <c r="U20" s="141"/>
      <c r="V20" s="141"/>
      <c r="W20" s="141"/>
      <c r="X20" s="141"/>
      <c r="Y20" s="141"/>
      <c r="Z20" s="141"/>
      <c r="AA20" s="146"/>
      <c r="AB20" s="128">
        <f t="shared" si="1"/>
        <v>49</v>
      </c>
      <c r="AC20" s="147"/>
      <c r="AD20" s="147"/>
      <c r="AE20" s="147"/>
      <c r="AF20" s="147"/>
    </row>
    <row r="21" spans="1:32" s="128" customFormat="1" ht="15.75">
      <c r="A21" s="97" t="s">
        <v>63</v>
      </c>
      <c r="B21" s="98" t="s">
        <v>64</v>
      </c>
      <c r="C21" s="109">
        <v>79</v>
      </c>
      <c r="D21" s="109">
        <v>54</v>
      </c>
      <c r="E21" s="109">
        <v>54</v>
      </c>
      <c r="F21" s="109">
        <v>22</v>
      </c>
      <c r="G21" s="109">
        <v>0</v>
      </c>
      <c r="H21" s="109">
        <v>0</v>
      </c>
      <c r="I21" s="112">
        <v>0</v>
      </c>
      <c r="J21" s="112">
        <v>0</v>
      </c>
      <c r="K21" s="112">
        <v>0</v>
      </c>
      <c r="L21" s="112">
        <v>1</v>
      </c>
      <c r="M21" s="112">
        <v>2</v>
      </c>
      <c r="N21" s="112">
        <v>0</v>
      </c>
      <c r="O21" s="109">
        <v>0</v>
      </c>
      <c r="P21" s="105">
        <v>0</v>
      </c>
      <c r="Q21" s="124">
        <f t="shared" si="0"/>
        <v>79</v>
      </c>
      <c r="R21" s="181"/>
      <c r="S21" s="141"/>
      <c r="T21" s="141"/>
      <c r="U21" s="141"/>
      <c r="V21" s="141"/>
      <c r="W21" s="141"/>
      <c r="X21" s="141"/>
      <c r="Y21" s="141"/>
      <c r="Z21" s="141"/>
      <c r="AA21" s="146"/>
      <c r="AB21" s="128">
        <f t="shared" si="1"/>
        <v>79</v>
      </c>
      <c r="AC21" s="147"/>
      <c r="AD21" s="147"/>
      <c r="AE21" s="147"/>
      <c r="AF21" s="147"/>
    </row>
    <row r="22" spans="1:32" s="128" customFormat="1" ht="15.75">
      <c r="A22" s="97" t="s">
        <v>65</v>
      </c>
      <c r="B22" s="98" t="s">
        <v>66</v>
      </c>
      <c r="C22" s="109">
        <v>28</v>
      </c>
      <c r="D22" s="109">
        <v>14</v>
      </c>
      <c r="E22" s="109">
        <v>14</v>
      </c>
      <c r="F22" s="109">
        <v>12</v>
      </c>
      <c r="G22" s="109">
        <v>2</v>
      </c>
      <c r="H22" s="109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05">
        <v>0</v>
      </c>
      <c r="Q22" s="124">
        <f t="shared" si="0"/>
        <v>28</v>
      </c>
      <c r="R22" s="188"/>
      <c r="S22" s="141"/>
      <c r="T22" s="141"/>
      <c r="U22" s="141"/>
      <c r="V22" s="141"/>
      <c r="W22" s="141"/>
      <c r="X22" s="141"/>
      <c r="Y22" s="141"/>
      <c r="Z22" s="141"/>
      <c r="AA22" s="146"/>
      <c r="AB22" s="128">
        <f t="shared" si="1"/>
        <v>28</v>
      </c>
      <c r="AC22" s="147"/>
      <c r="AD22" s="147"/>
      <c r="AE22" s="147"/>
      <c r="AF22" s="147"/>
    </row>
    <row r="23" spans="1:32" s="128" customFormat="1" ht="15.75">
      <c r="A23" s="97" t="s">
        <v>67</v>
      </c>
      <c r="B23" s="98" t="s">
        <v>68</v>
      </c>
      <c r="C23" s="109">
        <v>53</v>
      </c>
      <c r="D23" s="109">
        <v>40</v>
      </c>
      <c r="E23" s="109">
        <v>40</v>
      </c>
      <c r="F23" s="109">
        <v>4</v>
      </c>
      <c r="G23" s="109">
        <v>8</v>
      </c>
      <c r="H23" s="109">
        <v>1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5">
        <v>0</v>
      </c>
      <c r="Q23" s="124">
        <f t="shared" si="0"/>
        <v>53</v>
      </c>
      <c r="R23" s="188"/>
      <c r="S23" s="141"/>
      <c r="T23" s="141"/>
      <c r="U23" s="141"/>
      <c r="V23" s="141"/>
      <c r="W23" s="141"/>
      <c r="X23" s="141"/>
      <c r="Y23" s="141"/>
      <c r="Z23" s="141"/>
      <c r="AA23" s="146"/>
      <c r="AB23" s="128">
        <f t="shared" si="1"/>
        <v>53</v>
      </c>
      <c r="AC23" s="147"/>
      <c r="AD23" s="147"/>
      <c r="AE23" s="147"/>
      <c r="AF23" s="147"/>
    </row>
    <row r="24" spans="1:32" s="128" customFormat="1" ht="15.75">
      <c r="A24" s="97" t="s">
        <v>69</v>
      </c>
      <c r="B24" s="98" t="s">
        <v>70</v>
      </c>
      <c r="C24" s="109">
        <v>43</v>
      </c>
      <c r="D24" s="109">
        <v>24</v>
      </c>
      <c r="E24" s="109">
        <v>24</v>
      </c>
      <c r="F24" s="109">
        <v>11</v>
      </c>
      <c r="G24" s="109">
        <v>7</v>
      </c>
      <c r="H24" s="109">
        <v>1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4">
        <v>0</v>
      </c>
      <c r="Q24" s="124">
        <f t="shared" si="0"/>
        <v>43</v>
      </c>
      <c r="R24" s="188"/>
      <c r="S24" s="141"/>
      <c r="T24" s="141"/>
      <c r="U24" s="141"/>
      <c r="V24" s="141"/>
      <c r="W24" s="141"/>
      <c r="X24" s="141"/>
      <c r="Y24" s="141"/>
      <c r="Z24" s="141"/>
      <c r="AA24" s="146"/>
      <c r="AB24" s="128">
        <f t="shared" si="1"/>
        <v>43</v>
      </c>
      <c r="AC24" s="147"/>
      <c r="AD24" s="147"/>
      <c r="AE24" s="147"/>
      <c r="AF24" s="147"/>
    </row>
    <row r="25" spans="1:32" s="1" customFormat="1" ht="15.75">
      <c r="A25" s="97" t="s">
        <v>71</v>
      </c>
      <c r="B25" s="119" t="s">
        <v>72</v>
      </c>
      <c r="C25" s="109">
        <v>66</v>
      </c>
      <c r="D25" s="109">
        <v>29</v>
      </c>
      <c r="E25" s="109">
        <v>29</v>
      </c>
      <c r="F25" s="109">
        <v>9</v>
      </c>
      <c r="G25" s="109">
        <v>22</v>
      </c>
      <c r="H25" s="109">
        <v>2</v>
      </c>
      <c r="I25" s="112">
        <v>0</v>
      </c>
      <c r="J25" s="112">
        <v>1</v>
      </c>
      <c r="K25" s="112">
        <v>1</v>
      </c>
      <c r="L25" s="112">
        <v>2</v>
      </c>
      <c r="M25" s="112">
        <v>0</v>
      </c>
      <c r="N25" s="112">
        <v>0</v>
      </c>
      <c r="O25" s="112">
        <v>0</v>
      </c>
      <c r="P25" s="114">
        <v>0</v>
      </c>
      <c r="Q25" s="124">
        <f t="shared" si="0"/>
        <v>66</v>
      </c>
      <c r="R25" s="87"/>
      <c r="S25" s="41"/>
      <c r="T25" s="41"/>
      <c r="U25" s="41"/>
      <c r="V25" s="41"/>
      <c r="W25" s="41"/>
      <c r="X25" s="41"/>
      <c r="Y25" s="41"/>
      <c r="Z25" s="41"/>
      <c r="AA25" s="88"/>
      <c r="AB25" s="1">
        <f t="shared" si="1"/>
        <v>66</v>
      </c>
      <c r="AC25" s="95"/>
      <c r="AD25" s="95"/>
      <c r="AE25" s="95"/>
      <c r="AF25" s="95"/>
    </row>
    <row r="26" spans="1:32" s="1" customFormat="1" ht="15.75">
      <c r="A26" s="97" t="s">
        <v>73</v>
      </c>
      <c r="B26" s="98" t="s">
        <v>74</v>
      </c>
      <c r="C26" s="109">
        <v>2585</v>
      </c>
      <c r="D26" s="109">
        <v>1904</v>
      </c>
      <c r="E26" s="109">
        <v>1904</v>
      </c>
      <c r="F26" s="109">
        <v>575</v>
      </c>
      <c r="G26" s="109">
        <v>81</v>
      </c>
      <c r="H26" s="109">
        <v>5</v>
      </c>
      <c r="I26" s="112">
        <v>0</v>
      </c>
      <c r="J26" s="112">
        <v>3</v>
      </c>
      <c r="K26" s="112">
        <v>8</v>
      </c>
      <c r="L26" s="112">
        <v>8</v>
      </c>
      <c r="M26" s="112">
        <v>0</v>
      </c>
      <c r="N26" s="112">
        <v>1</v>
      </c>
      <c r="O26" s="112">
        <v>0</v>
      </c>
      <c r="P26" s="105">
        <v>0</v>
      </c>
      <c r="Q26" s="124">
        <f t="shared" si="0"/>
        <v>2585</v>
      </c>
      <c r="R26" s="87"/>
      <c r="S26" s="41"/>
      <c r="T26" s="41"/>
      <c r="U26" s="41"/>
      <c r="V26" s="41"/>
      <c r="W26" s="41"/>
      <c r="X26" s="41"/>
      <c r="Y26" s="41"/>
      <c r="Z26" s="41"/>
      <c r="AA26" s="88"/>
      <c r="AB26" s="1">
        <f t="shared" si="1"/>
        <v>2585</v>
      </c>
      <c r="AC26" s="95"/>
      <c r="AD26" s="95"/>
      <c r="AE26" s="95"/>
      <c r="AF26" s="95"/>
    </row>
    <row r="27" spans="1:32" s="128" customFormat="1" ht="15.75">
      <c r="A27" s="97" t="s">
        <v>75</v>
      </c>
      <c r="B27" s="98" t="s">
        <v>76</v>
      </c>
      <c r="C27" s="109">
        <v>97</v>
      </c>
      <c r="D27" s="109">
        <v>68</v>
      </c>
      <c r="E27" s="109">
        <v>68</v>
      </c>
      <c r="F27" s="109">
        <v>13</v>
      </c>
      <c r="G27" s="109">
        <v>5</v>
      </c>
      <c r="H27" s="109">
        <v>1</v>
      </c>
      <c r="I27" s="112">
        <v>0</v>
      </c>
      <c r="J27" s="112">
        <v>0</v>
      </c>
      <c r="K27" s="112">
        <v>3</v>
      </c>
      <c r="L27" s="112">
        <v>6</v>
      </c>
      <c r="M27" s="112">
        <v>1</v>
      </c>
      <c r="N27" s="112">
        <v>0</v>
      </c>
      <c r="O27" s="109">
        <v>0</v>
      </c>
      <c r="P27" s="105">
        <v>0</v>
      </c>
      <c r="Q27" s="124">
        <f t="shared" si="0"/>
        <v>97</v>
      </c>
      <c r="R27" s="189"/>
      <c r="S27" s="141"/>
      <c r="T27" s="141"/>
      <c r="U27" s="141"/>
      <c r="V27" s="141"/>
      <c r="W27" s="141"/>
      <c r="X27" s="141"/>
      <c r="Y27" s="141"/>
      <c r="Z27" s="141"/>
      <c r="AA27" s="146"/>
      <c r="AB27" s="128">
        <f>SUM(E27:Q27)</f>
        <v>194</v>
      </c>
      <c r="AC27" s="147"/>
      <c r="AD27" s="147"/>
      <c r="AE27" s="147"/>
      <c r="AF27" s="147"/>
    </row>
    <row r="28" spans="1:32" s="128" customFormat="1" ht="15.75">
      <c r="A28" s="97" t="s">
        <v>77</v>
      </c>
      <c r="B28" s="98" t="s">
        <v>78</v>
      </c>
      <c r="C28" s="109">
        <v>147</v>
      </c>
      <c r="D28" s="109">
        <v>105</v>
      </c>
      <c r="E28" s="109">
        <v>105</v>
      </c>
      <c r="F28" s="109">
        <v>24</v>
      </c>
      <c r="G28" s="109">
        <v>15</v>
      </c>
      <c r="H28" s="109">
        <v>3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5">
        <v>0</v>
      </c>
      <c r="Q28" s="124">
        <f t="shared" si="0"/>
        <v>147</v>
      </c>
      <c r="R28" s="45"/>
      <c r="S28" s="141"/>
      <c r="T28" s="141"/>
      <c r="U28" s="141"/>
      <c r="V28" s="141"/>
      <c r="W28" s="141"/>
      <c r="X28" s="141"/>
      <c r="Y28" s="141"/>
      <c r="Z28" s="141"/>
      <c r="AA28" s="146"/>
      <c r="AB28" s="128">
        <f t="shared" si="1"/>
        <v>147</v>
      </c>
      <c r="AC28" s="147"/>
      <c r="AD28" s="147"/>
      <c r="AE28" s="147"/>
      <c r="AF28" s="147"/>
    </row>
    <row r="29" spans="1:32" s="128" customFormat="1" ht="15.75">
      <c r="A29" s="97" t="s">
        <v>79</v>
      </c>
      <c r="B29" s="98" t="s">
        <v>80</v>
      </c>
      <c r="C29" s="109">
        <v>105</v>
      </c>
      <c r="D29" s="109">
        <v>67</v>
      </c>
      <c r="E29" s="109">
        <v>67</v>
      </c>
      <c r="F29" s="109">
        <v>23</v>
      </c>
      <c r="G29" s="109">
        <v>15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5">
        <v>0</v>
      </c>
      <c r="Q29" s="124">
        <f t="shared" si="0"/>
        <v>105</v>
      </c>
      <c r="R29" s="45"/>
      <c r="S29" s="141"/>
      <c r="T29" s="141"/>
      <c r="U29" s="141"/>
      <c r="V29" s="141"/>
      <c r="W29" s="141"/>
      <c r="X29" s="141"/>
      <c r="Y29" s="141"/>
      <c r="Z29" s="141"/>
      <c r="AA29" s="146"/>
      <c r="AB29" s="128">
        <f t="shared" si="1"/>
        <v>105</v>
      </c>
      <c r="AC29" s="147"/>
      <c r="AD29" s="147"/>
      <c r="AE29" s="147"/>
      <c r="AF29" s="147"/>
    </row>
    <row r="30" spans="1:32" s="135" customFormat="1" ht="15.75">
      <c r="A30" s="145" t="s">
        <v>85</v>
      </c>
      <c r="B30" s="145" t="s">
        <v>81</v>
      </c>
      <c r="C30" s="109">
        <v>9</v>
      </c>
      <c r="D30" s="109">
        <v>1</v>
      </c>
      <c r="E30" s="109">
        <v>1</v>
      </c>
      <c r="F30" s="109">
        <v>8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5">
        <v>0</v>
      </c>
      <c r="Q30" s="124">
        <f t="shared" si="0"/>
        <v>9</v>
      </c>
      <c r="R30" s="45"/>
      <c r="S30" s="141"/>
      <c r="T30" s="141"/>
      <c r="U30" s="141"/>
      <c r="V30" s="141"/>
      <c r="W30" s="141"/>
      <c r="X30" s="141"/>
      <c r="Y30" s="141"/>
      <c r="Z30" s="141"/>
      <c r="AA30" s="146"/>
      <c r="AB30" s="128">
        <f t="shared" si="1"/>
        <v>9</v>
      </c>
      <c r="AC30" s="147"/>
      <c r="AD30" s="147"/>
      <c r="AE30" s="147"/>
      <c r="AF30" s="147"/>
    </row>
    <row r="31" spans="1:32" s="128" customFormat="1" ht="15.75">
      <c r="A31" s="96" t="s">
        <v>86</v>
      </c>
      <c r="B31" s="96" t="s">
        <v>82</v>
      </c>
      <c r="C31" s="109">
        <v>113</v>
      </c>
      <c r="D31" s="109">
        <v>63</v>
      </c>
      <c r="E31" s="109">
        <v>63</v>
      </c>
      <c r="F31" s="109">
        <v>50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5">
        <v>0</v>
      </c>
      <c r="Q31" s="124">
        <f t="shared" si="0"/>
        <v>113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128">
        <f t="shared" si="1"/>
        <v>113</v>
      </c>
      <c r="AC31" s="129"/>
      <c r="AD31" s="129"/>
      <c r="AE31" s="129"/>
      <c r="AF31" s="129"/>
    </row>
    <row r="32" spans="1:32" s="134" customFormat="1" ht="15.75">
      <c r="A32" s="86" t="s">
        <v>87</v>
      </c>
      <c r="B32" s="99" t="s">
        <v>83</v>
      </c>
      <c r="C32" s="110">
        <v>82</v>
      </c>
      <c r="D32" s="110">
        <v>50</v>
      </c>
      <c r="E32" s="110">
        <v>50</v>
      </c>
      <c r="F32" s="110">
        <v>32</v>
      </c>
      <c r="G32" s="110">
        <v>0</v>
      </c>
      <c r="H32" s="110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3">
        <v>0</v>
      </c>
      <c r="O32" s="109">
        <v>0</v>
      </c>
      <c r="P32" s="105">
        <v>0</v>
      </c>
      <c r="Q32" s="124">
        <f t="shared" si="0"/>
        <v>82</v>
      </c>
      <c r="R32" s="94"/>
      <c r="S32" s="130"/>
      <c r="T32" s="130"/>
      <c r="U32" s="130"/>
      <c r="V32" s="130"/>
      <c r="W32" s="130"/>
      <c r="X32" s="130"/>
      <c r="Y32" s="130"/>
      <c r="Z32" s="130"/>
      <c r="AA32" s="131"/>
      <c r="AB32" s="132">
        <f t="shared" si="1"/>
        <v>82</v>
      </c>
      <c r="AC32" s="133"/>
      <c r="AD32" s="133"/>
      <c r="AE32" s="133"/>
      <c r="AF32" s="133"/>
    </row>
    <row r="33" spans="1:32" s="134" customFormat="1" ht="15.75">
      <c r="A33" s="50" t="s">
        <v>88</v>
      </c>
      <c r="B33" s="139" t="s">
        <v>84</v>
      </c>
      <c r="C33" s="109">
        <v>70</v>
      </c>
      <c r="D33" s="109">
        <v>29</v>
      </c>
      <c r="E33" s="109">
        <v>29</v>
      </c>
      <c r="F33" s="109">
        <v>41</v>
      </c>
      <c r="G33" s="109">
        <v>0</v>
      </c>
      <c r="H33" s="109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40">
        <v>0</v>
      </c>
      <c r="O33" s="109">
        <v>0</v>
      </c>
      <c r="P33" s="105">
        <v>0</v>
      </c>
      <c r="Q33" s="124">
        <f t="shared" si="0"/>
        <v>70</v>
      </c>
      <c r="R33" s="46"/>
      <c r="S33" s="141"/>
      <c r="T33" s="141"/>
      <c r="U33" s="141"/>
      <c r="V33" s="141"/>
      <c r="W33" s="141"/>
      <c r="X33" s="141"/>
      <c r="Y33" s="141"/>
      <c r="Z33" s="141"/>
      <c r="AA33" s="142"/>
      <c r="AB33" s="143">
        <f t="shared" si="1"/>
        <v>70</v>
      </c>
      <c r="AC33" s="133"/>
      <c r="AD33" s="133"/>
      <c r="AE33" s="133"/>
      <c r="AF33" s="133"/>
    </row>
    <row r="34" spans="1:32" s="3" customFormat="1" ht="15.75">
      <c r="A34" s="50"/>
      <c r="B34" s="116" t="s">
        <v>29</v>
      </c>
      <c r="C34" s="117">
        <f>SUM(C6:C33)</f>
        <v>4888</v>
      </c>
      <c r="D34" s="117"/>
      <c r="E34" s="117">
        <f aca="true" t="shared" si="2" ref="E34:P34">SUM(E6:E33)</f>
        <v>3048</v>
      </c>
      <c r="F34" s="117">
        <f t="shared" si="2"/>
        <v>1505</v>
      </c>
      <c r="G34" s="117">
        <f t="shared" si="2"/>
        <v>245</v>
      </c>
      <c r="H34" s="117">
        <f t="shared" si="2"/>
        <v>36</v>
      </c>
      <c r="I34" s="117">
        <f t="shared" si="2"/>
        <v>0</v>
      </c>
      <c r="J34" s="117">
        <f t="shared" si="2"/>
        <v>9</v>
      </c>
      <c r="K34" s="117">
        <f t="shared" si="2"/>
        <v>16</v>
      </c>
      <c r="L34" s="117">
        <f t="shared" si="2"/>
        <v>19</v>
      </c>
      <c r="M34" s="117">
        <f t="shared" si="2"/>
        <v>9</v>
      </c>
      <c r="N34" s="117">
        <f t="shared" si="2"/>
        <v>1</v>
      </c>
      <c r="O34" s="117">
        <f t="shared" si="2"/>
        <v>0</v>
      </c>
      <c r="P34" s="117">
        <f t="shared" si="2"/>
        <v>0</v>
      </c>
      <c r="Q34" s="125">
        <f t="shared" si="0"/>
        <v>4888</v>
      </c>
      <c r="R34" s="46"/>
      <c r="S34" s="41"/>
      <c r="T34" s="41"/>
      <c r="U34" s="41"/>
      <c r="V34" s="41"/>
      <c r="W34" s="41"/>
      <c r="X34" s="41"/>
      <c r="Y34" s="41"/>
      <c r="Z34" s="41"/>
      <c r="AA34" s="44"/>
      <c r="AB34" s="14">
        <f t="shared" si="1"/>
        <v>4888</v>
      </c>
      <c r="AC34" s="11"/>
      <c r="AD34" s="11"/>
      <c r="AE34" s="11"/>
      <c r="AF34" s="11"/>
    </row>
    <row r="35" spans="1:32" s="3" customFormat="1" ht="15.75">
      <c r="A35" s="52"/>
      <c r="B35" s="48"/>
      <c r="C35" s="106"/>
      <c r="D35" s="106"/>
      <c r="E35" s="106"/>
      <c r="F35" s="106"/>
      <c r="G35" s="106"/>
      <c r="H35" s="106"/>
      <c r="I35" s="107"/>
      <c r="J35" s="107"/>
      <c r="K35" s="107"/>
      <c r="L35" s="107"/>
      <c r="M35" s="107"/>
      <c r="N35" s="108"/>
      <c r="O35" s="108"/>
      <c r="P35" s="42"/>
      <c r="Q35" s="43"/>
      <c r="R35" s="46"/>
      <c r="S35" s="41"/>
      <c r="T35" s="41"/>
      <c r="U35" s="41"/>
      <c r="V35" s="41"/>
      <c r="W35" s="41"/>
      <c r="X35" s="41"/>
      <c r="Y35" s="41"/>
      <c r="Z35" s="41"/>
      <c r="AA35" s="44"/>
      <c r="AB35" s="14">
        <f t="shared" si="1"/>
        <v>0</v>
      </c>
      <c r="AC35" s="11"/>
      <c r="AD35" s="11"/>
      <c r="AE35" s="11"/>
      <c r="AF35" s="11"/>
    </row>
    <row r="36" spans="1:32" ht="15.75">
      <c r="A36" s="41"/>
      <c r="B36" s="51"/>
      <c r="C36" s="106"/>
      <c r="D36" s="106"/>
      <c r="E36" s="106"/>
      <c r="F36" s="106"/>
      <c r="G36" s="106"/>
      <c r="H36" s="106"/>
      <c r="I36" s="107"/>
      <c r="J36" s="107"/>
      <c r="K36" s="107"/>
      <c r="L36" s="107"/>
      <c r="M36" s="107"/>
      <c r="N36" s="108"/>
      <c r="O36" s="108"/>
      <c r="P36" s="42"/>
      <c r="Q36" s="43"/>
      <c r="R36" s="46"/>
      <c r="S36" s="41"/>
      <c r="T36" s="41"/>
      <c r="U36" s="41"/>
      <c r="V36" s="41"/>
      <c r="W36" s="41"/>
      <c r="X36" s="41"/>
      <c r="Y36" s="41"/>
      <c r="Z36" s="41"/>
      <c r="AA36" s="44"/>
      <c r="AB36" s="14">
        <f t="shared" si="1"/>
        <v>0</v>
      </c>
      <c r="AC36" s="11"/>
      <c r="AD36" s="11"/>
      <c r="AE36" s="11"/>
      <c r="AF36" s="11"/>
    </row>
    <row r="37" spans="1:32" ht="15.75">
      <c r="A37" s="41"/>
      <c r="B37" s="51"/>
      <c r="C37" s="106"/>
      <c r="D37" s="106"/>
      <c r="E37" s="106"/>
      <c r="F37" s="106"/>
      <c r="G37" s="106"/>
      <c r="H37" s="106"/>
      <c r="I37" s="107"/>
      <c r="J37" s="107"/>
      <c r="K37" s="107"/>
      <c r="L37" s="107"/>
      <c r="M37" s="107"/>
      <c r="N37" s="108"/>
      <c r="O37" s="108"/>
      <c r="P37" s="42"/>
      <c r="Q37" s="43"/>
      <c r="R37" s="46"/>
      <c r="S37" s="41"/>
      <c r="T37" s="41"/>
      <c r="U37" s="41"/>
      <c r="V37" s="41"/>
      <c r="W37" s="41"/>
      <c r="X37" s="41"/>
      <c r="Y37" s="41"/>
      <c r="Z37" s="41"/>
      <c r="AA37" s="44"/>
      <c r="AB37" s="14">
        <f t="shared" si="1"/>
        <v>0</v>
      </c>
      <c r="AC37" s="11"/>
      <c r="AD37" s="11"/>
      <c r="AE37" s="11"/>
      <c r="AF37" s="11"/>
    </row>
    <row r="38" spans="1:32" ht="15.75">
      <c r="A38" s="41"/>
      <c r="B38" s="51"/>
      <c r="C38" s="45"/>
      <c r="D38" s="45"/>
      <c r="E38" s="45"/>
      <c r="F38" s="45"/>
      <c r="G38" s="45"/>
      <c r="H38" s="45"/>
      <c r="I38" s="41"/>
      <c r="J38" s="41"/>
      <c r="K38" s="41"/>
      <c r="L38" s="41"/>
      <c r="M38" s="41"/>
      <c r="N38" s="42"/>
      <c r="O38" s="42"/>
      <c r="P38" s="42"/>
      <c r="Q38" s="43"/>
      <c r="R38" s="46"/>
      <c r="S38" s="41"/>
      <c r="T38" s="41"/>
      <c r="U38" s="41"/>
      <c r="V38" s="41"/>
      <c r="W38" s="41"/>
      <c r="X38" s="41"/>
      <c r="Y38" s="41"/>
      <c r="Z38" s="41"/>
      <c r="AA38" s="44"/>
      <c r="AB38" s="14">
        <f t="shared" si="1"/>
        <v>0</v>
      </c>
      <c r="AC38" s="11"/>
      <c r="AD38" s="11"/>
      <c r="AE38" s="11"/>
      <c r="AF38" s="11"/>
    </row>
    <row r="39" spans="1:32" ht="15.75">
      <c r="A39" s="41"/>
      <c r="B39" s="51"/>
      <c r="C39" s="45"/>
      <c r="D39" s="45"/>
      <c r="E39" s="45"/>
      <c r="F39" s="45"/>
      <c r="G39" s="45"/>
      <c r="H39" s="45"/>
      <c r="I39" s="41"/>
      <c r="J39" s="41"/>
      <c r="K39" s="41"/>
      <c r="L39" s="41"/>
      <c r="M39" s="41"/>
      <c r="N39" s="42"/>
      <c r="O39" s="42"/>
      <c r="P39" s="42"/>
      <c r="Q39" s="43"/>
      <c r="R39" s="46"/>
      <c r="S39" s="41"/>
      <c r="T39" s="41"/>
      <c r="U39" s="41"/>
      <c r="V39" s="41"/>
      <c r="W39" s="41"/>
      <c r="X39" s="41"/>
      <c r="Y39" s="41"/>
      <c r="Z39" s="41"/>
      <c r="AA39" s="44"/>
      <c r="AB39" s="14">
        <f t="shared" si="1"/>
        <v>0</v>
      </c>
      <c r="AC39" s="11"/>
      <c r="AD39" s="11"/>
      <c r="AE39" s="11"/>
      <c r="AF39" s="11"/>
    </row>
    <row r="40" spans="1:32" ht="15.75">
      <c r="A40" s="41"/>
      <c r="B40" s="51"/>
      <c r="C40" s="45"/>
      <c r="D40" s="45"/>
      <c r="E40" s="45"/>
      <c r="F40" s="45"/>
      <c r="G40" s="45"/>
      <c r="H40" s="45"/>
      <c r="I40" s="41"/>
      <c r="J40" s="41"/>
      <c r="K40" s="41"/>
      <c r="L40" s="41"/>
      <c r="M40" s="41"/>
      <c r="N40" s="42"/>
      <c r="O40" s="42"/>
      <c r="P40" s="42"/>
      <c r="Q40" s="43"/>
      <c r="R40" s="46"/>
      <c r="S40" s="41"/>
      <c r="T40" s="41"/>
      <c r="U40" s="41"/>
      <c r="V40" s="41"/>
      <c r="W40" s="41"/>
      <c r="X40" s="41"/>
      <c r="Y40" s="41"/>
      <c r="Z40" s="41"/>
      <c r="AA40" s="44"/>
      <c r="AB40" s="14">
        <f t="shared" si="1"/>
        <v>0</v>
      </c>
      <c r="AC40" s="11"/>
      <c r="AD40" s="11"/>
      <c r="AE40" s="11"/>
      <c r="AF40" s="11"/>
    </row>
    <row r="41" spans="1:32" ht="15.75">
      <c r="A41" s="41"/>
      <c r="B41" s="51"/>
      <c r="C41" s="45"/>
      <c r="D41" s="45"/>
      <c r="E41" s="45"/>
      <c r="F41" s="45"/>
      <c r="G41" s="45"/>
      <c r="H41" s="45"/>
      <c r="I41" s="41"/>
      <c r="J41" s="41"/>
      <c r="K41" s="41"/>
      <c r="L41" s="41"/>
      <c r="M41" s="41"/>
      <c r="N41" s="42"/>
      <c r="O41" s="42"/>
      <c r="P41" s="42"/>
      <c r="Q41" s="43"/>
      <c r="R41" s="46"/>
      <c r="S41" s="41"/>
      <c r="T41" s="41"/>
      <c r="U41" s="41"/>
      <c r="V41" s="41"/>
      <c r="W41" s="41"/>
      <c r="X41" s="41"/>
      <c r="Y41" s="41"/>
      <c r="Z41" s="41"/>
      <c r="AA41" s="44"/>
      <c r="AB41" s="14">
        <f t="shared" si="1"/>
        <v>0</v>
      </c>
      <c r="AC41" s="11" t="str">
        <f aca="true" t="shared" si="3" ref="AC41:AC49">IF(D41-AB41=0," ","ОШИБКА")</f>
        <v> </v>
      </c>
      <c r="AD41" s="11">
        <f aca="true" t="shared" si="4" ref="AD41:AD49">SUM(S41:Z41)</f>
        <v>0</v>
      </c>
      <c r="AE41" s="11" t="str">
        <f aca="true" t="shared" si="5" ref="AE41:AE49">IF(R41-AD41=0," ","ОШИБКА")</f>
        <v> </v>
      </c>
      <c r="AF41" s="11" t="str">
        <f aca="true" t="shared" si="6" ref="AF41:AF49">IF(D41+R41=C41," ","ОШИБКА")</f>
        <v> </v>
      </c>
    </row>
    <row r="42" spans="1:32" ht="15.75">
      <c r="A42" s="41"/>
      <c r="B42" s="51"/>
      <c r="C42" s="45"/>
      <c r="D42" s="45"/>
      <c r="E42" s="45"/>
      <c r="F42" s="45"/>
      <c r="G42" s="45"/>
      <c r="H42" s="45"/>
      <c r="I42" s="41"/>
      <c r="J42" s="41"/>
      <c r="K42" s="41"/>
      <c r="L42" s="41"/>
      <c r="M42" s="41"/>
      <c r="N42" s="42"/>
      <c r="O42" s="42"/>
      <c r="P42" s="42"/>
      <c r="Q42" s="43"/>
      <c r="R42" s="46"/>
      <c r="S42" s="41"/>
      <c r="T42" s="41"/>
      <c r="U42" s="41"/>
      <c r="V42" s="41"/>
      <c r="W42" s="41"/>
      <c r="X42" s="41"/>
      <c r="Y42" s="41"/>
      <c r="Z42" s="41"/>
      <c r="AA42" s="44"/>
      <c r="AB42" s="14">
        <f t="shared" si="1"/>
        <v>0</v>
      </c>
      <c r="AC42" s="11" t="str">
        <f t="shared" si="3"/>
        <v> </v>
      </c>
      <c r="AD42" s="11">
        <f t="shared" si="4"/>
        <v>0</v>
      </c>
      <c r="AE42" s="11" t="str">
        <f t="shared" si="5"/>
        <v> </v>
      </c>
      <c r="AF42" s="11" t="str">
        <f t="shared" si="6"/>
        <v> </v>
      </c>
    </row>
    <row r="43" spans="1:32" ht="15.75">
      <c r="A43" s="41"/>
      <c r="B43" s="51"/>
      <c r="C43" s="45"/>
      <c r="D43" s="45"/>
      <c r="E43" s="45"/>
      <c r="F43" s="45"/>
      <c r="G43" s="45"/>
      <c r="H43" s="45"/>
      <c r="I43" s="41"/>
      <c r="J43" s="41"/>
      <c r="K43" s="41"/>
      <c r="L43" s="41"/>
      <c r="M43" s="41"/>
      <c r="N43" s="42"/>
      <c r="O43" s="42"/>
      <c r="P43" s="42"/>
      <c r="Q43" s="43"/>
      <c r="R43" s="46"/>
      <c r="S43" s="41"/>
      <c r="T43" s="41"/>
      <c r="U43" s="41"/>
      <c r="V43" s="41"/>
      <c r="W43" s="41"/>
      <c r="X43" s="41"/>
      <c r="Y43" s="41"/>
      <c r="Z43" s="41"/>
      <c r="AA43" s="44"/>
      <c r="AB43" s="14">
        <f t="shared" si="1"/>
        <v>0</v>
      </c>
      <c r="AC43" s="11" t="str">
        <f t="shared" si="3"/>
        <v> </v>
      </c>
      <c r="AD43" s="11">
        <f t="shared" si="4"/>
        <v>0</v>
      </c>
      <c r="AE43" s="11" t="str">
        <f t="shared" si="5"/>
        <v> </v>
      </c>
      <c r="AF43" s="11" t="str">
        <f t="shared" si="6"/>
        <v> </v>
      </c>
    </row>
    <row r="44" spans="1:32" ht="15.75">
      <c r="A44" s="41"/>
      <c r="B44" s="51"/>
      <c r="C44" s="45"/>
      <c r="D44" s="45"/>
      <c r="E44" s="45"/>
      <c r="F44" s="45"/>
      <c r="G44" s="45"/>
      <c r="H44" s="45"/>
      <c r="I44" s="41"/>
      <c r="J44" s="41"/>
      <c r="K44" s="41"/>
      <c r="L44" s="41"/>
      <c r="M44" s="41"/>
      <c r="N44" s="42"/>
      <c r="O44" s="42"/>
      <c r="P44" s="42"/>
      <c r="Q44" s="43"/>
      <c r="R44" s="46"/>
      <c r="S44" s="41"/>
      <c r="T44" s="41"/>
      <c r="U44" s="41"/>
      <c r="V44" s="41"/>
      <c r="W44" s="41"/>
      <c r="X44" s="41"/>
      <c r="Y44" s="41"/>
      <c r="Z44" s="41"/>
      <c r="AA44" s="44"/>
      <c r="AB44" s="14">
        <f t="shared" si="1"/>
        <v>0</v>
      </c>
      <c r="AC44" s="11" t="str">
        <f t="shared" si="3"/>
        <v> </v>
      </c>
      <c r="AD44" s="11">
        <f t="shared" si="4"/>
        <v>0</v>
      </c>
      <c r="AE44" s="11" t="str">
        <f t="shared" si="5"/>
        <v> </v>
      </c>
      <c r="AF44" s="11" t="str">
        <f t="shared" si="6"/>
        <v> </v>
      </c>
    </row>
    <row r="45" spans="1:32" ht="15.75">
      <c r="A45" s="41"/>
      <c r="B45" s="51"/>
      <c r="C45" s="45"/>
      <c r="D45" s="45"/>
      <c r="E45" s="45"/>
      <c r="F45" s="45"/>
      <c r="G45" s="45"/>
      <c r="H45" s="45"/>
      <c r="I45" s="41"/>
      <c r="J45" s="41"/>
      <c r="K45" s="41"/>
      <c r="L45" s="41"/>
      <c r="M45" s="41"/>
      <c r="N45" s="42"/>
      <c r="O45" s="42"/>
      <c r="P45" s="42"/>
      <c r="Q45" s="43"/>
      <c r="R45" s="46"/>
      <c r="S45" s="41"/>
      <c r="T45" s="41"/>
      <c r="U45" s="41"/>
      <c r="V45" s="41"/>
      <c r="W45" s="41"/>
      <c r="X45" s="41"/>
      <c r="Y45" s="41"/>
      <c r="Z45" s="41"/>
      <c r="AA45" s="44"/>
      <c r="AB45" s="14">
        <f t="shared" si="1"/>
        <v>0</v>
      </c>
      <c r="AC45" s="11" t="str">
        <f t="shared" si="3"/>
        <v> </v>
      </c>
      <c r="AD45" s="11">
        <f t="shared" si="4"/>
        <v>0</v>
      </c>
      <c r="AE45" s="11" t="str">
        <f t="shared" si="5"/>
        <v> </v>
      </c>
      <c r="AF45" s="11" t="str">
        <f t="shared" si="6"/>
        <v> </v>
      </c>
    </row>
    <row r="46" spans="1:32" ht="15.75">
      <c r="A46" s="41"/>
      <c r="B46" s="51"/>
      <c r="C46" s="45"/>
      <c r="D46" s="45"/>
      <c r="E46" s="45"/>
      <c r="F46" s="45"/>
      <c r="G46" s="45"/>
      <c r="H46" s="45"/>
      <c r="I46" s="41"/>
      <c r="J46" s="41"/>
      <c r="K46" s="41"/>
      <c r="L46" s="41"/>
      <c r="M46" s="41"/>
      <c r="N46" s="42"/>
      <c r="O46" s="42"/>
      <c r="P46" s="42"/>
      <c r="Q46" s="43"/>
      <c r="R46" s="46"/>
      <c r="S46" s="41"/>
      <c r="T46" s="41"/>
      <c r="U46" s="41"/>
      <c r="V46" s="41"/>
      <c r="W46" s="41"/>
      <c r="X46" s="41"/>
      <c r="Y46" s="41"/>
      <c r="Z46" s="41"/>
      <c r="AA46" s="44"/>
      <c r="AB46" s="14">
        <f t="shared" si="1"/>
        <v>0</v>
      </c>
      <c r="AC46" s="11" t="str">
        <f t="shared" si="3"/>
        <v> </v>
      </c>
      <c r="AD46" s="11">
        <f t="shared" si="4"/>
        <v>0</v>
      </c>
      <c r="AE46" s="11" t="str">
        <f t="shared" si="5"/>
        <v> </v>
      </c>
      <c r="AF46" s="11" t="str">
        <f t="shared" si="6"/>
        <v> </v>
      </c>
    </row>
    <row r="47" spans="1:32" ht="15.75">
      <c r="A47" s="41"/>
      <c r="B47" s="51"/>
      <c r="C47" s="45"/>
      <c r="D47" s="45"/>
      <c r="E47" s="45"/>
      <c r="F47" s="45"/>
      <c r="G47" s="45"/>
      <c r="H47" s="45"/>
      <c r="I47" s="41"/>
      <c r="J47" s="41"/>
      <c r="K47" s="41"/>
      <c r="L47" s="41"/>
      <c r="M47" s="41"/>
      <c r="N47" s="42"/>
      <c r="O47" s="42"/>
      <c r="P47" s="42"/>
      <c r="Q47" s="43"/>
      <c r="R47" s="46"/>
      <c r="S47" s="41"/>
      <c r="T47" s="41"/>
      <c r="U47" s="41"/>
      <c r="V47" s="41"/>
      <c r="W47" s="41"/>
      <c r="X47" s="41"/>
      <c r="Y47" s="41"/>
      <c r="Z47" s="41"/>
      <c r="AA47" s="44"/>
      <c r="AB47" s="14">
        <f t="shared" si="1"/>
        <v>0</v>
      </c>
      <c r="AC47" s="11" t="str">
        <f t="shared" si="3"/>
        <v> </v>
      </c>
      <c r="AD47" s="11">
        <f t="shared" si="4"/>
        <v>0</v>
      </c>
      <c r="AE47" s="11" t="str">
        <f t="shared" si="5"/>
        <v> </v>
      </c>
      <c r="AF47" s="11" t="str">
        <f t="shared" si="6"/>
        <v> </v>
      </c>
    </row>
    <row r="48" spans="1:32" ht="16.5" thickBot="1">
      <c r="A48" s="47"/>
      <c r="B48" s="53"/>
      <c r="C48" s="49"/>
      <c r="D48" s="49"/>
      <c r="E48" s="49"/>
      <c r="F48" s="49"/>
      <c r="G48" s="49"/>
      <c r="H48" s="49"/>
      <c r="I48" s="47"/>
      <c r="J48" s="47"/>
      <c r="K48" s="47"/>
      <c r="L48" s="47"/>
      <c r="M48" s="47"/>
      <c r="N48" s="54"/>
      <c r="O48" s="54"/>
      <c r="P48" s="54"/>
      <c r="Q48" s="55"/>
      <c r="R48" s="46"/>
      <c r="S48" s="41"/>
      <c r="T48" s="41"/>
      <c r="U48" s="41"/>
      <c r="V48" s="41"/>
      <c r="W48" s="41"/>
      <c r="X48" s="41"/>
      <c r="Y48" s="41"/>
      <c r="Z48" s="41"/>
      <c r="AA48" s="44"/>
      <c r="AB48" s="14">
        <f t="shared" si="1"/>
        <v>0</v>
      </c>
      <c r="AC48" s="11" t="str">
        <f t="shared" si="3"/>
        <v> </v>
      </c>
      <c r="AD48" s="11">
        <f t="shared" si="4"/>
        <v>0</v>
      </c>
      <c r="AE48" s="11" t="str">
        <f t="shared" si="5"/>
        <v> </v>
      </c>
      <c r="AF48" s="11" t="str">
        <f t="shared" si="6"/>
        <v> </v>
      </c>
    </row>
    <row r="49" spans="1:32" ht="16.5" thickBot="1">
      <c r="A49" s="56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9"/>
      <c r="P49" s="59"/>
      <c r="Q49" s="59"/>
      <c r="R49" s="60"/>
      <c r="S49" s="61"/>
      <c r="T49" s="61"/>
      <c r="U49" s="61"/>
      <c r="V49" s="61"/>
      <c r="W49" s="61"/>
      <c r="X49" s="61"/>
      <c r="Y49" s="61"/>
      <c r="Z49" s="61"/>
      <c r="AA49" s="62"/>
      <c r="AB49" s="14">
        <f t="shared" si="1"/>
        <v>0</v>
      </c>
      <c r="AC49" s="74" t="str">
        <f t="shared" si="3"/>
        <v> </v>
      </c>
      <c r="AD49" s="74">
        <f t="shared" si="4"/>
        <v>0</v>
      </c>
      <c r="AE49" s="74" t="str">
        <f t="shared" si="5"/>
        <v> </v>
      </c>
      <c r="AF49" s="74" t="str">
        <f t="shared" si="6"/>
        <v> </v>
      </c>
    </row>
    <row r="50" spans="29:30" ht="12.75">
      <c r="AC50" s="85" t="e">
        <f>IF(#REF!-AB50=0," ","ОШИБКА")</f>
        <v>#REF!</v>
      </c>
      <c r="AD50" s="11"/>
    </row>
  </sheetData>
  <sheetProtection/>
  <mergeCells count="29">
    <mergeCell ref="C1:Q1"/>
    <mergeCell ref="D3:D5"/>
    <mergeCell ref="G4:H4"/>
    <mergeCell ref="Q4:Q5"/>
    <mergeCell ref="R3:R5"/>
    <mergeCell ref="E3:Q3"/>
    <mergeCell ref="I4:I5"/>
    <mergeCell ref="J4:J5"/>
    <mergeCell ref="K4:K5"/>
    <mergeCell ref="L4:L5"/>
    <mergeCell ref="M4:P4"/>
    <mergeCell ref="B3:B5"/>
    <mergeCell ref="A3:A5"/>
    <mergeCell ref="E4:F4"/>
    <mergeCell ref="S3:AA3"/>
    <mergeCell ref="S4:T4"/>
    <mergeCell ref="U4:U5"/>
    <mergeCell ref="W4:W5"/>
    <mergeCell ref="C3:C5"/>
    <mergeCell ref="Z4:Z5"/>
    <mergeCell ref="AA4:AA5"/>
    <mergeCell ref="AF3:AF5"/>
    <mergeCell ref="V4:V5"/>
    <mergeCell ref="X4:X5"/>
    <mergeCell ref="Y4:Y5"/>
    <mergeCell ref="AB3:AB5"/>
    <mergeCell ref="AC3:AC5"/>
    <mergeCell ref="AD3:AD5"/>
    <mergeCell ref="AE3:AE5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80" r:id="rId1"/>
  <rowBreaks count="1" manualBreakCount="1">
    <brk id="4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259"/>
      <c r="B2" s="259"/>
      <c r="C2" s="259"/>
      <c r="D2" s="259"/>
      <c r="E2" s="255"/>
      <c r="F2" s="262"/>
      <c r="G2" s="262"/>
      <c r="H2" s="262"/>
      <c r="I2" s="262"/>
      <c r="J2" s="262"/>
      <c r="K2" s="262"/>
      <c r="L2" s="262"/>
      <c r="M2" s="262"/>
      <c r="N2" s="256"/>
    </row>
    <row r="3" spans="1:14" ht="16.5" thickBot="1">
      <c r="A3" s="260"/>
      <c r="B3" s="260"/>
      <c r="C3" s="260"/>
      <c r="D3" s="260"/>
      <c r="E3" s="259"/>
      <c r="F3" s="255"/>
      <c r="G3" s="256"/>
      <c r="H3" s="255"/>
      <c r="I3" s="256"/>
      <c r="J3" s="257"/>
      <c r="K3" s="257"/>
      <c r="L3" s="257"/>
      <c r="M3" s="257"/>
      <c r="N3" s="257"/>
    </row>
    <row r="4" spans="1:14" ht="13.5" thickBot="1">
      <c r="A4" s="261"/>
      <c r="B4" s="261"/>
      <c r="C4" s="261"/>
      <c r="D4" s="261"/>
      <c r="E4" s="261"/>
      <c r="F4" s="16"/>
      <c r="G4" s="16"/>
      <c r="H4" s="16"/>
      <c r="I4" s="16"/>
      <c r="J4" s="258"/>
      <c r="K4" s="258"/>
      <c r="L4" s="258"/>
      <c r="M4" s="258"/>
      <c r="N4" s="258"/>
    </row>
    <row r="5" spans="1:14" ht="16.5" thickBo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6.5" thickBo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6.5" thickBo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6.5" thickBo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6.5" thickBo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6.5" thickBo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6.5" thickBo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6.5" thickBo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6.5" thickBo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6.5" thickBo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6.5" thickBo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6.5" thickBo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6.5" thickBo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6.5" thickBot="1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6.5" thickBo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6.5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6.5" thickBot="1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13"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Плптонова</cp:lastModifiedBy>
  <cp:lastPrinted>2021-01-29T14:55:22Z</cp:lastPrinted>
  <dcterms:created xsi:type="dcterms:W3CDTF">1996-10-08T23:32:33Z</dcterms:created>
  <dcterms:modified xsi:type="dcterms:W3CDTF">2021-08-13T10:45:25Z</dcterms:modified>
  <cp:category/>
  <cp:version/>
  <cp:contentType/>
  <cp:contentStatus/>
</cp:coreProperties>
</file>